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ms-office.chartcolorstyle+xml" PartName="/xl/charts/colors1.xml"/>
  <Override ContentType="application/vnd.ms-office.chartstyle+xml" PartName="/xl/charts/style1.xml"/>
  <Override ContentType="application/vnd.openxmlformats-officedocument.spreadsheetml.comments+xml" PartName="/xl/comments1.xml"/>
  <Override ContentType="application/vnd.openxmlformats-officedocument.drawing+xml" PartName="/xl/drawings/drawing1.xml"/>
  <Override ContentType="application/vnd.openxmlformats-officedocument.drawingml.chartshapes+xml" PartName="/xl/drawings/drawing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defaultThemeVersion="166925"/>
  <xr:revisionPtr revIDLastSave="0" documentId="13_ncr:1_{BDEC4230-4023-44DF-A392-6AA48C4E4195}" xr6:coauthVersionLast="47" xr6:coauthVersionMax="47" xr10:uidLastSave="{00000000-0000-0000-0000-000000000000}"/>
  <bookViews>
    <workbookView xWindow="-110" yWindow="-110" windowWidth="19420" windowHeight="11500" tabRatio="707" activeTab="1" xr2:uid="{00000000-000D-0000-FFFF-FFFF00000000}"/>
  </bookViews>
  <sheets>
    <sheet name="2025年度新規・改定一覧" sheetId="10" r:id="rId1"/>
    <sheet name="2025更新_策定状況基本集計" sheetId="9" r:id="rId2"/>
    <sheet name="2025年度_地域戦略テーブル（基本項目）" sheetId="11" r:id="rId3"/>
    <sheet name="2025年度_地域戦略テーブル（国家戦略指標）" sheetId="2" r:id="rId4"/>
    <sheet name="2025年度_地域戦略テーブル（手引き指標・都道府県対象）" sheetId="3" r:id="rId5"/>
    <sheet name="2025年度_戦略テーブル（手引き指標・市区町村対象）" sheetId="5" r:id="rId6"/>
    <sheet name="地方公共団体テーブル" sheetId="6" r:id="rId7"/>
    <sheet name="参考　担当課情報" sheetId="7" r:id="rId8"/>
  </sheets>
  <definedNames>
    <definedName name="_xlnm._FilterDatabase" localSheetId="5" hidden="1">'2025年度_戦略テーブル（手引き指標・市区町村対象）'!$A$2:$BJ$172</definedName>
    <definedName name="_xlnm._FilterDatabase" localSheetId="2" hidden="1">'2025年度_地域戦略テーブル（基本項目）'!$A$1:$CR$235</definedName>
    <definedName name="_xlnm._FilterDatabase" localSheetId="3" hidden="1">'2025年度_地域戦略テーブル（国家戦略指標）'!$A$1:$AN$211</definedName>
    <definedName name="_xlnm._FilterDatabase" localSheetId="4" hidden="1">'2025年度_地域戦略テーブル（手引き指標・都道府県対象）'!$A$2:$CM$42</definedName>
    <definedName name="_xlnm._FilterDatabase" localSheetId="7" hidden="1">'参考　担当課情報'!$A$1:$I$235</definedName>
    <definedName name="_xlnm._FilterDatabase" localSheetId="6" hidden="1">地方公共団体テーブル!$A$1:$V$1789</definedName>
    <definedName name="_xlnm.Print_Area" localSheetId="1">'2025更新_策定状況基本集計'!$A$1:$L$53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 i="9" l="1"/>
  <c r="V1789" i="6"/>
  <c r="V1788" i="6"/>
  <c r="V1787" i="6"/>
  <c r="V1786" i="6"/>
  <c r="V1785" i="6"/>
  <c r="V1784" i="6"/>
  <c r="V1783" i="6"/>
  <c r="V1782" i="6"/>
  <c r="V1781" i="6"/>
  <c r="V1780" i="6"/>
  <c r="V1779" i="6"/>
  <c r="V1778" i="6"/>
  <c r="V1777" i="6"/>
  <c r="V1776" i="6"/>
  <c r="V1775" i="6"/>
  <c r="V1774" i="6"/>
  <c r="V1773" i="6"/>
  <c r="V1772" i="6"/>
  <c r="V1771" i="6"/>
  <c r="V1770" i="6"/>
  <c r="V1769" i="6"/>
  <c r="V1768" i="6"/>
  <c r="V1767" i="6"/>
  <c r="V1766" i="6"/>
  <c r="V1765" i="6"/>
  <c r="V1764" i="6"/>
  <c r="V1763" i="6"/>
  <c r="V1762" i="6"/>
  <c r="V1761" i="6"/>
  <c r="V1760" i="6"/>
  <c r="V1759" i="6"/>
  <c r="V1758" i="6"/>
  <c r="V1757" i="6"/>
  <c r="V1756" i="6"/>
  <c r="V1755" i="6"/>
  <c r="V1754" i="6"/>
  <c r="V1753" i="6"/>
  <c r="V1752" i="6"/>
  <c r="V1751" i="6"/>
  <c r="V1750" i="6"/>
  <c r="V1749" i="6"/>
  <c r="V1748" i="6"/>
  <c r="V1747" i="6"/>
  <c r="V1746" i="6"/>
  <c r="V1745" i="6"/>
  <c r="V1744" i="6"/>
  <c r="V1743" i="6"/>
  <c r="V1742" i="6"/>
  <c r="V1741" i="6"/>
  <c r="V1740" i="6"/>
  <c r="V1739" i="6"/>
  <c r="V1738" i="6"/>
  <c r="V1737" i="6"/>
  <c r="V1736" i="6"/>
  <c r="V1735" i="6"/>
  <c r="V1734" i="6"/>
  <c r="V1733" i="6"/>
  <c r="V1732" i="6"/>
  <c r="V1731" i="6"/>
  <c r="V1730" i="6"/>
  <c r="V1729" i="6"/>
  <c r="V1728" i="6"/>
  <c r="V1727" i="6"/>
  <c r="V1726" i="6"/>
  <c r="V1725" i="6"/>
  <c r="V1724" i="6"/>
  <c r="V1723" i="6"/>
  <c r="V1722" i="6"/>
  <c r="V1721" i="6"/>
  <c r="V1720" i="6"/>
  <c r="V1719" i="6"/>
  <c r="V1718" i="6"/>
  <c r="V1717" i="6"/>
  <c r="V1716" i="6"/>
  <c r="V1715" i="6"/>
  <c r="V1714" i="6"/>
  <c r="V1713" i="6"/>
  <c r="V1712" i="6"/>
  <c r="V1711" i="6"/>
  <c r="V1710" i="6"/>
  <c r="V1709" i="6"/>
  <c r="V1708" i="6"/>
  <c r="V1707" i="6"/>
  <c r="V1706" i="6"/>
  <c r="V1705" i="6"/>
  <c r="V1704" i="6"/>
  <c r="V1703" i="6"/>
  <c r="V1702" i="6"/>
  <c r="V1701" i="6"/>
  <c r="V1700" i="6"/>
  <c r="V1699" i="6"/>
  <c r="V1698" i="6"/>
  <c r="V1697" i="6"/>
  <c r="V1696" i="6"/>
  <c r="V1695" i="6"/>
  <c r="V1694" i="6"/>
  <c r="V1693" i="6"/>
  <c r="V1692" i="6"/>
  <c r="V1691" i="6"/>
  <c r="V1690" i="6"/>
  <c r="V1689" i="6"/>
  <c r="V1688" i="6"/>
  <c r="V1687" i="6"/>
  <c r="V1686" i="6"/>
  <c r="V1685" i="6"/>
  <c r="V1684" i="6"/>
  <c r="V1683" i="6"/>
  <c r="V1682" i="6"/>
  <c r="V1681" i="6"/>
  <c r="V1680" i="6"/>
  <c r="V1679" i="6"/>
  <c r="V1678" i="6"/>
  <c r="V1677" i="6"/>
  <c r="V1676" i="6"/>
  <c r="V1675" i="6"/>
  <c r="V1674" i="6"/>
  <c r="V1673" i="6"/>
  <c r="V1672" i="6"/>
  <c r="V1671" i="6"/>
  <c r="V1670" i="6"/>
  <c r="V1669" i="6"/>
  <c r="V1668" i="6"/>
  <c r="V1667" i="6"/>
  <c r="V1666" i="6"/>
  <c r="V1665" i="6"/>
  <c r="V1664" i="6"/>
  <c r="V1663" i="6"/>
  <c r="V1662" i="6"/>
  <c r="V1661" i="6"/>
  <c r="V1660" i="6"/>
  <c r="V1659" i="6"/>
  <c r="V1658" i="6"/>
  <c r="V1657" i="6"/>
  <c r="V1656" i="6"/>
  <c r="V1655" i="6"/>
  <c r="V1654" i="6"/>
  <c r="V1653" i="6"/>
  <c r="V1652" i="6"/>
  <c r="V1651" i="6"/>
  <c r="V1650" i="6"/>
  <c r="V1649" i="6"/>
  <c r="V1648" i="6"/>
  <c r="V1647" i="6"/>
  <c r="V1646" i="6"/>
  <c r="V1645" i="6"/>
  <c r="V1644" i="6"/>
  <c r="V1643" i="6"/>
  <c r="V1642" i="6"/>
  <c r="V1641" i="6"/>
  <c r="V1640" i="6"/>
  <c r="V1639" i="6"/>
  <c r="V1638" i="6"/>
  <c r="V1637" i="6"/>
  <c r="V1636" i="6"/>
  <c r="V1635" i="6"/>
  <c r="V1634" i="6"/>
  <c r="V1633" i="6"/>
  <c r="V1632" i="6"/>
  <c r="V1631" i="6"/>
  <c r="V1630" i="6"/>
  <c r="V1629" i="6"/>
  <c r="V1628" i="6"/>
  <c r="V1627" i="6"/>
  <c r="V1626" i="6"/>
  <c r="V1625" i="6"/>
  <c r="V1624" i="6"/>
  <c r="V1623" i="6"/>
  <c r="V1622" i="6"/>
  <c r="V1621" i="6"/>
  <c r="V1620" i="6"/>
  <c r="V1619" i="6"/>
  <c r="V1618" i="6"/>
  <c r="V1617" i="6"/>
  <c r="V1616" i="6"/>
  <c r="V1615" i="6"/>
  <c r="V1614" i="6"/>
  <c r="V1613" i="6"/>
  <c r="V1612" i="6"/>
  <c r="V1611" i="6"/>
  <c r="V1610" i="6"/>
  <c r="V1609" i="6"/>
  <c r="V1608" i="6"/>
  <c r="V1607" i="6"/>
  <c r="V1606" i="6"/>
  <c r="V1605" i="6"/>
  <c r="V1604" i="6"/>
  <c r="V1603" i="6"/>
  <c r="V1602" i="6"/>
  <c r="V1601" i="6"/>
  <c r="V1600" i="6"/>
  <c r="V1599" i="6"/>
  <c r="V1598" i="6"/>
  <c r="V1597" i="6"/>
  <c r="V1596" i="6"/>
  <c r="V1595" i="6"/>
  <c r="V1594" i="6"/>
  <c r="V1593" i="6"/>
  <c r="V1592" i="6"/>
  <c r="V1591" i="6"/>
  <c r="V1590" i="6"/>
  <c r="V1589" i="6"/>
  <c r="V1588" i="6"/>
  <c r="V1587" i="6"/>
  <c r="V1586" i="6"/>
  <c r="V1585" i="6"/>
  <c r="V1584" i="6"/>
  <c r="V1583" i="6"/>
  <c r="V1582" i="6"/>
  <c r="V1581" i="6"/>
  <c r="V1580" i="6"/>
  <c r="V1579" i="6"/>
  <c r="V1578" i="6"/>
  <c r="V1577" i="6"/>
  <c r="V1576" i="6"/>
  <c r="V1575" i="6"/>
  <c r="V1574" i="6"/>
  <c r="V1573" i="6"/>
  <c r="V1572" i="6"/>
  <c r="V1571" i="6"/>
  <c r="V1570" i="6"/>
  <c r="V1569" i="6"/>
  <c r="V1568" i="6"/>
  <c r="V1567" i="6"/>
  <c r="V1566" i="6"/>
  <c r="V1565" i="6"/>
  <c r="V1564" i="6"/>
  <c r="V1563" i="6"/>
  <c r="V1562" i="6"/>
  <c r="V1561" i="6"/>
  <c r="V1560" i="6"/>
  <c r="V1559" i="6"/>
  <c r="V1558" i="6"/>
  <c r="V1557" i="6"/>
  <c r="V1556" i="6"/>
  <c r="V1555" i="6"/>
  <c r="V1554" i="6"/>
  <c r="V1553" i="6"/>
  <c r="V1552" i="6"/>
  <c r="V1551" i="6"/>
  <c r="V1550" i="6"/>
  <c r="V1549" i="6"/>
  <c r="V1548" i="6"/>
  <c r="V1547" i="6"/>
  <c r="V1546" i="6"/>
  <c r="V1545" i="6"/>
  <c r="V1544" i="6"/>
  <c r="V1543" i="6"/>
  <c r="V1542" i="6"/>
  <c r="V1541" i="6"/>
  <c r="V1540" i="6"/>
  <c r="V1539" i="6"/>
  <c r="V1538" i="6"/>
  <c r="V1537" i="6"/>
  <c r="V1536" i="6"/>
  <c r="V1535" i="6"/>
  <c r="V1534" i="6"/>
  <c r="V1533" i="6"/>
  <c r="V1532" i="6"/>
  <c r="V1531" i="6"/>
  <c r="V1530" i="6"/>
  <c r="V1529" i="6"/>
  <c r="V1528" i="6"/>
  <c r="V1527" i="6"/>
  <c r="V1526" i="6"/>
  <c r="V1525" i="6"/>
  <c r="V1524" i="6"/>
  <c r="V1523" i="6"/>
  <c r="V1522" i="6"/>
  <c r="V1521" i="6"/>
  <c r="V1520" i="6"/>
  <c r="V1519" i="6"/>
  <c r="V1518" i="6"/>
  <c r="V1517" i="6"/>
  <c r="V1516" i="6"/>
  <c r="V1515" i="6"/>
  <c r="V1514" i="6"/>
  <c r="V1513" i="6"/>
  <c r="V1512" i="6"/>
  <c r="V1511" i="6"/>
  <c r="V1510" i="6"/>
  <c r="V1509" i="6"/>
  <c r="V1508" i="6"/>
  <c r="V1507" i="6"/>
  <c r="V1506" i="6"/>
  <c r="V1505" i="6"/>
  <c r="V1504" i="6"/>
  <c r="V1503" i="6"/>
  <c r="V1502" i="6"/>
  <c r="V1501" i="6"/>
  <c r="V1500" i="6"/>
  <c r="V1499" i="6"/>
  <c r="V1498" i="6"/>
  <c r="V1497" i="6"/>
  <c r="V1496" i="6"/>
  <c r="V1495" i="6"/>
  <c r="V1494" i="6"/>
  <c r="V1493" i="6"/>
  <c r="V1492" i="6"/>
  <c r="V1491" i="6"/>
  <c r="V1490" i="6"/>
  <c r="V1489" i="6"/>
  <c r="V1488" i="6"/>
  <c r="V1487" i="6"/>
  <c r="V1486" i="6"/>
  <c r="V1485" i="6"/>
  <c r="V1484" i="6"/>
  <c r="V1483" i="6"/>
  <c r="V1482" i="6"/>
  <c r="V1481" i="6"/>
  <c r="V1480" i="6"/>
  <c r="V1479" i="6"/>
  <c r="V1478" i="6"/>
  <c r="V1477" i="6"/>
  <c r="V1476" i="6"/>
  <c r="V1475" i="6"/>
  <c r="V1474" i="6"/>
  <c r="V1473" i="6"/>
  <c r="V1472" i="6"/>
  <c r="V1471" i="6"/>
  <c r="V1470" i="6"/>
  <c r="V1469" i="6"/>
  <c r="V1468" i="6"/>
  <c r="V1467" i="6"/>
  <c r="V1466" i="6"/>
  <c r="V1465" i="6"/>
  <c r="V1464" i="6"/>
  <c r="V1463" i="6"/>
  <c r="V1462" i="6"/>
  <c r="V1461" i="6"/>
  <c r="V1460" i="6"/>
  <c r="V1459" i="6"/>
  <c r="V1458" i="6"/>
  <c r="V1457" i="6"/>
  <c r="V1456" i="6"/>
  <c r="V1455" i="6"/>
  <c r="V1454" i="6"/>
  <c r="V1453" i="6"/>
  <c r="V1452" i="6"/>
  <c r="V1451" i="6"/>
  <c r="V1450" i="6"/>
  <c r="V1449" i="6"/>
  <c r="V1448" i="6"/>
  <c r="V1447" i="6"/>
  <c r="V1446" i="6"/>
  <c r="V1445" i="6"/>
  <c r="V1444" i="6"/>
  <c r="V1443" i="6"/>
  <c r="V1442" i="6"/>
  <c r="V1441" i="6"/>
  <c r="V1440" i="6"/>
  <c r="V1439" i="6"/>
  <c r="V1438" i="6"/>
  <c r="V1437" i="6"/>
  <c r="V1436" i="6"/>
  <c r="V1435" i="6"/>
  <c r="V1434" i="6"/>
  <c r="V1433" i="6"/>
  <c r="V1432" i="6"/>
  <c r="V1431" i="6"/>
  <c r="V1430" i="6"/>
  <c r="V1429" i="6"/>
  <c r="V1428" i="6"/>
  <c r="V1427" i="6"/>
  <c r="V1426" i="6"/>
  <c r="V1425" i="6"/>
  <c r="V1424" i="6"/>
  <c r="V1423" i="6"/>
  <c r="V1422" i="6"/>
  <c r="V1421" i="6"/>
  <c r="V1420" i="6"/>
  <c r="V1419" i="6"/>
  <c r="V1418" i="6"/>
  <c r="V1417" i="6"/>
  <c r="V1416" i="6"/>
  <c r="V1415" i="6"/>
  <c r="V1414" i="6"/>
  <c r="V1413" i="6"/>
  <c r="V1412" i="6"/>
  <c r="V1411" i="6"/>
  <c r="V1410" i="6"/>
  <c r="V1409" i="6"/>
  <c r="V1408" i="6"/>
  <c r="V1407" i="6"/>
  <c r="V1406" i="6"/>
  <c r="V1405" i="6"/>
  <c r="V1404" i="6"/>
  <c r="V1403" i="6"/>
  <c r="V1402" i="6"/>
  <c r="V1401" i="6"/>
  <c r="V1400" i="6"/>
  <c r="V1399" i="6"/>
  <c r="V1398" i="6"/>
  <c r="V1397" i="6"/>
  <c r="V1396" i="6"/>
  <c r="V1395" i="6"/>
  <c r="V1394" i="6"/>
  <c r="V1393" i="6"/>
  <c r="V1392" i="6"/>
  <c r="V1391" i="6"/>
  <c r="V1390" i="6"/>
  <c r="V1389" i="6"/>
  <c r="V1388" i="6"/>
  <c r="V1387" i="6"/>
  <c r="V1386" i="6"/>
  <c r="V1385" i="6"/>
  <c r="V1384" i="6"/>
  <c r="V1383" i="6"/>
  <c r="V1382" i="6"/>
  <c r="V1381" i="6"/>
  <c r="V1380" i="6"/>
  <c r="V1379" i="6"/>
  <c r="V1378" i="6"/>
  <c r="V1377" i="6"/>
  <c r="V1376" i="6"/>
  <c r="V1375" i="6"/>
  <c r="V1374" i="6"/>
  <c r="V1373" i="6"/>
  <c r="V1372" i="6"/>
  <c r="V1371" i="6"/>
  <c r="V1370" i="6"/>
  <c r="V1369" i="6"/>
  <c r="V1368" i="6"/>
  <c r="V1367" i="6"/>
  <c r="V1366" i="6"/>
  <c r="V1365" i="6"/>
  <c r="V1364" i="6"/>
  <c r="V1363" i="6"/>
  <c r="V1362" i="6"/>
  <c r="V1361" i="6"/>
  <c r="V1360" i="6"/>
  <c r="V1359" i="6"/>
  <c r="V1358" i="6"/>
  <c r="V1357" i="6"/>
  <c r="V1356" i="6"/>
  <c r="V1355" i="6"/>
  <c r="V1354" i="6"/>
  <c r="V1353" i="6"/>
  <c r="V1352" i="6"/>
  <c r="V1351" i="6"/>
  <c r="V1350" i="6"/>
  <c r="V1349" i="6"/>
  <c r="V1348" i="6"/>
  <c r="V1347" i="6"/>
  <c r="V1346" i="6"/>
  <c r="V1345" i="6"/>
  <c r="V1344" i="6"/>
  <c r="V1343" i="6"/>
  <c r="V1342" i="6"/>
  <c r="V1341" i="6"/>
  <c r="V1340" i="6"/>
  <c r="V1339" i="6"/>
  <c r="V1338" i="6"/>
  <c r="V1337" i="6"/>
  <c r="V1336" i="6"/>
  <c r="V1335" i="6"/>
  <c r="V1334" i="6"/>
  <c r="V1333" i="6"/>
  <c r="V1332" i="6"/>
  <c r="V1331" i="6"/>
  <c r="V1330" i="6"/>
  <c r="V1329" i="6"/>
  <c r="V1328" i="6"/>
  <c r="V1327" i="6"/>
  <c r="V1326" i="6"/>
  <c r="V1325" i="6"/>
  <c r="V1324" i="6"/>
  <c r="V1323" i="6"/>
  <c r="V1322" i="6"/>
  <c r="V1321" i="6"/>
  <c r="V1320" i="6"/>
  <c r="V1319" i="6"/>
  <c r="V1318" i="6"/>
  <c r="V1317" i="6"/>
  <c r="V1316" i="6"/>
  <c r="V1315" i="6"/>
  <c r="V1314" i="6"/>
  <c r="V1313" i="6"/>
  <c r="V1312" i="6"/>
  <c r="V1311" i="6"/>
  <c r="V1310" i="6"/>
  <c r="V1309" i="6"/>
  <c r="V1308" i="6"/>
  <c r="V1307" i="6"/>
  <c r="V1306" i="6"/>
  <c r="V1305" i="6"/>
  <c r="V1304" i="6"/>
  <c r="V1303" i="6"/>
  <c r="V1302" i="6"/>
  <c r="V1301" i="6"/>
  <c r="V1300" i="6"/>
  <c r="V1299" i="6"/>
  <c r="V1298" i="6"/>
  <c r="V1297" i="6"/>
  <c r="V1296" i="6"/>
  <c r="V1295" i="6"/>
  <c r="V1294" i="6"/>
  <c r="V1293" i="6"/>
  <c r="V1292" i="6"/>
  <c r="V1291" i="6"/>
  <c r="V1290" i="6"/>
  <c r="V1289" i="6"/>
  <c r="V1288" i="6"/>
  <c r="V1287" i="6"/>
  <c r="V1286" i="6"/>
  <c r="V1285" i="6"/>
  <c r="V1284" i="6"/>
  <c r="V1283" i="6"/>
  <c r="V1282" i="6"/>
  <c r="V1281" i="6"/>
  <c r="V1280" i="6"/>
  <c r="V1279" i="6"/>
  <c r="V1278" i="6"/>
  <c r="V1277" i="6"/>
  <c r="V1276" i="6"/>
  <c r="V1275" i="6"/>
  <c r="V1274" i="6"/>
  <c r="V1273" i="6"/>
  <c r="V1272" i="6"/>
  <c r="V1271" i="6"/>
  <c r="V1270" i="6"/>
  <c r="V1269" i="6"/>
  <c r="V1268" i="6"/>
  <c r="V1267" i="6"/>
  <c r="V1266" i="6"/>
  <c r="V1265" i="6"/>
  <c r="V1264" i="6"/>
  <c r="V1263" i="6"/>
  <c r="V1262" i="6"/>
  <c r="V1261" i="6"/>
  <c r="V1260" i="6"/>
  <c r="V1259" i="6"/>
  <c r="V1258" i="6"/>
  <c r="V1257" i="6"/>
  <c r="V1256" i="6"/>
  <c r="V1255" i="6"/>
  <c r="V1254" i="6"/>
  <c r="V1253" i="6"/>
  <c r="V1252" i="6"/>
  <c r="V1251" i="6"/>
  <c r="V1250" i="6"/>
  <c r="V1249" i="6"/>
  <c r="V1248" i="6"/>
  <c r="V1247" i="6"/>
  <c r="V1246" i="6"/>
  <c r="V1245" i="6"/>
  <c r="V1244" i="6"/>
  <c r="V1243" i="6"/>
  <c r="V1242" i="6"/>
  <c r="V1241" i="6"/>
  <c r="V1240" i="6"/>
  <c r="V1239" i="6"/>
  <c r="V1238" i="6"/>
  <c r="V1237" i="6"/>
  <c r="V1236" i="6"/>
  <c r="V1235" i="6"/>
  <c r="V1234" i="6"/>
  <c r="V1233" i="6"/>
  <c r="V1232" i="6"/>
  <c r="V1231" i="6"/>
  <c r="V1230" i="6"/>
  <c r="V1229" i="6"/>
  <c r="V1228" i="6"/>
  <c r="V1227" i="6"/>
  <c r="V1226" i="6"/>
  <c r="V1225" i="6"/>
  <c r="V1224" i="6"/>
  <c r="V1223" i="6"/>
  <c r="V1222" i="6"/>
  <c r="V1221" i="6"/>
  <c r="V1220" i="6"/>
  <c r="V1219" i="6"/>
  <c r="V1218" i="6"/>
  <c r="V1217" i="6"/>
  <c r="V1216" i="6"/>
  <c r="V1215" i="6"/>
  <c r="V1214" i="6"/>
  <c r="V1213" i="6"/>
  <c r="V1212" i="6"/>
  <c r="V1211" i="6"/>
  <c r="V1210" i="6"/>
  <c r="V1209" i="6"/>
  <c r="V1208" i="6"/>
  <c r="V1207" i="6"/>
  <c r="V1206" i="6"/>
  <c r="V1205" i="6"/>
  <c r="V1204" i="6"/>
  <c r="V1203" i="6"/>
  <c r="V1202" i="6"/>
  <c r="V1201" i="6"/>
  <c r="V1200" i="6"/>
  <c r="V1199" i="6"/>
  <c r="V1198" i="6"/>
  <c r="V1197" i="6"/>
  <c r="V1196" i="6"/>
  <c r="V1195" i="6"/>
  <c r="V1194" i="6"/>
  <c r="V1193" i="6"/>
  <c r="V1192" i="6"/>
  <c r="V1191" i="6"/>
  <c r="V1190" i="6"/>
  <c r="V1189" i="6"/>
  <c r="V1188" i="6"/>
  <c r="V1187" i="6"/>
  <c r="V1186" i="6"/>
  <c r="V1185" i="6"/>
  <c r="V1184" i="6"/>
  <c r="V1183" i="6"/>
  <c r="V1182" i="6"/>
  <c r="V1181" i="6"/>
  <c r="V1180" i="6"/>
  <c r="V1179" i="6"/>
  <c r="V1178" i="6"/>
  <c r="V1177" i="6"/>
  <c r="V1176" i="6"/>
  <c r="V1175" i="6"/>
  <c r="V1174" i="6"/>
  <c r="V1173" i="6"/>
  <c r="V1172" i="6"/>
  <c r="V1171" i="6"/>
  <c r="V1170" i="6"/>
  <c r="V1169" i="6"/>
  <c r="V1168" i="6"/>
  <c r="V1167" i="6"/>
  <c r="V1166" i="6"/>
  <c r="V1165" i="6"/>
  <c r="V1164" i="6"/>
  <c r="V1163" i="6"/>
  <c r="V1162" i="6"/>
  <c r="V1161" i="6"/>
  <c r="V1160" i="6"/>
  <c r="V1159" i="6"/>
  <c r="V1158" i="6"/>
  <c r="V1157" i="6"/>
  <c r="V1156" i="6"/>
  <c r="V1155" i="6"/>
  <c r="V1154" i="6"/>
  <c r="V1153" i="6"/>
  <c r="V1152" i="6"/>
  <c r="V1151" i="6"/>
  <c r="V1150" i="6"/>
  <c r="V1149" i="6"/>
  <c r="V1148" i="6"/>
  <c r="V1147" i="6"/>
  <c r="V1146" i="6"/>
  <c r="V1145" i="6"/>
  <c r="V1144" i="6"/>
  <c r="V1143" i="6"/>
  <c r="V1142" i="6"/>
  <c r="V1141" i="6"/>
  <c r="V1140" i="6"/>
  <c r="V1139" i="6"/>
  <c r="V1138" i="6"/>
  <c r="V1137" i="6"/>
  <c r="V1136" i="6"/>
  <c r="V1135" i="6"/>
  <c r="V1134" i="6"/>
  <c r="V1133" i="6"/>
  <c r="V1132" i="6"/>
  <c r="V1131" i="6"/>
  <c r="V1130" i="6"/>
  <c r="V1129" i="6"/>
  <c r="V1128" i="6"/>
  <c r="V1127" i="6"/>
  <c r="V1126" i="6"/>
  <c r="V1125" i="6"/>
  <c r="V1124" i="6"/>
  <c r="V1123" i="6"/>
  <c r="V1122" i="6"/>
  <c r="V1121" i="6"/>
  <c r="V1120" i="6"/>
  <c r="V1119" i="6"/>
  <c r="V1118" i="6"/>
  <c r="V1117" i="6"/>
  <c r="V1116" i="6"/>
  <c r="V1115" i="6"/>
  <c r="V1114" i="6"/>
  <c r="V1113" i="6"/>
  <c r="V1112" i="6"/>
  <c r="V1111" i="6"/>
  <c r="V1110" i="6"/>
  <c r="V1109" i="6"/>
  <c r="V1108" i="6"/>
  <c r="V1107" i="6"/>
  <c r="V1106" i="6"/>
  <c r="V1105" i="6"/>
  <c r="V1104" i="6"/>
  <c r="V1103" i="6"/>
  <c r="V1102" i="6"/>
  <c r="V1101" i="6"/>
  <c r="V1100" i="6"/>
  <c r="V1099" i="6"/>
  <c r="V1098" i="6"/>
  <c r="V1097" i="6"/>
  <c r="V1096" i="6"/>
  <c r="V1095" i="6"/>
  <c r="V1094" i="6"/>
  <c r="V1093" i="6"/>
  <c r="V1092" i="6"/>
  <c r="V1091" i="6"/>
  <c r="V1090" i="6"/>
  <c r="V1089" i="6"/>
  <c r="V1088" i="6"/>
  <c r="V1087" i="6"/>
  <c r="V1086" i="6"/>
  <c r="V1085" i="6"/>
  <c r="V1084" i="6"/>
  <c r="V1083" i="6"/>
  <c r="V1082" i="6"/>
  <c r="V1081" i="6"/>
  <c r="V1080" i="6"/>
  <c r="V1079" i="6"/>
  <c r="V1078" i="6"/>
  <c r="V1077" i="6"/>
  <c r="V1076" i="6"/>
  <c r="V1075" i="6"/>
  <c r="V1074" i="6"/>
  <c r="V1073" i="6"/>
  <c r="V1072" i="6"/>
  <c r="V1071" i="6"/>
  <c r="V1070" i="6"/>
  <c r="V1069" i="6"/>
  <c r="V1068" i="6"/>
  <c r="V1067" i="6"/>
  <c r="V1066" i="6"/>
  <c r="V1065" i="6"/>
  <c r="V1064" i="6"/>
  <c r="V1063" i="6"/>
  <c r="V1062" i="6"/>
  <c r="V1061" i="6"/>
  <c r="V1060" i="6"/>
  <c r="V1059" i="6"/>
  <c r="V1058" i="6"/>
  <c r="V1057" i="6"/>
  <c r="V1056" i="6"/>
  <c r="V1055" i="6"/>
  <c r="V1054" i="6"/>
  <c r="V1053" i="6"/>
  <c r="V1052" i="6"/>
  <c r="V1051" i="6"/>
  <c r="V1050" i="6"/>
  <c r="V1049" i="6"/>
  <c r="V1048" i="6"/>
  <c r="V1047" i="6"/>
  <c r="V1046" i="6"/>
  <c r="V1045" i="6"/>
  <c r="V1044" i="6"/>
  <c r="V1043" i="6"/>
  <c r="V1042" i="6"/>
  <c r="V1041" i="6"/>
  <c r="V1040" i="6"/>
  <c r="V1039" i="6"/>
  <c r="V1038" i="6"/>
  <c r="V1037" i="6"/>
  <c r="V1036" i="6"/>
  <c r="V1035" i="6"/>
  <c r="V1034" i="6"/>
  <c r="V1033" i="6"/>
  <c r="V1032" i="6"/>
  <c r="V1031" i="6"/>
  <c r="V1030" i="6"/>
  <c r="V1029" i="6"/>
  <c r="V1028" i="6"/>
  <c r="V1027" i="6"/>
  <c r="V1026" i="6"/>
  <c r="V1025" i="6"/>
  <c r="V1024" i="6"/>
  <c r="V1023" i="6"/>
  <c r="V1022" i="6"/>
  <c r="V1021" i="6"/>
  <c r="V1020" i="6"/>
  <c r="V1019" i="6"/>
  <c r="V1018" i="6"/>
  <c r="V1017" i="6"/>
  <c r="V1016" i="6"/>
  <c r="V1015" i="6"/>
  <c r="V1014" i="6"/>
  <c r="V1013" i="6"/>
  <c r="V1012" i="6"/>
  <c r="V1011" i="6"/>
  <c r="V1010" i="6"/>
  <c r="V1009" i="6"/>
  <c r="V1008" i="6"/>
  <c r="V1007" i="6"/>
  <c r="V1006" i="6"/>
  <c r="V1005" i="6"/>
  <c r="V1004" i="6"/>
  <c r="V1003" i="6"/>
  <c r="V1002" i="6"/>
  <c r="V1001" i="6"/>
  <c r="V1000" i="6"/>
  <c r="V999" i="6"/>
  <c r="V998" i="6"/>
  <c r="V997" i="6"/>
  <c r="V996" i="6"/>
  <c r="V995" i="6"/>
  <c r="V994" i="6"/>
  <c r="V993" i="6"/>
  <c r="V992" i="6"/>
  <c r="V991" i="6"/>
  <c r="V990" i="6"/>
  <c r="V989" i="6"/>
  <c r="V988" i="6"/>
  <c r="V987" i="6"/>
  <c r="V986" i="6"/>
  <c r="V985" i="6"/>
  <c r="V984" i="6"/>
  <c r="V983" i="6"/>
  <c r="V982" i="6"/>
  <c r="V981" i="6"/>
  <c r="V980" i="6"/>
  <c r="V979" i="6"/>
  <c r="V978" i="6"/>
  <c r="V977" i="6"/>
  <c r="V976" i="6"/>
  <c r="V975" i="6"/>
  <c r="V974" i="6"/>
  <c r="V973" i="6"/>
  <c r="V972" i="6"/>
  <c r="V971" i="6"/>
  <c r="V970" i="6"/>
  <c r="V969" i="6"/>
  <c r="V968" i="6"/>
  <c r="V967" i="6"/>
  <c r="V966" i="6"/>
  <c r="V965" i="6"/>
  <c r="V964" i="6"/>
  <c r="V963" i="6"/>
  <c r="V962" i="6"/>
  <c r="V961" i="6"/>
  <c r="V960" i="6"/>
  <c r="V959" i="6"/>
  <c r="V958" i="6"/>
  <c r="V957" i="6"/>
  <c r="V956" i="6"/>
  <c r="V955" i="6"/>
  <c r="V954" i="6"/>
  <c r="V953" i="6"/>
  <c r="V952" i="6"/>
  <c r="V951" i="6"/>
  <c r="V950" i="6"/>
  <c r="V949" i="6"/>
  <c r="V948" i="6"/>
  <c r="V947" i="6"/>
  <c r="V946" i="6"/>
  <c r="V945" i="6"/>
  <c r="V944" i="6"/>
  <c r="V943" i="6"/>
  <c r="V942" i="6"/>
  <c r="V941" i="6"/>
  <c r="V940" i="6"/>
  <c r="V939" i="6"/>
  <c r="V938" i="6"/>
  <c r="V937" i="6"/>
  <c r="V936" i="6"/>
  <c r="V935" i="6"/>
  <c r="V934" i="6"/>
  <c r="V933" i="6"/>
  <c r="V932" i="6"/>
  <c r="V931" i="6"/>
  <c r="V930" i="6"/>
  <c r="V929" i="6"/>
  <c r="V928" i="6"/>
  <c r="V927" i="6"/>
  <c r="V926" i="6"/>
  <c r="V925" i="6"/>
  <c r="V924" i="6"/>
  <c r="V923" i="6"/>
  <c r="V922" i="6"/>
  <c r="V921" i="6"/>
  <c r="V920" i="6"/>
  <c r="V919" i="6"/>
  <c r="V918" i="6"/>
  <c r="V917" i="6"/>
  <c r="V916" i="6"/>
  <c r="V915" i="6"/>
  <c r="V914" i="6"/>
  <c r="V913" i="6"/>
  <c r="V912" i="6"/>
  <c r="V911" i="6"/>
  <c r="V910" i="6"/>
  <c r="V909" i="6"/>
  <c r="V908" i="6"/>
  <c r="V907" i="6"/>
  <c r="V906" i="6"/>
  <c r="V905" i="6"/>
  <c r="V904" i="6"/>
  <c r="V903" i="6"/>
  <c r="V902" i="6"/>
  <c r="V901" i="6"/>
  <c r="V900" i="6"/>
  <c r="V899" i="6"/>
  <c r="V898" i="6"/>
  <c r="V897" i="6"/>
  <c r="V896" i="6"/>
  <c r="V895" i="6"/>
  <c r="V894" i="6"/>
  <c r="V893" i="6"/>
  <c r="V892" i="6"/>
  <c r="V891" i="6"/>
  <c r="V890" i="6"/>
  <c r="V889" i="6"/>
  <c r="V888" i="6"/>
  <c r="V887" i="6"/>
  <c r="V886" i="6"/>
  <c r="V885" i="6"/>
  <c r="V884" i="6"/>
  <c r="V883" i="6"/>
  <c r="V882" i="6"/>
  <c r="V881" i="6"/>
  <c r="V880" i="6"/>
  <c r="V879" i="6"/>
  <c r="V878" i="6"/>
  <c r="V877" i="6"/>
  <c r="V876" i="6"/>
  <c r="V875" i="6"/>
  <c r="V874" i="6"/>
  <c r="V873" i="6"/>
  <c r="V872" i="6"/>
  <c r="V871" i="6"/>
  <c r="V870" i="6"/>
  <c r="V869" i="6"/>
  <c r="V868" i="6"/>
  <c r="V867" i="6"/>
  <c r="V866" i="6"/>
  <c r="V865" i="6"/>
  <c r="V864" i="6"/>
  <c r="V863" i="6"/>
  <c r="V862" i="6"/>
  <c r="V861" i="6"/>
  <c r="V860" i="6"/>
  <c r="V859" i="6"/>
  <c r="V858" i="6"/>
  <c r="V857" i="6"/>
  <c r="V856" i="6"/>
  <c r="V855" i="6"/>
  <c r="V854" i="6"/>
  <c r="V853" i="6"/>
  <c r="V852" i="6"/>
  <c r="V851" i="6"/>
  <c r="V850" i="6"/>
  <c r="V849" i="6"/>
  <c r="V848" i="6"/>
  <c r="V847" i="6"/>
  <c r="V846" i="6"/>
  <c r="V845" i="6"/>
  <c r="V844" i="6"/>
  <c r="V843" i="6"/>
  <c r="V842" i="6"/>
  <c r="V841" i="6"/>
  <c r="V840" i="6"/>
  <c r="V839" i="6"/>
  <c r="V838" i="6"/>
  <c r="V837" i="6"/>
  <c r="V836" i="6"/>
  <c r="V835" i="6"/>
  <c r="V834" i="6"/>
  <c r="V833" i="6"/>
  <c r="V832" i="6"/>
  <c r="V831" i="6"/>
  <c r="V830" i="6"/>
  <c r="V829" i="6"/>
  <c r="V828" i="6"/>
  <c r="V827" i="6"/>
  <c r="V826" i="6"/>
  <c r="V825" i="6"/>
  <c r="V824" i="6"/>
  <c r="V823" i="6"/>
  <c r="V822" i="6"/>
  <c r="V821" i="6"/>
  <c r="V820" i="6"/>
  <c r="V819" i="6"/>
  <c r="V818" i="6"/>
  <c r="V817" i="6"/>
  <c r="V816" i="6"/>
  <c r="V815" i="6"/>
  <c r="V814" i="6"/>
  <c r="V813" i="6"/>
  <c r="V812" i="6"/>
  <c r="V811" i="6"/>
  <c r="V810" i="6"/>
  <c r="V809" i="6"/>
  <c r="V808" i="6"/>
  <c r="V807" i="6"/>
  <c r="V806" i="6"/>
  <c r="V805" i="6"/>
  <c r="V804" i="6"/>
  <c r="V803" i="6"/>
  <c r="V802" i="6"/>
  <c r="V801" i="6"/>
  <c r="V800" i="6"/>
  <c r="V799" i="6"/>
  <c r="V798" i="6"/>
  <c r="V797" i="6"/>
  <c r="V796" i="6"/>
  <c r="V795" i="6"/>
  <c r="V794" i="6"/>
  <c r="V793" i="6"/>
  <c r="V792" i="6"/>
  <c r="V791" i="6"/>
  <c r="V790" i="6"/>
  <c r="V789" i="6"/>
  <c r="V788" i="6"/>
  <c r="V787" i="6"/>
  <c r="V786" i="6"/>
  <c r="V785" i="6"/>
  <c r="V784" i="6"/>
  <c r="V783" i="6"/>
  <c r="V782" i="6"/>
  <c r="V781" i="6"/>
  <c r="V780" i="6"/>
  <c r="V779" i="6"/>
  <c r="V778" i="6"/>
  <c r="V777" i="6"/>
  <c r="V776" i="6"/>
  <c r="V775" i="6"/>
  <c r="V774" i="6"/>
  <c r="V773" i="6"/>
  <c r="V772" i="6"/>
  <c r="V771" i="6"/>
  <c r="V770" i="6"/>
  <c r="V769" i="6"/>
  <c r="V768" i="6"/>
  <c r="V767" i="6"/>
  <c r="V766" i="6"/>
  <c r="V765" i="6"/>
  <c r="V764" i="6"/>
  <c r="V763" i="6"/>
  <c r="V762" i="6"/>
  <c r="V761" i="6"/>
  <c r="V760" i="6"/>
  <c r="V759" i="6"/>
  <c r="V758" i="6"/>
  <c r="V757" i="6"/>
  <c r="V756" i="6"/>
  <c r="V755" i="6"/>
  <c r="V754" i="6"/>
  <c r="V753" i="6"/>
  <c r="V752" i="6"/>
  <c r="V751" i="6"/>
  <c r="V750" i="6"/>
  <c r="V749" i="6"/>
  <c r="V748" i="6"/>
  <c r="V747" i="6"/>
  <c r="V746" i="6"/>
  <c r="V745" i="6"/>
  <c r="V744" i="6"/>
  <c r="V743" i="6"/>
  <c r="V742" i="6"/>
  <c r="V741" i="6"/>
  <c r="V740" i="6"/>
  <c r="V739" i="6"/>
  <c r="V738" i="6"/>
  <c r="V737" i="6"/>
  <c r="V736" i="6"/>
  <c r="V735" i="6"/>
  <c r="V734" i="6"/>
  <c r="V733" i="6"/>
  <c r="V732" i="6"/>
  <c r="V731" i="6"/>
  <c r="V730" i="6"/>
  <c r="V729" i="6"/>
  <c r="V728" i="6"/>
  <c r="V727" i="6"/>
  <c r="V726" i="6"/>
  <c r="V725" i="6"/>
  <c r="V724" i="6"/>
  <c r="V723" i="6"/>
  <c r="V722" i="6"/>
  <c r="V721" i="6"/>
  <c r="V720" i="6"/>
  <c r="V719" i="6"/>
  <c r="V718" i="6"/>
  <c r="V717" i="6"/>
  <c r="V716" i="6"/>
  <c r="V715" i="6"/>
  <c r="V714" i="6"/>
  <c r="V713" i="6"/>
  <c r="V712" i="6"/>
  <c r="V711" i="6"/>
  <c r="V710" i="6"/>
  <c r="V709" i="6"/>
  <c r="V708" i="6"/>
  <c r="V707" i="6"/>
  <c r="V706" i="6"/>
  <c r="V705" i="6"/>
  <c r="V704" i="6"/>
  <c r="V703" i="6"/>
  <c r="V702" i="6"/>
  <c r="V701" i="6"/>
  <c r="V700" i="6"/>
  <c r="V699" i="6"/>
  <c r="V698" i="6"/>
  <c r="V697" i="6"/>
  <c r="V696" i="6"/>
  <c r="V695" i="6"/>
  <c r="V694" i="6"/>
  <c r="V693" i="6"/>
  <c r="V692" i="6"/>
  <c r="V691" i="6"/>
  <c r="V690" i="6"/>
  <c r="V689" i="6"/>
  <c r="V688" i="6"/>
  <c r="V687" i="6"/>
  <c r="V686" i="6"/>
  <c r="V685" i="6"/>
  <c r="V684" i="6"/>
  <c r="V683" i="6"/>
  <c r="V682" i="6"/>
  <c r="V681" i="6"/>
  <c r="V680" i="6"/>
  <c r="V679" i="6"/>
  <c r="V678" i="6"/>
  <c r="V677" i="6"/>
  <c r="V676" i="6"/>
  <c r="V675" i="6"/>
  <c r="V674" i="6"/>
  <c r="V673" i="6"/>
  <c r="V672" i="6"/>
  <c r="V671" i="6"/>
  <c r="V670" i="6"/>
  <c r="V669" i="6"/>
  <c r="V668" i="6"/>
  <c r="V667" i="6"/>
  <c r="V666" i="6"/>
  <c r="V665" i="6"/>
  <c r="V664" i="6"/>
  <c r="V663" i="6"/>
  <c r="V662" i="6"/>
  <c r="V661" i="6"/>
  <c r="V660" i="6"/>
  <c r="V659" i="6"/>
  <c r="V658" i="6"/>
  <c r="V657" i="6"/>
  <c r="V656" i="6"/>
  <c r="V655" i="6"/>
  <c r="V654" i="6"/>
  <c r="V653" i="6"/>
  <c r="V652" i="6"/>
  <c r="V651" i="6"/>
  <c r="V650" i="6"/>
  <c r="V649" i="6"/>
  <c r="V648" i="6"/>
  <c r="V647" i="6"/>
  <c r="V646" i="6"/>
  <c r="V645" i="6"/>
  <c r="V644" i="6"/>
  <c r="V643" i="6"/>
  <c r="V642" i="6"/>
  <c r="V641" i="6"/>
  <c r="V640" i="6"/>
  <c r="V639" i="6"/>
  <c r="V638" i="6"/>
  <c r="V637" i="6"/>
  <c r="V636" i="6"/>
  <c r="V635" i="6"/>
  <c r="V634" i="6"/>
  <c r="V633" i="6"/>
  <c r="V632" i="6"/>
  <c r="V631" i="6"/>
  <c r="V630" i="6"/>
  <c r="V629" i="6"/>
  <c r="V628" i="6"/>
  <c r="V627" i="6"/>
  <c r="V626" i="6"/>
  <c r="V625" i="6"/>
  <c r="V624" i="6"/>
  <c r="V623" i="6"/>
  <c r="V622" i="6"/>
  <c r="V621" i="6"/>
  <c r="V620" i="6"/>
  <c r="V619" i="6"/>
  <c r="V618" i="6"/>
  <c r="V617" i="6"/>
  <c r="V616" i="6"/>
  <c r="V615" i="6"/>
  <c r="V614" i="6"/>
  <c r="V613" i="6"/>
  <c r="V612" i="6"/>
  <c r="V611" i="6"/>
  <c r="V610" i="6"/>
  <c r="V609" i="6"/>
  <c r="V608" i="6"/>
  <c r="V607" i="6"/>
  <c r="V606" i="6"/>
  <c r="V605" i="6"/>
  <c r="V604" i="6"/>
  <c r="V603" i="6"/>
  <c r="V602" i="6"/>
  <c r="V601" i="6"/>
  <c r="V600" i="6"/>
  <c r="V599" i="6"/>
  <c r="V598" i="6"/>
  <c r="V597" i="6"/>
  <c r="V596" i="6"/>
  <c r="V595" i="6"/>
  <c r="V594" i="6"/>
  <c r="V593" i="6"/>
  <c r="V592" i="6"/>
  <c r="V591" i="6"/>
  <c r="V590" i="6"/>
  <c r="V589" i="6"/>
  <c r="V588" i="6"/>
  <c r="V587" i="6"/>
  <c r="V586" i="6"/>
  <c r="V585" i="6"/>
  <c r="V584" i="6"/>
  <c r="V583" i="6"/>
  <c r="V582" i="6"/>
  <c r="V581" i="6"/>
  <c r="V580" i="6"/>
  <c r="V579" i="6"/>
  <c r="V578" i="6"/>
  <c r="V577" i="6"/>
  <c r="V576" i="6"/>
  <c r="V575" i="6"/>
  <c r="V574" i="6"/>
  <c r="V573" i="6"/>
  <c r="V572" i="6"/>
  <c r="V571" i="6"/>
  <c r="V570" i="6"/>
  <c r="V569" i="6"/>
  <c r="V568" i="6"/>
  <c r="V567" i="6"/>
  <c r="V566" i="6"/>
  <c r="V565" i="6"/>
  <c r="V564" i="6"/>
  <c r="V563" i="6"/>
  <c r="V562" i="6"/>
  <c r="V561" i="6"/>
  <c r="V560" i="6"/>
  <c r="V559" i="6"/>
  <c r="V558" i="6"/>
  <c r="V557" i="6"/>
  <c r="V556" i="6"/>
  <c r="V555" i="6"/>
  <c r="V554" i="6"/>
  <c r="V553" i="6"/>
  <c r="V552" i="6"/>
  <c r="V551" i="6"/>
  <c r="V550" i="6"/>
  <c r="V549" i="6"/>
  <c r="V548" i="6"/>
  <c r="V547" i="6"/>
  <c r="V546" i="6"/>
  <c r="V545" i="6"/>
  <c r="V544" i="6"/>
  <c r="V543" i="6"/>
  <c r="V542" i="6"/>
  <c r="V541" i="6"/>
  <c r="V540" i="6"/>
  <c r="V539" i="6"/>
  <c r="V538" i="6"/>
  <c r="V537" i="6"/>
  <c r="V536" i="6"/>
  <c r="V535" i="6"/>
  <c r="V534" i="6"/>
  <c r="V533" i="6"/>
  <c r="V532" i="6"/>
  <c r="V531" i="6"/>
  <c r="V530" i="6"/>
  <c r="V529" i="6"/>
  <c r="V528" i="6"/>
  <c r="V527" i="6"/>
  <c r="V526" i="6"/>
  <c r="V525" i="6"/>
  <c r="V524" i="6"/>
  <c r="V523" i="6"/>
  <c r="V522" i="6"/>
  <c r="V521" i="6"/>
  <c r="V520" i="6"/>
  <c r="V519" i="6"/>
  <c r="V518" i="6"/>
  <c r="V517" i="6"/>
  <c r="V516" i="6"/>
  <c r="V515" i="6"/>
  <c r="V514" i="6"/>
  <c r="V513" i="6"/>
  <c r="V512" i="6"/>
  <c r="V511" i="6"/>
  <c r="V510" i="6"/>
  <c r="V509" i="6"/>
  <c r="V508" i="6"/>
  <c r="V507" i="6"/>
  <c r="V506" i="6"/>
  <c r="V505" i="6"/>
  <c r="V504" i="6"/>
  <c r="V503" i="6"/>
  <c r="V502" i="6"/>
  <c r="V501" i="6"/>
  <c r="V500" i="6"/>
  <c r="V499" i="6"/>
  <c r="V498" i="6"/>
  <c r="V497" i="6"/>
  <c r="V496" i="6"/>
  <c r="V495" i="6"/>
  <c r="V494" i="6"/>
  <c r="V493" i="6"/>
  <c r="V492" i="6"/>
  <c r="V491" i="6"/>
  <c r="V490" i="6"/>
  <c r="V489" i="6"/>
  <c r="V488" i="6"/>
  <c r="V487" i="6"/>
  <c r="V486" i="6"/>
  <c r="V485" i="6"/>
  <c r="V484" i="6"/>
  <c r="V483" i="6"/>
  <c r="V482" i="6"/>
  <c r="V481" i="6"/>
  <c r="V480" i="6"/>
  <c r="V479" i="6"/>
  <c r="V478" i="6"/>
  <c r="V477" i="6"/>
  <c r="V476" i="6"/>
  <c r="V475" i="6"/>
  <c r="V474" i="6"/>
  <c r="V473" i="6"/>
  <c r="V472" i="6"/>
  <c r="V471" i="6"/>
  <c r="V470" i="6"/>
  <c r="V469" i="6"/>
  <c r="V468" i="6"/>
  <c r="V467" i="6"/>
  <c r="V466" i="6"/>
  <c r="V465" i="6"/>
  <c r="V464" i="6"/>
  <c r="V463" i="6"/>
  <c r="V462" i="6"/>
  <c r="V461" i="6"/>
  <c r="V460" i="6"/>
  <c r="V459" i="6"/>
  <c r="V458" i="6"/>
  <c r="V457" i="6"/>
  <c r="V456" i="6"/>
  <c r="V455" i="6"/>
  <c r="V454" i="6"/>
  <c r="V453" i="6"/>
  <c r="V452" i="6"/>
  <c r="V451" i="6"/>
  <c r="V450" i="6"/>
  <c r="V449" i="6"/>
  <c r="V448" i="6"/>
  <c r="V447" i="6"/>
  <c r="V446" i="6"/>
  <c r="V445" i="6"/>
  <c r="V444" i="6"/>
  <c r="V443" i="6"/>
  <c r="V442" i="6"/>
  <c r="V441" i="6"/>
  <c r="V440" i="6"/>
  <c r="V439" i="6"/>
  <c r="V438" i="6"/>
  <c r="V437" i="6"/>
  <c r="V436" i="6"/>
  <c r="V435" i="6"/>
  <c r="V434" i="6"/>
  <c r="V433" i="6"/>
  <c r="V432" i="6"/>
  <c r="V431" i="6"/>
  <c r="V430" i="6"/>
  <c r="V429" i="6"/>
  <c r="V428" i="6"/>
  <c r="V427" i="6"/>
  <c r="V426" i="6"/>
  <c r="V425" i="6"/>
  <c r="V424" i="6"/>
  <c r="V423" i="6"/>
  <c r="V422" i="6"/>
  <c r="V421" i="6"/>
  <c r="V420" i="6"/>
  <c r="V419" i="6"/>
  <c r="V418" i="6"/>
  <c r="V417" i="6"/>
  <c r="V416" i="6"/>
  <c r="V415" i="6"/>
  <c r="V414" i="6"/>
  <c r="V413" i="6"/>
  <c r="V412" i="6"/>
  <c r="V411" i="6"/>
  <c r="V410" i="6"/>
  <c r="V409" i="6"/>
  <c r="V408" i="6"/>
  <c r="V407" i="6"/>
  <c r="V406" i="6"/>
  <c r="V405" i="6"/>
  <c r="V404" i="6"/>
  <c r="V403" i="6"/>
  <c r="V402" i="6"/>
  <c r="V401" i="6"/>
  <c r="V400" i="6"/>
  <c r="V399" i="6"/>
  <c r="V398" i="6"/>
  <c r="V397" i="6"/>
  <c r="V396" i="6"/>
  <c r="V395" i="6"/>
  <c r="V394" i="6"/>
  <c r="V393" i="6"/>
  <c r="V392" i="6"/>
  <c r="V391" i="6"/>
  <c r="V390" i="6"/>
  <c r="V389" i="6"/>
  <c r="V388" i="6"/>
  <c r="V387" i="6"/>
  <c r="V386" i="6"/>
  <c r="V385" i="6"/>
  <c r="V384" i="6"/>
  <c r="V383" i="6"/>
  <c r="V382" i="6"/>
  <c r="V381" i="6"/>
  <c r="V380" i="6"/>
  <c r="V379" i="6"/>
  <c r="V378" i="6"/>
  <c r="V377" i="6"/>
  <c r="V376" i="6"/>
  <c r="V375" i="6"/>
  <c r="V374" i="6"/>
  <c r="V373" i="6"/>
  <c r="V372" i="6"/>
  <c r="V371" i="6"/>
  <c r="V370" i="6"/>
  <c r="V369" i="6"/>
  <c r="V368" i="6"/>
  <c r="V367" i="6"/>
  <c r="V366" i="6"/>
  <c r="V365" i="6"/>
  <c r="V364" i="6"/>
  <c r="V363" i="6"/>
  <c r="V362" i="6"/>
  <c r="V361" i="6"/>
  <c r="V360" i="6"/>
  <c r="V359" i="6"/>
  <c r="V358" i="6"/>
  <c r="V357" i="6"/>
  <c r="V356" i="6"/>
  <c r="V355" i="6"/>
  <c r="V354" i="6"/>
  <c r="V353" i="6"/>
  <c r="V352" i="6"/>
  <c r="V351" i="6"/>
  <c r="V350" i="6"/>
  <c r="V349" i="6"/>
  <c r="V348" i="6"/>
  <c r="V347" i="6"/>
  <c r="V346" i="6"/>
  <c r="V345" i="6"/>
  <c r="V344" i="6"/>
  <c r="V343" i="6"/>
  <c r="V342" i="6"/>
  <c r="V341" i="6"/>
  <c r="V340" i="6"/>
  <c r="V339" i="6"/>
  <c r="V338" i="6"/>
  <c r="V337" i="6"/>
  <c r="V336" i="6"/>
  <c r="V335" i="6"/>
  <c r="V334" i="6"/>
  <c r="V333" i="6"/>
  <c r="V332" i="6"/>
  <c r="V331" i="6"/>
  <c r="V330" i="6"/>
  <c r="V329" i="6"/>
  <c r="V328" i="6"/>
  <c r="V327" i="6"/>
  <c r="V326" i="6"/>
  <c r="V325" i="6"/>
  <c r="V324" i="6"/>
  <c r="V323" i="6"/>
  <c r="V322" i="6"/>
  <c r="V321" i="6"/>
  <c r="V320" i="6"/>
  <c r="V319" i="6"/>
  <c r="V318" i="6"/>
  <c r="V317" i="6"/>
  <c r="V316" i="6"/>
  <c r="V315" i="6"/>
  <c r="V314" i="6"/>
  <c r="V313" i="6"/>
  <c r="V312" i="6"/>
  <c r="V311" i="6"/>
  <c r="V310" i="6"/>
  <c r="V309" i="6"/>
  <c r="V308" i="6"/>
  <c r="V307" i="6"/>
  <c r="V306" i="6"/>
  <c r="V305" i="6"/>
  <c r="V304" i="6"/>
  <c r="V303" i="6"/>
  <c r="V302" i="6"/>
  <c r="V301" i="6"/>
  <c r="V300" i="6"/>
  <c r="V299" i="6"/>
  <c r="V298" i="6"/>
  <c r="V297" i="6"/>
  <c r="V296" i="6"/>
  <c r="V295" i="6"/>
  <c r="V294" i="6"/>
  <c r="V293" i="6"/>
  <c r="V292" i="6"/>
  <c r="V291" i="6"/>
  <c r="V290" i="6"/>
  <c r="V289" i="6"/>
  <c r="V288" i="6"/>
  <c r="V287" i="6"/>
  <c r="V286" i="6"/>
  <c r="V285" i="6"/>
  <c r="V284" i="6"/>
  <c r="V283" i="6"/>
  <c r="V282" i="6"/>
  <c r="V281" i="6"/>
  <c r="V280" i="6"/>
  <c r="V279" i="6"/>
  <c r="V278" i="6"/>
  <c r="V277" i="6"/>
  <c r="V276" i="6"/>
  <c r="V275" i="6"/>
  <c r="V274" i="6"/>
  <c r="V273" i="6"/>
  <c r="V272" i="6"/>
  <c r="V271" i="6"/>
  <c r="V270" i="6"/>
  <c r="V269" i="6"/>
  <c r="V268" i="6"/>
  <c r="V267" i="6"/>
  <c r="V266" i="6"/>
  <c r="V265" i="6"/>
  <c r="V264" i="6"/>
  <c r="V263" i="6"/>
  <c r="V262" i="6"/>
  <c r="V261" i="6"/>
  <c r="V260" i="6"/>
  <c r="V259" i="6"/>
  <c r="V258" i="6"/>
  <c r="V257" i="6"/>
  <c r="V256" i="6"/>
  <c r="V255" i="6"/>
  <c r="V254" i="6"/>
  <c r="V253" i="6"/>
  <c r="V252" i="6"/>
  <c r="V251" i="6"/>
  <c r="V250" i="6"/>
  <c r="V249" i="6"/>
  <c r="V248" i="6"/>
  <c r="V247" i="6"/>
  <c r="V246" i="6"/>
  <c r="V245" i="6"/>
  <c r="V244" i="6"/>
  <c r="V243" i="6"/>
  <c r="V242" i="6"/>
  <c r="V241" i="6"/>
  <c r="V240" i="6"/>
  <c r="V239" i="6"/>
  <c r="V238" i="6"/>
  <c r="V237" i="6"/>
  <c r="V236" i="6"/>
  <c r="V235" i="6"/>
  <c r="V234" i="6"/>
  <c r="V233" i="6"/>
  <c r="V232" i="6"/>
  <c r="V231" i="6"/>
  <c r="V230" i="6"/>
  <c r="V229" i="6"/>
  <c r="V228" i="6"/>
  <c r="V227" i="6"/>
  <c r="V226" i="6"/>
  <c r="V225" i="6"/>
  <c r="V224" i="6"/>
  <c r="V223" i="6"/>
  <c r="V222" i="6"/>
  <c r="V221" i="6"/>
  <c r="V220" i="6"/>
  <c r="V219" i="6"/>
  <c r="V218" i="6"/>
  <c r="V217" i="6"/>
  <c r="V216" i="6"/>
  <c r="V215" i="6"/>
  <c r="V214" i="6"/>
  <c r="V213" i="6"/>
  <c r="V212" i="6"/>
  <c r="V211" i="6"/>
  <c r="V210" i="6"/>
  <c r="V209" i="6"/>
  <c r="V208" i="6"/>
  <c r="V207" i="6"/>
  <c r="V206" i="6"/>
  <c r="V205" i="6"/>
  <c r="V204" i="6"/>
  <c r="V203" i="6"/>
  <c r="V202" i="6"/>
  <c r="V201" i="6"/>
  <c r="V200" i="6"/>
  <c r="V199" i="6"/>
  <c r="V198" i="6"/>
  <c r="V197" i="6"/>
  <c r="V196" i="6"/>
  <c r="V195" i="6"/>
  <c r="V194" i="6"/>
  <c r="V193" i="6"/>
  <c r="V192" i="6"/>
  <c r="V191" i="6"/>
  <c r="V190" i="6"/>
  <c r="V189" i="6"/>
  <c r="V188" i="6"/>
  <c r="V187" i="6"/>
  <c r="V186" i="6"/>
  <c r="V185" i="6"/>
  <c r="V184" i="6"/>
  <c r="V183" i="6"/>
  <c r="V182" i="6"/>
  <c r="V181" i="6"/>
  <c r="V180" i="6"/>
  <c r="V179" i="6"/>
  <c r="V178" i="6"/>
  <c r="V177" i="6"/>
  <c r="V176" i="6"/>
  <c r="V175" i="6"/>
  <c r="V174" i="6"/>
  <c r="V173" i="6"/>
  <c r="V172" i="6"/>
  <c r="V171" i="6"/>
  <c r="V170" i="6"/>
  <c r="V169" i="6"/>
  <c r="V168" i="6"/>
  <c r="V167" i="6"/>
  <c r="V166" i="6"/>
  <c r="V165" i="6"/>
  <c r="V164" i="6"/>
  <c r="V163" i="6"/>
  <c r="V162" i="6"/>
  <c r="V161" i="6"/>
  <c r="V160" i="6"/>
  <c r="V159" i="6"/>
  <c r="V158" i="6"/>
  <c r="V157" i="6"/>
  <c r="V156" i="6"/>
  <c r="V155" i="6"/>
  <c r="V154" i="6"/>
  <c r="V153" i="6"/>
  <c r="V152" i="6"/>
  <c r="V151" i="6"/>
  <c r="V150" i="6"/>
  <c r="V149" i="6"/>
  <c r="V148" i="6"/>
  <c r="V147" i="6"/>
  <c r="V146" i="6"/>
  <c r="V145" i="6"/>
  <c r="V144" i="6"/>
  <c r="V143" i="6"/>
  <c r="V142" i="6"/>
  <c r="V141" i="6"/>
  <c r="V140" i="6"/>
  <c r="V139" i="6"/>
  <c r="V138" i="6"/>
  <c r="V137" i="6"/>
  <c r="V136" i="6"/>
  <c r="V135" i="6"/>
  <c r="V134" i="6"/>
  <c r="V133" i="6"/>
  <c r="V132" i="6"/>
  <c r="V131" i="6"/>
  <c r="V130" i="6"/>
  <c r="V129" i="6"/>
  <c r="V128" i="6"/>
  <c r="V127" i="6"/>
  <c r="V126" i="6"/>
  <c r="V125" i="6"/>
  <c r="V124" i="6"/>
  <c r="V123" i="6"/>
  <c r="V122" i="6"/>
  <c r="V121" i="6"/>
  <c r="V120" i="6"/>
  <c r="V119" i="6"/>
  <c r="V118" i="6"/>
  <c r="V117" i="6"/>
  <c r="V116" i="6"/>
  <c r="V115" i="6"/>
  <c r="V114" i="6"/>
  <c r="V113" i="6"/>
  <c r="V112" i="6"/>
  <c r="V111" i="6"/>
  <c r="V110" i="6"/>
  <c r="V109" i="6"/>
  <c r="V108" i="6"/>
  <c r="V107" i="6"/>
  <c r="V106" i="6"/>
  <c r="V105" i="6"/>
  <c r="V104" i="6"/>
  <c r="V103" i="6"/>
  <c r="V102" i="6"/>
  <c r="V101" i="6"/>
  <c r="V100" i="6"/>
  <c r="V99" i="6"/>
  <c r="V98" i="6"/>
  <c r="V97" i="6"/>
  <c r="V96" i="6"/>
  <c r="V95" i="6"/>
  <c r="V94" i="6"/>
  <c r="V93" i="6"/>
  <c r="V92" i="6"/>
  <c r="V91" i="6"/>
  <c r="V90" i="6"/>
  <c r="V89" i="6"/>
  <c r="V88" i="6"/>
  <c r="V87" i="6"/>
  <c r="V86" i="6"/>
  <c r="V85" i="6"/>
  <c r="V84" i="6"/>
  <c r="V83" i="6"/>
  <c r="V82" i="6"/>
  <c r="V81" i="6"/>
  <c r="V80" i="6"/>
  <c r="V79" i="6"/>
  <c r="V78" i="6"/>
  <c r="V77" i="6"/>
  <c r="V76" i="6"/>
  <c r="V75" i="6"/>
  <c r="V74" i="6"/>
  <c r="V73" i="6"/>
  <c r="V72" i="6"/>
  <c r="V71" i="6"/>
  <c r="V70" i="6"/>
  <c r="V69" i="6"/>
  <c r="V68" i="6"/>
  <c r="V67" i="6"/>
  <c r="V66" i="6"/>
  <c r="V65" i="6"/>
  <c r="V64" i="6"/>
  <c r="V63" i="6"/>
  <c r="V62" i="6"/>
  <c r="V61" i="6"/>
  <c r="V60" i="6"/>
  <c r="V59" i="6"/>
  <c r="V58" i="6"/>
  <c r="V57" i="6"/>
  <c r="V56" i="6"/>
  <c r="V55" i="6"/>
  <c r="V54" i="6"/>
  <c r="V53" i="6"/>
  <c r="V52" i="6"/>
  <c r="V51" i="6"/>
  <c r="V50" i="6"/>
  <c r="V49" i="6"/>
  <c r="V48" i="6"/>
  <c r="V47" i="6"/>
  <c r="V46" i="6"/>
  <c r="V45" i="6"/>
  <c r="V44" i="6"/>
  <c r="V43" i="6"/>
  <c r="V42" i="6"/>
  <c r="V41" i="6"/>
  <c r="V40" i="6"/>
  <c r="V39" i="6"/>
  <c r="V38" i="6"/>
  <c r="V37" i="6"/>
  <c r="V36" i="6"/>
  <c r="V35" i="6"/>
  <c r="V34" i="6"/>
  <c r="V33" i="6"/>
  <c r="V32" i="6"/>
  <c r="V31" i="6"/>
  <c r="V30" i="6"/>
  <c r="V29" i="6"/>
  <c r="V28" i="6"/>
  <c r="V27" i="6"/>
  <c r="V26" i="6"/>
  <c r="V25" i="6"/>
  <c r="V24" i="6"/>
  <c r="V23" i="6"/>
  <c r="V22" i="6"/>
  <c r="V21" i="6"/>
  <c r="V20" i="6"/>
  <c r="V19" i="6"/>
  <c r="V18" i="6"/>
  <c r="V17" i="6"/>
  <c r="V16" i="6"/>
  <c r="V15" i="6"/>
  <c r="V14" i="6"/>
  <c r="V13" i="6"/>
  <c r="V12" i="6"/>
  <c r="V11" i="6"/>
  <c r="V10" i="6"/>
  <c r="V9" i="6"/>
  <c r="V8" i="6"/>
  <c r="V7" i="6"/>
  <c r="V6" i="6"/>
  <c r="V5" i="6"/>
  <c r="V4" i="6"/>
  <c r="V3" i="6"/>
  <c r="V2" i="6"/>
  <c r="U2" i="6"/>
  <c r="U4" i="6"/>
  <c r="U1789" i="6"/>
  <c r="U1788" i="6"/>
  <c r="U1787" i="6"/>
  <c r="U1786" i="6"/>
  <c r="U1785" i="6"/>
  <c r="U1784" i="6"/>
  <c r="U1783" i="6"/>
  <c r="U1782" i="6"/>
  <c r="U1781" i="6"/>
  <c r="U1780" i="6"/>
  <c r="U1779" i="6"/>
  <c r="U1778" i="6"/>
  <c r="U1777" i="6"/>
  <c r="U1776" i="6"/>
  <c r="U1775" i="6"/>
  <c r="U1774" i="6"/>
  <c r="U1773" i="6"/>
  <c r="U1772" i="6"/>
  <c r="U1771" i="6"/>
  <c r="U1770" i="6"/>
  <c r="U1769" i="6"/>
  <c r="U1768" i="6"/>
  <c r="U1767" i="6"/>
  <c r="U1766" i="6"/>
  <c r="U1765" i="6"/>
  <c r="U1764" i="6"/>
  <c r="U1763" i="6"/>
  <c r="U1762" i="6"/>
  <c r="U1761" i="6"/>
  <c r="U1760" i="6"/>
  <c r="U1759" i="6"/>
  <c r="U1758" i="6"/>
  <c r="U1757" i="6"/>
  <c r="U1756" i="6"/>
  <c r="U1755" i="6"/>
  <c r="U1754" i="6"/>
  <c r="U1753" i="6"/>
  <c r="U1752" i="6"/>
  <c r="U1751" i="6"/>
  <c r="U1750" i="6"/>
  <c r="U1749" i="6"/>
  <c r="U1748" i="6"/>
  <c r="U1747" i="6"/>
  <c r="U1746" i="6"/>
  <c r="U1745" i="6"/>
  <c r="U1744" i="6"/>
  <c r="U1743" i="6"/>
  <c r="U1742" i="6"/>
  <c r="U1741" i="6"/>
  <c r="U1740" i="6"/>
  <c r="U1739" i="6"/>
  <c r="U1738" i="6"/>
  <c r="U1737" i="6"/>
  <c r="U1736" i="6"/>
  <c r="U1735" i="6"/>
  <c r="U1734" i="6"/>
  <c r="U1733" i="6"/>
  <c r="U1732" i="6"/>
  <c r="U1731" i="6"/>
  <c r="U1730" i="6"/>
  <c r="U1729" i="6"/>
  <c r="U1728" i="6"/>
  <c r="U1727" i="6"/>
  <c r="U1726" i="6"/>
  <c r="U1725" i="6"/>
  <c r="U1724" i="6"/>
  <c r="U1723" i="6"/>
  <c r="U1722" i="6"/>
  <c r="U1721" i="6"/>
  <c r="U1720" i="6"/>
  <c r="U1719" i="6"/>
  <c r="U1718" i="6"/>
  <c r="U1717" i="6"/>
  <c r="U1716" i="6"/>
  <c r="U1715" i="6"/>
  <c r="U1714" i="6"/>
  <c r="U1713" i="6"/>
  <c r="U1712" i="6"/>
  <c r="U1711" i="6"/>
  <c r="U1710" i="6"/>
  <c r="U1709" i="6"/>
  <c r="U1708" i="6"/>
  <c r="U1707" i="6"/>
  <c r="U1706" i="6"/>
  <c r="U1705" i="6"/>
  <c r="U1704" i="6"/>
  <c r="U1703" i="6"/>
  <c r="U1702" i="6"/>
  <c r="U1701" i="6"/>
  <c r="U1700" i="6"/>
  <c r="U1699" i="6"/>
  <c r="U1698" i="6"/>
  <c r="U1697" i="6"/>
  <c r="U1696" i="6"/>
  <c r="U1695" i="6"/>
  <c r="U1694" i="6"/>
  <c r="U1693" i="6"/>
  <c r="U1692" i="6"/>
  <c r="U1691" i="6"/>
  <c r="U1690" i="6"/>
  <c r="U1689" i="6"/>
  <c r="U1688" i="6"/>
  <c r="U1687" i="6"/>
  <c r="U1686" i="6"/>
  <c r="U1685" i="6"/>
  <c r="U1684" i="6"/>
  <c r="U1683" i="6"/>
  <c r="U1682" i="6"/>
  <c r="U1681" i="6"/>
  <c r="U1680" i="6"/>
  <c r="U1679" i="6"/>
  <c r="U1678" i="6"/>
  <c r="U1677" i="6"/>
  <c r="U1676" i="6"/>
  <c r="U1675" i="6"/>
  <c r="U1674" i="6"/>
  <c r="U1673" i="6"/>
  <c r="U1672" i="6"/>
  <c r="U1671" i="6"/>
  <c r="U1670" i="6"/>
  <c r="U1669" i="6"/>
  <c r="U1668" i="6"/>
  <c r="U1667" i="6"/>
  <c r="U1666" i="6"/>
  <c r="U1665" i="6"/>
  <c r="U1664" i="6"/>
  <c r="U1663" i="6"/>
  <c r="U1662" i="6"/>
  <c r="U1661" i="6"/>
  <c r="U1660" i="6"/>
  <c r="U1659" i="6"/>
  <c r="U1658" i="6"/>
  <c r="U1657" i="6"/>
  <c r="U1656" i="6"/>
  <c r="U1655" i="6"/>
  <c r="U1654" i="6"/>
  <c r="U1653" i="6"/>
  <c r="U1652" i="6"/>
  <c r="U1651" i="6"/>
  <c r="U1650" i="6"/>
  <c r="U1649" i="6"/>
  <c r="U1648" i="6"/>
  <c r="U1647" i="6"/>
  <c r="U1646" i="6"/>
  <c r="U1645" i="6"/>
  <c r="U1644" i="6"/>
  <c r="U1643" i="6"/>
  <c r="U1642" i="6"/>
  <c r="U1641" i="6"/>
  <c r="U1640" i="6"/>
  <c r="U1639" i="6"/>
  <c r="U1638" i="6"/>
  <c r="U1637" i="6"/>
  <c r="U1636" i="6"/>
  <c r="U1635" i="6"/>
  <c r="U1634" i="6"/>
  <c r="U1633" i="6"/>
  <c r="U1632" i="6"/>
  <c r="U1631" i="6"/>
  <c r="U1630" i="6"/>
  <c r="U1629" i="6"/>
  <c r="U1628" i="6"/>
  <c r="U1627" i="6"/>
  <c r="U1626" i="6"/>
  <c r="U1625" i="6"/>
  <c r="U1624" i="6"/>
  <c r="U1623" i="6"/>
  <c r="U1622" i="6"/>
  <c r="U1621" i="6"/>
  <c r="U1620" i="6"/>
  <c r="U1619" i="6"/>
  <c r="U1618" i="6"/>
  <c r="U1617" i="6"/>
  <c r="U1616" i="6"/>
  <c r="U1615" i="6"/>
  <c r="U1614" i="6"/>
  <c r="U1613" i="6"/>
  <c r="U1612" i="6"/>
  <c r="U1611" i="6"/>
  <c r="U1610" i="6"/>
  <c r="U1609" i="6"/>
  <c r="U1608" i="6"/>
  <c r="U1607" i="6"/>
  <c r="U1606" i="6"/>
  <c r="U1605" i="6"/>
  <c r="U1604" i="6"/>
  <c r="U1603" i="6"/>
  <c r="U1602" i="6"/>
  <c r="U1601" i="6"/>
  <c r="U1600" i="6"/>
  <c r="U1599" i="6"/>
  <c r="U1598" i="6"/>
  <c r="U1597" i="6"/>
  <c r="U1596" i="6"/>
  <c r="U1595" i="6"/>
  <c r="U1594" i="6"/>
  <c r="U1593" i="6"/>
  <c r="U1592" i="6"/>
  <c r="U1591" i="6"/>
  <c r="U1590" i="6"/>
  <c r="U1589" i="6"/>
  <c r="U1588" i="6"/>
  <c r="U1587" i="6"/>
  <c r="U1586" i="6"/>
  <c r="U1585" i="6"/>
  <c r="U1584" i="6"/>
  <c r="U1583" i="6"/>
  <c r="U1582" i="6"/>
  <c r="U1581" i="6"/>
  <c r="U1580" i="6"/>
  <c r="U1579" i="6"/>
  <c r="U1578" i="6"/>
  <c r="U1577" i="6"/>
  <c r="U1576" i="6"/>
  <c r="U1575" i="6"/>
  <c r="U1574" i="6"/>
  <c r="U1573" i="6"/>
  <c r="U1572" i="6"/>
  <c r="U1571" i="6"/>
  <c r="U1570" i="6"/>
  <c r="U1569" i="6"/>
  <c r="U1568" i="6"/>
  <c r="U1567" i="6"/>
  <c r="U1566" i="6"/>
  <c r="U1565" i="6"/>
  <c r="U1564" i="6"/>
  <c r="U1563" i="6"/>
  <c r="U1562" i="6"/>
  <c r="U1561" i="6"/>
  <c r="U1560" i="6"/>
  <c r="U1559" i="6"/>
  <c r="U1558" i="6"/>
  <c r="U1557" i="6"/>
  <c r="U1556" i="6"/>
  <c r="U1555" i="6"/>
  <c r="U1554" i="6"/>
  <c r="U1553" i="6"/>
  <c r="U1552" i="6"/>
  <c r="U1551" i="6"/>
  <c r="U1550" i="6"/>
  <c r="U1549" i="6"/>
  <c r="U1548" i="6"/>
  <c r="U1547" i="6"/>
  <c r="U1546" i="6"/>
  <c r="U1545" i="6"/>
  <c r="U1544" i="6"/>
  <c r="U1543" i="6"/>
  <c r="U1542" i="6"/>
  <c r="U1541" i="6"/>
  <c r="U1540" i="6"/>
  <c r="U1539" i="6"/>
  <c r="U1538" i="6"/>
  <c r="U1537" i="6"/>
  <c r="U1536" i="6"/>
  <c r="U1535" i="6"/>
  <c r="U1534" i="6"/>
  <c r="U1533" i="6"/>
  <c r="U1532" i="6"/>
  <c r="U1531" i="6"/>
  <c r="U1530" i="6"/>
  <c r="U1529" i="6"/>
  <c r="U1528" i="6"/>
  <c r="U1527" i="6"/>
  <c r="U1526" i="6"/>
  <c r="U1525" i="6"/>
  <c r="U1524" i="6"/>
  <c r="U1523" i="6"/>
  <c r="U1522" i="6"/>
  <c r="U1521" i="6"/>
  <c r="U1520" i="6"/>
  <c r="U1519" i="6"/>
  <c r="U1518" i="6"/>
  <c r="U1517" i="6"/>
  <c r="U1516" i="6"/>
  <c r="U1515" i="6"/>
  <c r="U1514" i="6"/>
  <c r="U1513" i="6"/>
  <c r="U1512" i="6"/>
  <c r="U1511" i="6"/>
  <c r="U1510" i="6"/>
  <c r="U1509" i="6"/>
  <c r="U1508" i="6"/>
  <c r="U1507" i="6"/>
  <c r="U1506" i="6"/>
  <c r="U1505" i="6"/>
  <c r="U1504" i="6"/>
  <c r="U1503" i="6"/>
  <c r="U1502" i="6"/>
  <c r="U1501" i="6"/>
  <c r="U1500" i="6"/>
  <c r="U1499" i="6"/>
  <c r="U1498" i="6"/>
  <c r="U1497" i="6"/>
  <c r="U1496" i="6"/>
  <c r="U1495" i="6"/>
  <c r="U1494" i="6"/>
  <c r="U1493" i="6"/>
  <c r="U1492" i="6"/>
  <c r="U1491" i="6"/>
  <c r="U1490" i="6"/>
  <c r="U1489" i="6"/>
  <c r="U1488" i="6"/>
  <c r="U1487" i="6"/>
  <c r="U1486" i="6"/>
  <c r="U1485" i="6"/>
  <c r="U1484" i="6"/>
  <c r="U1483" i="6"/>
  <c r="U1482" i="6"/>
  <c r="U1481" i="6"/>
  <c r="U1480" i="6"/>
  <c r="U1479" i="6"/>
  <c r="U1478" i="6"/>
  <c r="U1477" i="6"/>
  <c r="U1476" i="6"/>
  <c r="U1475" i="6"/>
  <c r="U1474" i="6"/>
  <c r="U1473" i="6"/>
  <c r="U1472" i="6"/>
  <c r="U1471" i="6"/>
  <c r="U1470" i="6"/>
  <c r="U1469" i="6"/>
  <c r="U1468" i="6"/>
  <c r="U1467" i="6"/>
  <c r="U1466" i="6"/>
  <c r="U1465" i="6"/>
  <c r="U1464" i="6"/>
  <c r="U1463" i="6"/>
  <c r="U1462" i="6"/>
  <c r="U1461" i="6"/>
  <c r="U1460" i="6"/>
  <c r="U1459" i="6"/>
  <c r="U1458" i="6"/>
  <c r="U1457" i="6"/>
  <c r="U1456" i="6"/>
  <c r="U1455" i="6"/>
  <c r="U1454" i="6"/>
  <c r="U1453" i="6"/>
  <c r="U1452" i="6"/>
  <c r="U1451" i="6"/>
  <c r="U1450" i="6"/>
  <c r="U1449" i="6"/>
  <c r="U1448" i="6"/>
  <c r="U1447" i="6"/>
  <c r="U1446" i="6"/>
  <c r="U1445" i="6"/>
  <c r="U1444" i="6"/>
  <c r="U1443" i="6"/>
  <c r="U1442" i="6"/>
  <c r="U1441" i="6"/>
  <c r="U1440" i="6"/>
  <c r="U1439" i="6"/>
  <c r="U1438" i="6"/>
  <c r="U1437" i="6"/>
  <c r="U1436" i="6"/>
  <c r="U1435" i="6"/>
  <c r="U1434" i="6"/>
  <c r="U1433" i="6"/>
  <c r="U1432" i="6"/>
  <c r="U1431" i="6"/>
  <c r="U1430" i="6"/>
  <c r="U1429" i="6"/>
  <c r="U1428" i="6"/>
  <c r="U1427" i="6"/>
  <c r="U1426" i="6"/>
  <c r="U1425" i="6"/>
  <c r="U1424" i="6"/>
  <c r="U1423" i="6"/>
  <c r="U1422" i="6"/>
  <c r="U1421" i="6"/>
  <c r="U1420" i="6"/>
  <c r="U1419" i="6"/>
  <c r="U1418" i="6"/>
  <c r="U1417" i="6"/>
  <c r="U1416" i="6"/>
  <c r="U1415" i="6"/>
  <c r="U1414" i="6"/>
  <c r="U1413" i="6"/>
  <c r="U1412" i="6"/>
  <c r="U1411" i="6"/>
  <c r="U1410" i="6"/>
  <c r="U1409" i="6"/>
  <c r="U1408" i="6"/>
  <c r="U1407" i="6"/>
  <c r="U1406" i="6"/>
  <c r="U1405" i="6"/>
  <c r="U1404" i="6"/>
  <c r="U1403" i="6"/>
  <c r="U1402" i="6"/>
  <c r="U1401" i="6"/>
  <c r="U1400" i="6"/>
  <c r="U1399" i="6"/>
  <c r="U1398" i="6"/>
  <c r="U1397" i="6"/>
  <c r="U1396" i="6"/>
  <c r="U1395" i="6"/>
  <c r="U1394" i="6"/>
  <c r="U1393" i="6"/>
  <c r="U1392" i="6"/>
  <c r="U1391" i="6"/>
  <c r="U1390" i="6"/>
  <c r="U1389" i="6"/>
  <c r="U1388" i="6"/>
  <c r="U1387" i="6"/>
  <c r="U1386" i="6"/>
  <c r="U1385" i="6"/>
  <c r="U1384" i="6"/>
  <c r="U1383" i="6"/>
  <c r="U1382" i="6"/>
  <c r="U1381" i="6"/>
  <c r="U1380" i="6"/>
  <c r="U1379" i="6"/>
  <c r="U1378" i="6"/>
  <c r="U1377" i="6"/>
  <c r="U1376" i="6"/>
  <c r="U1375" i="6"/>
  <c r="U1374" i="6"/>
  <c r="U1373" i="6"/>
  <c r="U1372" i="6"/>
  <c r="U1371" i="6"/>
  <c r="U1370" i="6"/>
  <c r="U1369" i="6"/>
  <c r="U1368" i="6"/>
  <c r="U1367" i="6"/>
  <c r="U1366" i="6"/>
  <c r="U1365" i="6"/>
  <c r="U1364" i="6"/>
  <c r="U1363" i="6"/>
  <c r="U1362" i="6"/>
  <c r="U1361" i="6"/>
  <c r="U1360" i="6"/>
  <c r="U1359" i="6"/>
  <c r="U1358" i="6"/>
  <c r="U1357" i="6"/>
  <c r="U1356" i="6"/>
  <c r="U1355" i="6"/>
  <c r="U1354" i="6"/>
  <c r="U1353" i="6"/>
  <c r="U1352" i="6"/>
  <c r="U1351" i="6"/>
  <c r="U1350" i="6"/>
  <c r="U1349" i="6"/>
  <c r="U1348" i="6"/>
  <c r="U1347" i="6"/>
  <c r="U1346" i="6"/>
  <c r="U1345" i="6"/>
  <c r="U1344" i="6"/>
  <c r="U1343" i="6"/>
  <c r="U1342" i="6"/>
  <c r="U1341" i="6"/>
  <c r="U1340" i="6"/>
  <c r="U1339" i="6"/>
  <c r="U1338" i="6"/>
  <c r="U1337" i="6"/>
  <c r="U1336" i="6"/>
  <c r="U1335" i="6"/>
  <c r="U1334" i="6"/>
  <c r="U1333" i="6"/>
  <c r="U1332" i="6"/>
  <c r="U1331" i="6"/>
  <c r="U1330" i="6"/>
  <c r="U1329" i="6"/>
  <c r="U1328" i="6"/>
  <c r="U1327" i="6"/>
  <c r="U1326" i="6"/>
  <c r="U1325" i="6"/>
  <c r="U1324" i="6"/>
  <c r="U1323" i="6"/>
  <c r="U1322" i="6"/>
  <c r="U1321" i="6"/>
  <c r="U1320" i="6"/>
  <c r="U1319" i="6"/>
  <c r="U1318" i="6"/>
  <c r="U1317" i="6"/>
  <c r="U1316" i="6"/>
  <c r="U1315" i="6"/>
  <c r="U1314" i="6"/>
  <c r="U1313" i="6"/>
  <c r="U1312" i="6"/>
  <c r="U1311" i="6"/>
  <c r="U1310" i="6"/>
  <c r="U1309" i="6"/>
  <c r="U1308" i="6"/>
  <c r="U1307" i="6"/>
  <c r="U1306" i="6"/>
  <c r="U1305" i="6"/>
  <c r="U1304" i="6"/>
  <c r="U1303" i="6"/>
  <c r="U1302" i="6"/>
  <c r="U1301" i="6"/>
  <c r="U1300" i="6"/>
  <c r="U1299" i="6"/>
  <c r="U1298" i="6"/>
  <c r="U1297" i="6"/>
  <c r="U1296" i="6"/>
  <c r="U1295" i="6"/>
  <c r="U1294" i="6"/>
  <c r="U1293" i="6"/>
  <c r="U1292" i="6"/>
  <c r="U1291" i="6"/>
  <c r="U1290" i="6"/>
  <c r="U1289" i="6"/>
  <c r="U1288" i="6"/>
  <c r="U1287" i="6"/>
  <c r="U1286" i="6"/>
  <c r="U1285" i="6"/>
  <c r="U1284" i="6"/>
  <c r="U1283" i="6"/>
  <c r="U1282" i="6"/>
  <c r="U1281" i="6"/>
  <c r="U1280" i="6"/>
  <c r="U1279" i="6"/>
  <c r="U1278" i="6"/>
  <c r="U1277" i="6"/>
  <c r="U1276" i="6"/>
  <c r="U1275" i="6"/>
  <c r="U1274" i="6"/>
  <c r="U1273" i="6"/>
  <c r="U1272" i="6"/>
  <c r="U1271" i="6"/>
  <c r="U1270" i="6"/>
  <c r="U1269" i="6"/>
  <c r="U1268" i="6"/>
  <c r="U1267" i="6"/>
  <c r="U1266" i="6"/>
  <c r="U1265" i="6"/>
  <c r="U1264" i="6"/>
  <c r="U1263" i="6"/>
  <c r="U1262" i="6"/>
  <c r="U1261" i="6"/>
  <c r="U1260" i="6"/>
  <c r="U1259" i="6"/>
  <c r="U1258" i="6"/>
  <c r="U1257" i="6"/>
  <c r="U1256" i="6"/>
  <c r="U1255" i="6"/>
  <c r="U1254" i="6"/>
  <c r="U1253" i="6"/>
  <c r="U1252" i="6"/>
  <c r="U1251" i="6"/>
  <c r="U1250" i="6"/>
  <c r="U1249" i="6"/>
  <c r="U1248" i="6"/>
  <c r="U1247" i="6"/>
  <c r="U1246" i="6"/>
  <c r="U1245" i="6"/>
  <c r="U1244" i="6"/>
  <c r="U1243" i="6"/>
  <c r="U1242" i="6"/>
  <c r="U1241" i="6"/>
  <c r="U1240" i="6"/>
  <c r="U1239" i="6"/>
  <c r="U1238" i="6"/>
  <c r="U1237" i="6"/>
  <c r="U1236" i="6"/>
  <c r="U1235" i="6"/>
  <c r="U1234" i="6"/>
  <c r="U1233" i="6"/>
  <c r="U1232" i="6"/>
  <c r="U1231" i="6"/>
  <c r="U1230" i="6"/>
  <c r="U1229" i="6"/>
  <c r="U1228" i="6"/>
  <c r="U1227" i="6"/>
  <c r="U1226" i="6"/>
  <c r="U1225" i="6"/>
  <c r="U1224" i="6"/>
  <c r="U1223" i="6"/>
  <c r="U1222" i="6"/>
  <c r="U1221" i="6"/>
  <c r="U1220" i="6"/>
  <c r="U1219" i="6"/>
  <c r="U1218" i="6"/>
  <c r="U1217" i="6"/>
  <c r="U1216" i="6"/>
  <c r="U1215" i="6"/>
  <c r="U1214" i="6"/>
  <c r="U1213" i="6"/>
  <c r="U1212" i="6"/>
  <c r="U1211" i="6"/>
  <c r="U1210" i="6"/>
  <c r="U1209" i="6"/>
  <c r="U1208" i="6"/>
  <c r="U1207" i="6"/>
  <c r="U1206" i="6"/>
  <c r="U1205" i="6"/>
  <c r="U1204" i="6"/>
  <c r="U1203" i="6"/>
  <c r="U1202" i="6"/>
  <c r="U1201" i="6"/>
  <c r="U1200" i="6"/>
  <c r="U1199" i="6"/>
  <c r="U1198" i="6"/>
  <c r="U1197" i="6"/>
  <c r="U1196" i="6"/>
  <c r="U1195" i="6"/>
  <c r="U1194" i="6"/>
  <c r="U1193" i="6"/>
  <c r="U1192" i="6"/>
  <c r="U1191" i="6"/>
  <c r="U1190" i="6"/>
  <c r="U1189" i="6"/>
  <c r="U1188" i="6"/>
  <c r="U1187" i="6"/>
  <c r="U1186" i="6"/>
  <c r="U1185" i="6"/>
  <c r="U1184" i="6"/>
  <c r="U1183" i="6"/>
  <c r="U1182" i="6"/>
  <c r="U1181" i="6"/>
  <c r="U1180" i="6"/>
  <c r="U1179" i="6"/>
  <c r="U1178" i="6"/>
  <c r="U1177" i="6"/>
  <c r="U1176" i="6"/>
  <c r="U1175" i="6"/>
  <c r="U1174" i="6"/>
  <c r="U1173" i="6"/>
  <c r="U1172" i="6"/>
  <c r="U1171" i="6"/>
  <c r="U1170" i="6"/>
  <c r="U1169" i="6"/>
  <c r="U1168" i="6"/>
  <c r="U1167" i="6"/>
  <c r="U1166" i="6"/>
  <c r="U1165" i="6"/>
  <c r="U1164" i="6"/>
  <c r="U1163" i="6"/>
  <c r="U1162" i="6"/>
  <c r="U1161" i="6"/>
  <c r="U1160" i="6"/>
  <c r="U1159" i="6"/>
  <c r="U1158" i="6"/>
  <c r="U1157" i="6"/>
  <c r="U1156" i="6"/>
  <c r="U1155" i="6"/>
  <c r="U1154" i="6"/>
  <c r="U1153" i="6"/>
  <c r="U1152" i="6"/>
  <c r="U1151" i="6"/>
  <c r="U1150" i="6"/>
  <c r="U1149" i="6"/>
  <c r="U1148" i="6"/>
  <c r="U1147" i="6"/>
  <c r="U1146" i="6"/>
  <c r="U1145" i="6"/>
  <c r="U1144" i="6"/>
  <c r="U1143" i="6"/>
  <c r="U1142" i="6"/>
  <c r="U1141" i="6"/>
  <c r="U1140" i="6"/>
  <c r="U1139" i="6"/>
  <c r="U1138" i="6"/>
  <c r="U1137" i="6"/>
  <c r="U1136" i="6"/>
  <c r="U1135" i="6"/>
  <c r="U1134" i="6"/>
  <c r="U1133" i="6"/>
  <c r="U1132" i="6"/>
  <c r="U1131" i="6"/>
  <c r="U1130" i="6"/>
  <c r="U1129" i="6"/>
  <c r="U1128" i="6"/>
  <c r="U1127" i="6"/>
  <c r="U1126" i="6"/>
  <c r="U1125" i="6"/>
  <c r="U1124" i="6"/>
  <c r="U1123" i="6"/>
  <c r="U1122" i="6"/>
  <c r="U1121" i="6"/>
  <c r="U1120" i="6"/>
  <c r="U1119" i="6"/>
  <c r="U1118" i="6"/>
  <c r="U1117" i="6"/>
  <c r="U1116" i="6"/>
  <c r="U1115" i="6"/>
  <c r="U1114" i="6"/>
  <c r="U1113" i="6"/>
  <c r="U1112" i="6"/>
  <c r="U1111" i="6"/>
  <c r="U1110" i="6"/>
  <c r="U1109" i="6"/>
  <c r="U1108" i="6"/>
  <c r="U1107" i="6"/>
  <c r="U1106" i="6"/>
  <c r="U1105" i="6"/>
  <c r="U1104" i="6"/>
  <c r="U1103" i="6"/>
  <c r="U1102" i="6"/>
  <c r="U1101" i="6"/>
  <c r="U1100" i="6"/>
  <c r="U1099" i="6"/>
  <c r="U1098" i="6"/>
  <c r="U1097" i="6"/>
  <c r="U1096" i="6"/>
  <c r="U1095" i="6"/>
  <c r="U1094" i="6"/>
  <c r="U1093" i="6"/>
  <c r="U1092" i="6"/>
  <c r="U1091" i="6"/>
  <c r="U1090" i="6"/>
  <c r="U1089" i="6"/>
  <c r="U1088" i="6"/>
  <c r="U1087" i="6"/>
  <c r="U1086" i="6"/>
  <c r="U1085" i="6"/>
  <c r="U1084" i="6"/>
  <c r="U1083" i="6"/>
  <c r="U1082" i="6"/>
  <c r="U1081" i="6"/>
  <c r="U1080" i="6"/>
  <c r="U1079" i="6"/>
  <c r="U1078" i="6"/>
  <c r="U1077" i="6"/>
  <c r="U1076" i="6"/>
  <c r="U1075" i="6"/>
  <c r="U1074" i="6"/>
  <c r="U1073" i="6"/>
  <c r="U1072" i="6"/>
  <c r="U1071" i="6"/>
  <c r="U1070" i="6"/>
  <c r="U1069" i="6"/>
  <c r="U1068" i="6"/>
  <c r="U1067" i="6"/>
  <c r="U1066" i="6"/>
  <c r="U1065" i="6"/>
  <c r="U1064" i="6"/>
  <c r="U1063" i="6"/>
  <c r="U1062" i="6"/>
  <c r="U1061" i="6"/>
  <c r="U1060" i="6"/>
  <c r="U1059" i="6"/>
  <c r="U1058" i="6"/>
  <c r="U1057" i="6"/>
  <c r="U1056" i="6"/>
  <c r="U1055" i="6"/>
  <c r="U1054" i="6"/>
  <c r="U1053" i="6"/>
  <c r="U1052" i="6"/>
  <c r="U1051" i="6"/>
  <c r="U1050" i="6"/>
  <c r="U1049" i="6"/>
  <c r="U1048" i="6"/>
  <c r="U1047" i="6"/>
  <c r="U1046" i="6"/>
  <c r="U1045" i="6"/>
  <c r="U1044" i="6"/>
  <c r="U1043" i="6"/>
  <c r="U1042" i="6"/>
  <c r="U1041" i="6"/>
  <c r="U1040" i="6"/>
  <c r="U1039" i="6"/>
  <c r="U1038" i="6"/>
  <c r="U1037" i="6"/>
  <c r="U1036" i="6"/>
  <c r="U1035" i="6"/>
  <c r="U1034" i="6"/>
  <c r="U1033" i="6"/>
  <c r="U1032" i="6"/>
  <c r="U1031" i="6"/>
  <c r="U1030" i="6"/>
  <c r="U1029" i="6"/>
  <c r="U1028" i="6"/>
  <c r="U1027" i="6"/>
  <c r="U1026" i="6"/>
  <c r="U1025" i="6"/>
  <c r="U1024" i="6"/>
  <c r="U1023" i="6"/>
  <c r="U1022" i="6"/>
  <c r="U1021" i="6"/>
  <c r="U1020" i="6"/>
  <c r="U1019" i="6"/>
  <c r="U1018" i="6"/>
  <c r="U1017" i="6"/>
  <c r="U1016" i="6"/>
  <c r="U1015" i="6"/>
  <c r="U1014" i="6"/>
  <c r="U1013" i="6"/>
  <c r="U1012" i="6"/>
  <c r="U1011" i="6"/>
  <c r="U1010" i="6"/>
  <c r="U1009" i="6"/>
  <c r="U1008" i="6"/>
  <c r="U1007" i="6"/>
  <c r="U1006" i="6"/>
  <c r="U1005" i="6"/>
  <c r="U1004" i="6"/>
  <c r="U1003" i="6"/>
  <c r="U1002" i="6"/>
  <c r="U1001" i="6"/>
  <c r="U1000" i="6"/>
  <c r="U999" i="6"/>
  <c r="U998" i="6"/>
  <c r="U997" i="6"/>
  <c r="U996" i="6"/>
  <c r="U995" i="6"/>
  <c r="U994" i="6"/>
  <c r="U993" i="6"/>
  <c r="U992" i="6"/>
  <c r="U991" i="6"/>
  <c r="U990" i="6"/>
  <c r="U989" i="6"/>
  <c r="U988" i="6"/>
  <c r="U987" i="6"/>
  <c r="U986" i="6"/>
  <c r="U985" i="6"/>
  <c r="U984" i="6"/>
  <c r="U983" i="6"/>
  <c r="U982" i="6"/>
  <c r="U981" i="6"/>
  <c r="U980" i="6"/>
  <c r="U979" i="6"/>
  <c r="U978" i="6"/>
  <c r="U977" i="6"/>
  <c r="U976" i="6"/>
  <c r="U975" i="6"/>
  <c r="U974" i="6"/>
  <c r="U973" i="6"/>
  <c r="U972" i="6"/>
  <c r="U971" i="6"/>
  <c r="U970" i="6"/>
  <c r="U969" i="6"/>
  <c r="U968" i="6"/>
  <c r="U967" i="6"/>
  <c r="U966" i="6"/>
  <c r="U965" i="6"/>
  <c r="U964" i="6"/>
  <c r="U963" i="6"/>
  <c r="U962" i="6"/>
  <c r="U961" i="6"/>
  <c r="U960" i="6"/>
  <c r="U959" i="6"/>
  <c r="U958" i="6"/>
  <c r="U957" i="6"/>
  <c r="U956" i="6"/>
  <c r="U955" i="6"/>
  <c r="U954" i="6"/>
  <c r="U953" i="6"/>
  <c r="U952" i="6"/>
  <c r="U951" i="6"/>
  <c r="U950" i="6"/>
  <c r="U949" i="6"/>
  <c r="U948" i="6"/>
  <c r="U947" i="6"/>
  <c r="U946" i="6"/>
  <c r="U945" i="6"/>
  <c r="U944" i="6"/>
  <c r="U943" i="6"/>
  <c r="U942" i="6"/>
  <c r="U941" i="6"/>
  <c r="U940" i="6"/>
  <c r="U939" i="6"/>
  <c r="U938" i="6"/>
  <c r="U937" i="6"/>
  <c r="U936" i="6"/>
  <c r="U935" i="6"/>
  <c r="U934" i="6"/>
  <c r="U933" i="6"/>
  <c r="U932" i="6"/>
  <c r="U931" i="6"/>
  <c r="U930" i="6"/>
  <c r="U929" i="6"/>
  <c r="U928" i="6"/>
  <c r="U927" i="6"/>
  <c r="U926" i="6"/>
  <c r="U925" i="6"/>
  <c r="U924" i="6"/>
  <c r="U923" i="6"/>
  <c r="U922" i="6"/>
  <c r="U921" i="6"/>
  <c r="U920" i="6"/>
  <c r="U919" i="6"/>
  <c r="U918" i="6"/>
  <c r="U917" i="6"/>
  <c r="U916" i="6"/>
  <c r="U915" i="6"/>
  <c r="U914" i="6"/>
  <c r="U913" i="6"/>
  <c r="U912" i="6"/>
  <c r="U911" i="6"/>
  <c r="U910" i="6"/>
  <c r="U909" i="6"/>
  <c r="U908" i="6"/>
  <c r="U907" i="6"/>
  <c r="U906" i="6"/>
  <c r="U905" i="6"/>
  <c r="U904" i="6"/>
  <c r="U903" i="6"/>
  <c r="U902" i="6"/>
  <c r="U901" i="6"/>
  <c r="U900" i="6"/>
  <c r="U899" i="6"/>
  <c r="U898" i="6"/>
  <c r="U897" i="6"/>
  <c r="U896" i="6"/>
  <c r="U895" i="6"/>
  <c r="U894" i="6"/>
  <c r="U893" i="6"/>
  <c r="U892" i="6"/>
  <c r="U891" i="6"/>
  <c r="U890" i="6"/>
  <c r="U889" i="6"/>
  <c r="U888" i="6"/>
  <c r="U887" i="6"/>
  <c r="U886" i="6"/>
  <c r="U885" i="6"/>
  <c r="U884" i="6"/>
  <c r="U883" i="6"/>
  <c r="U882" i="6"/>
  <c r="U881" i="6"/>
  <c r="U880" i="6"/>
  <c r="U879" i="6"/>
  <c r="U878" i="6"/>
  <c r="U877" i="6"/>
  <c r="U876" i="6"/>
  <c r="U875" i="6"/>
  <c r="U874" i="6"/>
  <c r="U873" i="6"/>
  <c r="U872" i="6"/>
  <c r="U871" i="6"/>
  <c r="U870" i="6"/>
  <c r="U869" i="6"/>
  <c r="U868" i="6"/>
  <c r="U867" i="6"/>
  <c r="U866" i="6"/>
  <c r="U865" i="6"/>
  <c r="U864" i="6"/>
  <c r="U863" i="6"/>
  <c r="U862" i="6"/>
  <c r="U861" i="6"/>
  <c r="U860" i="6"/>
  <c r="U859" i="6"/>
  <c r="U858" i="6"/>
  <c r="U857" i="6"/>
  <c r="U856" i="6"/>
  <c r="U855" i="6"/>
  <c r="U854" i="6"/>
  <c r="U853" i="6"/>
  <c r="U852" i="6"/>
  <c r="U851" i="6"/>
  <c r="U850" i="6"/>
  <c r="U849" i="6"/>
  <c r="U848" i="6"/>
  <c r="U847" i="6"/>
  <c r="U846" i="6"/>
  <c r="U845" i="6"/>
  <c r="U844" i="6"/>
  <c r="U843" i="6"/>
  <c r="U842" i="6"/>
  <c r="U841" i="6"/>
  <c r="U840" i="6"/>
  <c r="U839" i="6"/>
  <c r="U838" i="6"/>
  <c r="U837" i="6"/>
  <c r="U836" i="6"/>
  <c r="U835" i="6"/>
  <c r="U834" i="6"/>
  <c r="U833" i="6"/>
  <c r="U832" i="6"/>
  <c r="U831" i="6"/>
  <c r="U830" i="6"/>
  <c r="U829" i="6"/>
  <c r="U828" i="6"/>
  <c r="U827" i="6"/>
  <c r="U826" i="6"/>
  <c r="U825" i="6"/>
  <c r="U824" i="6"/>
  <c r="U823" i="6"/>
  <c r="U822" i="6"/>
  <c r="U821" i="6"/>
  <c r="U820" i="6"/>
  <c r="U819" i="6"/>
  <c r="U818" i="6"/>
  <c r="U817" i="6"/>
  <c r="U816" i="6"/>
  <c r="U815" i="6"/>
  <c r="U814" i="6"/>
  <c r="U813" i="6"/>
  <c r="U812" i="6"/>
  <c r="U811" i="6"/>
  <c r="U810" i="6"/>
  <c r="U809" i="6"/>
  <c r="U808" i="6"/>
  <c r="U807" i="6"/>
  <c r="U806" i="6"/>
  <c r="U805" i="6"/>
  <c r="U804" i="6"/>
  <c r="U803" i="6"/>
  <c r="U802" i="6"/>
  <c r="U801" i="6"/>
  <c r="U800" i="6"/>
  <c r="U799" i="6"/>
  <c r="U798" i="6"/>
  <c r="U797" i="6"/>
  <c r="U796" i="6"/>
  <c r="U795" i="6"/>
  <c r="U794" i="6"/>
  <c r="U793" i="6"/>
  <c r="U792" i="6"/>
  <c r="U791" i="6"/>
  <c r="U790" i="6"/>
  <c r="U789" i="6"/>
  <c r="U788" i="6"/>
  <c r="U787" i="6"/>
  <c r="U786" i="6"/>
  <c r="U785" i="6"/>
  <c r="U784" i="6"/>
  <c r="U783" i="6"/>
  <c r="U782" i="6"/>
  <c r="U781" i="6"/>
  <c r="U780" i="6"/>
  <c r="U779" i="6"/>
  <c r="U778" i="6"/>
  <c r="U777" i="6"/>
  <c r="U776" i="6"/>
  <c r="U775" i="6"/>
  <c r="U774" i="6"/>
  <c r="U773" i="6"/>
  <c r="U772" i="6"/>
  <c r="U771" i="6"/>
  <c r="U770" i="6"/>
  <c r="U769" i="6"/>
  <c r="U768" i="6"/>
  <c r="U767" i="6"/>
  <c r="U766" i="6"/>
  <c r="U765" i="6"/>
  <c r="U764" i="6"/>
  <c r="U763" i="6"/>
  <c r="U762" i="6"/>
  <c r="U761" i="6"/>
  <c r="U760" i="6"/>
  <c r="U759" i="6"/>
  <c r="U758" i="6"/>
  <c r="U757" i="6"/>
  <c r="U756" i="6"/>
  <c r="U755" i="6"/>
  <c r="U754" i="6"/>
  <c r="U753" i="6"/>
  <c r="U752" i="6"/>
  <c r="U751" i="6"/>
  <c r="U750" i="6"/>
  <c r="U749" i="6"/>
  <c r="U748" i="6"/>
  <c r="U747" i="6"/>
  <c r="U746" i="6"/>
  <c r="U745" i="6"/>
  <c r="U744" i="6"/>
  <c r="U743" i="6"/>
  <c r="U742" i="6"/>
  <c r="U741" i="6"/>
  <c r="U740" i="6"/>
  <c r="U739" i="6"/>
  <c r="U738" i="6"/>
  <c r="U737" i="6"/>
  <c r="U736" i="6"/>
  <c r="U735" i="6"/>
  <c r="U734" i="6"/>
  <c r="U733" i="6"/>
  <c r="U732" i="6"/>
  <c r="U731" i="6"/>
  <c r="U730" i="6"/>
  <c r="U729" i="6"/>
  <c r="U728" i="6"/>
  <c r="U727" i="6"/>
  <c r="U726" i="6"/>
  <c r="U725" i="6"/>
  <c r="U724" i="6"/>
  <c r="U723" i="6"/>
  <c r="U722" i="6"/>
  <c r="U721" i="6"/>
  <c r="U720" i="6"/>
  <c r="U719" i="6"/>
  <c r="U718" i="6"/>
  <c r="U717" i="6"/>
  <c r="U716" i="6"/>
  <c r="U715" i="6"/>
  <c r="U714" i="6"/>
  <c r="U713" i="6"/>
  <c r="U712" i="6"/>
  <c r="U711" i="6"/>
  <c r="U710" i="6"/>
  <c r="U709" i="6"/>
  <c r="U708" i="6"/>
  <c r="U707" i="6"/>
  <c r="U706" i="6"/>
  <c r="U705" i="6"/>
  <c r="U704" i="6"/>
  <c r="U703" i="6"/>
  <c r="U702" i="6"/>
  <c r="U701" i="6"/>
  <c r="U700" i="6"/>
  <c r="U699" i="6"/>
  <c r="U698" i="6"/>
  <c r="U697" i="6"/>
  <c r="U696" i="6"/>
  <c r="U695" i="6"/>
  <c r="U694" i="6"/>
  <c r="U693" i="6"/>
  <c r="U692" i="6"/>
  <c r="U691" i="6"/>
  <c r="U690" i="6"/>
  <c r="U689" i="6"/>
  <c r="U688" i="6"/>
  <c r="U687" i="6"/>
  <c r="U686" i="6"/>
  <c r="U685" i="6"/>
  <c r="U684" i="6"/>
  <c r="U683" i="6"/>
  <c r="U682" i="6"/>
  <c r="U681" i="6"/>
  <c r="U680" i="6"/>
  <c r="U679" i="6"/>
  <c r="U678" i="6"/>
  <c r="U677" i="6"/>
  <c r="U676" i="6"/>
  <c r="U675" i="6"/>
  <c r="U674" i="6"/>
  <c r="U673" i="6"/>
  <c r="U672" i="6"/>
  <c r="U671" i="6"/>
  <c r="U670" i="6"/>
  <c r="U669" i="6"/>
  <c r="U668" i="6"/>
  <c r="U667" i="6"/>
  <c r="U666" i="6"/>
  <c r="U665" i="6"/>
  <c r="U664" i="6"/>
  <c r="U663" i="6"/>
  <c r="U662" i="6"/>
  <c r="U661" i="6"/>
  <c r="U660" i="6"/>
  <c r="U659" i="6"/>
  <c r="U658" i="6"/>
  <c r="U657" i="6"/>
  <c r="U656" i="6"/>
  <c r="U655" i="6"/>
  <c r="U654" i="6"/>
  <c r="U653" i="6"/>
  <c r="U652" i="6"/>
  <c r="U651" i="6"/>
  <c r="U650" i="6"/>
  <c r="U649" i="6"/>
  <c r="U648" i="6"/>
  <c r="U647" i="6"/>
  <c r="U646" i="6"/>
  <c r="U645" i="6"/>
  <c r="U644" i="6"/>
  <c r="U643" i="6"/>
  <c r="U642" i="6"/>
  <c r="U641" i="6"/>
  <c r="U640" i="6"/>
  <c r="U639" i="6"/>
  <c r="U638" i="6"/>
  <c r="U637" i="6"/>
  <c r="U636" i="6"/>
  <c r="U635" i="6"/>
  <c r="U634" i="6"/>
  <c r="U633" i="6"/>
  <c r="U632" i="6"/>
  <c r="U631" i="6"/>
  <c r="U630" i="6"/>
  <c r="U629" i="6"/>
  <c r="U628" i="6"/>
  <c r="U627" i="6"/>
  <c r="U626" i="6"/>
  <c r="U625" i="6"/>
  <c r="U624" i="6"/>
  <c r="U623" i="6"/>
  <c r="U622" i="6"/>
  <c r="U621" i="6"/>
  <c r="U620" i="6"/>
  <c r="U619" i="6"/>
  <c r="U618" i="6"/>
  <c r="U617" i="6"/>
  <c r="U616" i="6"/>
  <c r="U615" i="6"/>
  <c r="U614" i="6"/>
  <c r="U613" i="6"/>
  <c r="U612" i="6"/>
  <c r="U611" i="6"/>
  <c r="U610" i="6"/>
  <c r="U609" i="6"/>
  <c r="U608" i="6"/>
  <c r="U607" i="6"/>
  <c r="U606" i="6"/>
  <c r="U605" i="6"/>
  <c r="U604" i="6"/>
  <c r="U603" i="6"/>
  <c r="U602" i="6"/>
  <c r="U601" i="6"/>
  <c r="U600" i="6"/>
  <c r="U599" i="6"/>
  <c r="U598" i="6"/>
  <c r="U597" i="6"/>
  <c r="U596" i="6"/>
  <c r="U595" i="6"/>
  <c r="U594" i="6"/>
  <c r="U593" i="6"/>
  <c r="U592" i="6"/>
  <c r="U591" i="6"/>
  <c r="U590" i="6"/>
  <c r="U589" i="6"/>
  <c r="U588" i="6"/>
  <c r="U587" i="6"/>
  <c r="U586" i="6"/>
  <c r="U585" i="6"/>
  <c r="U584" i="6"/>
  <c r="U583" i="6"/>
  <c r="U582" i="6"/>
  <c r="U581" i="6"/>
  <c r="U580" i="6"/>
  <c r="U579" i="6"/>
  <c r="U578" i="6"/>
  <c r="U577" i="6"/>
  <c r="U576" i="6"/>
  <c r="U575" i="6"/>
  <c r="U574" i="6"/>
  <c r="U573" i="6"/>
  <c r="U572" i="6"/>
  <c r="U571" i="6"/>
  <c r="U570" i="6"/>
  <c r="U569" i="6"/>
  <c r="U568" i="6"/>
  <c r="U567" i="6"/>
  <c r="U566" i="6"/>
  <c r="U565" i="6"/>
  <c r="U564" i="6"/>
  <c r="U563" i="6"/>
  <c r="U562" i="6"/>
  <c r="U561" i="6"/>
  <c r="U560" i="6"/>
  <c r="U559" i="6"/>
  <c r="U558" i="6"/>
  <c r="U557" i="6"/>
  <c r="U556" i="6"/>
  <c r="U555" i="6"/>
  <c r="U554" i="6"/>
  <c r="U553" i="6"/>
  <c r="U552" i="6"/>
  <c r="U551" i="6"/>
  <c r="U550" i="6"/>
  <c r="U549" i="6"/>
  <c r="U548" i="6"/>
  <c r="U547" i="6"/>
  <c r="U546" i="6"/>
  <c r="U545" i="6"/>
  <c r="U544" i="6"/>
  <c r="U543" i="6"/>
  <c r="U542" i="6"/>
  <c r="U541" i="6"/>
  <c r="U540" i="6"/>
  <c r="U539" i="6"/>
  <c r="U538" i="6"/>
  <c r="U537" i="6"/>
  <c r="U536" i="6"/>
  <c r="U535" i="6"/>
  <c r="U534" i="6"/>
  <c r="U533" i="6"/>
  <c r="U532" i="6"/>
  <c r="U531" i="6"/>
  <c r="U530" i="6"/>
  <c r="U529" i="6"/>
  <c r="U528" i="6"/>
  <c r="U527" i="6"/>
  <c r="U526" i="6"/>
  <c r="U525" i="6"/>
  <c r="U524" i="6"/>
  <c r="U523" i="6"/>
  <c r="U522" i="6"/>
  <c r="U521" i="6"/>
  <c r="U520" i="6"/>
  <c r="U519" i="6"/>
  <c r="U518" i="6"/>
  <c r="U517" i="6"/>
  <c r="U516" i="6"/>
  <c r="U515" i="6"/>
  <c r="U514" i="6"/>
  <c r="U513" i="6"/>
  <c r="U512" i="6"/>
  <c r="U511" i="6"/>
  <c r="U510" i="6"/>
  <c r="U509" i="6"/>
  <c r="U508" i="6"/>
  <c r="U507" i="6"/>
  <c r="U506" i="6"/>
  <c r="U505" i="6"/>
  <c r="U504" i="6"/>
  <c r="U503" i="6"/>
  <c r="U502" i="6"/>
  <c r="U501" i="6"/>
  <c r="U500" i="6"/>
  <c r="U499" i="6"/>
  <c r="U498" i="6"/>
  <c r="U497" i="6"/>
  <c r="U496" i="6"/>
  <c r="U495" i="6"/>
  <c r="U494" i="6"/>
  <c r="U493" i="6"/>
  <c r="U492" i="6"/>
  <c r="U491" i="6"/>
  <c r="U490" i="6"/>
  <c r="U489" i="6"/>
  <c r="U488" i="6"/>
  <c r="U487" i="6"/>
  <c r="U486" i="6"/>
  <c r="U485" i="6"/>
  <c r="U484" i="6"/>
  <c r="U483" i="6"/>
  <c r="U482" i="6"/>
  <c r="U481" i="6"/>
  <c r="U480" i="6"/>
  <c r="U479" i="6"/>
  <c r="U478" i="6"/>
  <c r="U477" i="6"/>
  <c r="U476" i="6"/>
  <c r="U475" i="6"/>
  <c r="U474" i="6"/>
  <c r="U473" i="6"/>
  <c r="U472" i="6"/>
  <c r="U471" i="6"/>
  <c r="U470" i="6"/>
  <c r="U469" i="6"/>
  <c r="U468" i="6"/>
  <c r="U467" i="6"/>
  <c r="U466" i="6"/>
  <c r="U465" i="6"/>
  <c r="U464" i="6"/>
  <c r="U463" i="6"/>
  <c r="U462" i="6"/>
  <c r="U461" i="6"/>
  <c r="U460" i="6"/>
  <c r="U459" i="6"/>
  <c r="U458" i="6"/>
  <c r="U457" i="6"/>
  <c r="U456" i="6"/>
  <c r="U455" i="6"/>
  <c r="U454" i="6"/>
  <c r="U453" i="6"/>
  <c r="U452" i="6"/>
  <c r="U451" i="6"/>
  <c r="U450" i="6"/>
  <c r="U449" i="6"/>
  <c r="U448" i="6"/>
  <c r="U447" i="6"/>
  <c r="U446" i="6"/>
  <c r="U445" i="6"/>
  <c r="U444" i="6"/>
  <c r="U443" i="6"/>
  <c r="U442" i="6"/>
  <c r="U441" i="6"/>
  <c r="U440" i="6"/>
  <c r="U439" i="6"/>
  <c r="U438" i="6"/>
  <c r="U437" i="6"/>
  <c r="U436" i="6"/>
  <c r="U435" i="6"/>
  <c r="U434" i="6"/>
  <c r="U433" i="6"/>
  <c r="U432" i="6"/>
  <c r="U431" i="6"/>
  <c r="U430" i="6"/>
  <c r="U429" i="6"/>
  <c r="U428" i="6"/>
  <c r="U427" i="6"/>
  <c r="U426" i="6"/>
  <c r="U425" i="6"/>
  <c r="U424" i="6"/>
  <c r="U423" i="6"/>
  <c r="U422" i="6"/>
  <c r="U421" i="6"/>
  <c r="U420" i="6"/>
  <c r="U419" i="6"/>
  <c r="U418" i="6"/>
  <c r="U417" i="6"/>
  <c r="U416" i="6"/>
  <c r="U415" i="6"/>
  <c r="U414" i="6"/>
  <c r="U413" i="6"/>
  <c r="U412" i="6"/>
  <c r="U411" i="6"/>
  <c r="U410" i="6"/>
  <c r="U409" i="6"/>
  <c r="U408" i="6"/>
  <c r="U407" i="6"/>
  <c r="U406" i="6"/>
  <c r="U405" i="6"/>
  <c r="U404" i="6"/>
  <c r="U403" i="6"/>
  <c r="U402" i="6"/>
  <c r="U401" i="6"/>
  <c r="U400" i="6"/>
  <c r="U399" i="6"/>
  <c r="U398" i="6"/>
  <c r="U397" i="6"/>
  <c r="U396" i="6"/>
  <c r="U395" i="6"/>
  <c r="U394" i="6"/>
  <c r="U393" i="6"/>
  <c r="U392" i="6"/>
  <c r="U391" i="6"/>
  <c r="U390" i="6"/>
  <c r="U389" i="6"/>
  <c r="U388" i="6"/>
  <c r="U387" i="6"/>
  <c r="U386" i="6"/>
  <c r="U385" i="6"/>
  <c r="U384" i="6"/>
  <c r="U383" i="6"/>
  <c r="U382" i="6"/>
  <c r="U381" i="6"/>
  <c r="U380" i="6"/>
  <c r="U379" i="6"/>
  <c r="U378" i="6"/>
  <c r="U377" i="6"/>
  <c r="U376" i="6"/>
  <c r="U375" i="6"/>
  <c r="U374" i="6"/>
  <c r="U373" i="6"/>
  <c r="U372" i="6"/>
  <c r="U371" i="6"/>
  <c r="U370" i="6"/>
  <c r="U369" i="6"/>
  <c r="U368" i="6"/>
  <c r="U367" i="6"/>
  <c r="U366" i="6"/>
  <c r="U365" i="6"/>
  <c r="U364" i="6"/>
  <c r="U363" i="6"/>
  <c r="U362" i="6"/>
  <c r="U361" i="6"/>
  <c r="U360" i="6"/>
  <c r="U359" i="6"/>
  <c r="U358" i="6"/>
  <c r="U357" i="6"/>
  <c r="U356" i="6"/>
  <c r="U355" i="6"/>
  <c r="U354" i="6"/>
  <c r="U353" i="6"/>
  <c r="U352" i="6"/>
  <c r="U351" i="6"/>
  <c r="U350" i="6"/>
  <c r="U349" i="6"/>
  <c r="U348" i="6"/>
  <c r="U347" i="6"/>
  <c r="U346" i="6"/>
  <c r="U345" i="6"/>
  <c r="U344" i="6"/>
  <c r="U343" i="6"/>
  <c r="U342" i="6"/>
  <c r="U341" i="6"/>
  <c r="U340" i="6"/>
  <c r="U339" i="6"/>
  <c r="U338" i="6"/>
  <c r="U337" i="6"/>
  <c r="U336" i="6"/>
  <c r="U335" i="6"/>
  <c r="U334" i="6"/>
  <c r="U333" i="6"/>
  <c r="U332" i="6"/>
  <c r="U331" i="6"/>
  <c r="U330" i="6"/>
  <c r="U329" i="6"/>
  <c r="U328" i="6"/>
  <c r="U327" i="6"/>
  <c r="U326" i="6"/>
  <c r="U325" i="6"/>
  <c r="U324" i="6"/>
  <c r="U323" i="6"/>
  <c r="U322" i="6"/>
  <c r="U321" i="6"/>
  <c r="U320" i="6"/>
  <c r="U319" i="6"/>
  <c r="U318" i="6"/>
  <c r="U317" i="6"/>
  <c r="U316" i="6"/>
  <c r="U315" i="6"/>
  <c r="U314" i="6"/>
  <c r="U313" i="6"/>
  <c r="U312" i="6"/>
  <c r="U311" i="6"/>
  <c r="U310" i="6"/>
  <c r="U309" i="6"/>
  <c r="U308" i="6"/>
  <c r="U307" i="6"/>
  <c r="U306" i="6"/>
  <c r="U305" i="6"/>
  <c r="U304" i="6"/>
  <c r="U303" i="6"/>
  <c r="U302" i="6"/>
  <c r="U301" i="6"/>
  <c r="U300" i="6"/>
  <c r="U299" i="6"/>
  <c r="U298" i="6"/>
  <c r="U297" i="6"/>
  <c r="U296" i="6"/>
  <c r="U295" i="6"/>
  <c r="U294" i="6"/>
  <c r="U293" i="6"/>
  <c r="U292" i="6"/>
  <c r="U291" i="6"/>
  <c r="U290" i="6"/>
  <c r="U289" i="6"/>
  <c r="U288" i="6"/>
  <c r="U287" i="6"/>
  <c r="U286" i="6"/>
  <c r="U285" i="6"/>
  <c r="U284" i="6"/>
  <c r="U283" i="6"/>
  <c r="U282" i="6"/>
  <c r="U281" i="6"/>
  <c r="U280" i="6"/>
  <c r="U279" i="6"/>
  <c r="U278" i="6"/>
  <c r="U277" i="6"/>
  <c r="U276" i="6"/>
  <c r="U275" i="6"/>
  <c r="U274" i="6"/>
  <c r="U273" i="6"/>
  <c r="U272" i="6"/>
  <c r="U271" i="6"/>
  <c r="U270" i="6"/>
  <c r="U269" i="6"/>
  <c r="U268" i="6"/>
  <c r="U267" i="6"/>
  <c r="U266" i="6"/>
  <c r="U265" i="6"/>
  <c r="U264" i="6"/>
  <c r="U263" i="6"/>
  <c r="U262" i="6"/>
  <c r="U261" i="6"/>
  <c r="U260" i="6"/>
  <c r="U259" i="6"/>
  <c r="U258" i="6"/>
  <c r="U257" i="6"/>
  <c r="U256" i="6"/>
  <c r="U255" i="6"/>
  <c r="U254" i="6"/>
  <c r="U253" i="6"/>
  <c r="U252" i="6"/>
  <c r="U251" i="6"/>
  <c r="U250" i="6"/>
  <c r="U249" i="6"/>
  <c r="U248" i="6"/>
  <c r="U247" i="6"/>
  <c r="U246" i="6"/>
  <c r="U245" i="6"/>
  <c r="U244" i="6"/>
  <c r="U243" i="6"/>
  <c r="U242" i="6"/>
  <c r="U241" i="6"/>
  <c r="U240" i="6"/>
  <c r="U239" i="6"/>
  <c r="U238" i="6"/>
  <c r="U237" i="6"/>
  <c r="U236" i="6"/>
  <c r="U235" i="6"/>
  <c r="U234" i="6"/>
  <c r="U233" i="6"/>
  <c r="U232" i="6"/>
  <c r="U231" i="6"/>
  <c r="U230" i="6"/>
  <c r="U229" i="6"/>
  <c r="U228" i="6"/>
  <c r="U227" i="6"/>
  <c r="U226" i="6"/>
  <c r="U225" i="6"/>
  <c r="U224" i="6"/>
  <c r="U223" i="6"/>
  <c r="U222" i="6"/>
  <c r="U221" i="6"/>
  <c r="U220" i="6"/>
  <c r="U219" i="6"/>
  <c r="U218" i="6"/>
  <c r="U217" i="6"/>
  <c r="U216" i="6"/>
  <c r="U215" i="6"/>
  <c r="U214" i="6"/>
  <c r="U213" i="6"/>
  <c r="U212" i="6"/>
  <c r="U211" i="6"/>
  <c r="U210" i="6"/>
  <c r="U209" i="6"/>
  <c r="U208" i="6"/>
  <c r="U207" i="6"/>
  <c r="U206" i="6"/>
  <c r="U205" i="6"/>
  <c r="U204" i="6"/>
  <c r="U203" i="6"/>
  <c r="U202" i="6"/>
  <c r="U201" i="6"/>
  <c r="U200" i="6"/>
  <c r="U199" i="6"/>
  <c r="U198" i="6"/>
  <c r="U197" i="6"/>
  <c r="U196" i="6"/>
  <c r="U195" i="6"/>
  <c r="U194" i="6"/>
  <c r="U193" i="6"/>
  <c r="U192" i="6"/>
  <c r="U191" i="6"/>
  <c r="U190" i="6"/>
  <c r="U189" i="6"/>
  <c r="U188" i="6"/>
  <c r="U187" i="6"/>
  <c r="U186" i="6"/>
  <c r="U185" i="6"/>
  <c r="U184" i="6"/>
  <c r="U183" i="6"/>
  <c r="U182" i="6"/>
  <c r="U181" i="6"/>
  <c r="U180" i="6"/>
  <c r="U179" i="6"/>
  <c r="U178" i="6"/>
  <c r="U177" i="6"/>
  <c r="U176" i="6"/>
  <c r="U175" i="6"/>
  <c r="U174" i="6"/>
  <c r="U173" i="6"/>
  <c r="U172" i="6"/>
  <c r="U171" i="6"/>
  <c r="U170" i="6"/>
  <c r="U169" i="6"/>
  <c r="U168" i="6"/>
  <c r="U167" i="6"/>
  <c r="U166" i="6"/>
  <c r="U165" i="6"/>
  <c r="U164" i="6"/>
  <c r="U163" i="6"/>
  <c r="U162" i="6"/>
  <c r="U161" i="6"/>
  <c r="U160" i="6"/>
  <c r="U159" i="6"/>
  <c r="U158" i="6"/>
  <c r="U157" i="6"/>
  <c r="U156" i="6"/>
  <c r="U155" i="6"/>
  <c r="U154" i="6"/>
  <c r="U153" i="6"/>
  <c r="U152" i="6"/>
  <c r="U151" i="6"/>
  <c r="U150" i="6"/>
  <c r="U149" i="6"/>
  <c r="U148" i="6"/>
  <c r="U147" i="6"/>
  <c r="U146" i="6"/>
  <c r="U145" i="6"/>
  <c r="U144" i="6"/>
  <c r="U143" i="6"/>
  <c r="U142" i="6"/>
  <c r="U141" i="6"/>
  <c r="U140" i="6"/>
  <c r="U139" i="6"/>
  <c r="U138" i="6"/>
  <c r="U137" i="6"/>
  <c r="U136" i="6"/>
  <c r="U135" i="6"/>
  <c r="U134" i="6"/>
  <c r="U133" i="6"/>
  <c r="U132" i="6"/>
  <c r="U131" i="6"/>
  <c r="U130" i="6"/>
  <c r="U129" i="6"/>
  <c r="U128" i="6"/>
  <c r="U127" i="6"/>
  <c r="U126" i="6"/>
  <c r="U125" i="6"/>
  <c r="U124" i="6"/>
  <c r="U123" i="6"/>
  <c r="U122" i="6"/>
  <c r="U121" i="6"/>
  <c r="U120" i="6"/>
  <c r="U119" i="6"/>
  <c r="U118" i="6"/>
  <c r="U117" i="6"/>
  <c r="U116" i="6"/>
  <c r="U115" i="6"/>
  <c r="U114" i="6"/>
  <c r="U113" i="6"/>
  <c r="U112" i="6"/>
  <c r="U111" i="6"/>
  <c r="U110" i="6"/>
  <c r="U109" i="6"/>
  <c r="U108" i="6"/>
  <c r="U107" i="6"/>
  <c r="U106" i="6"/>
  <c r="U105" i="6"/>
  <c r="U104" i="6"/>
  <c r="U103" i="6"/>
  <c r="U102" i="6"/>
  <c r="U101" i="6"/>
  <c r="U100" i="6"/>
  <c r="U99" i="6"/>
  <c r="U98" i="6"/>
  <c r="U97" i="6"/>
  <c r="U96" i="6"/>
  <c r="U95" i="6"/>
  <c r="U94" i="6"/>
  <c r="U93" i="6"/>
  <c r="U92" i="6"/>
  <c r="U91" i="6"/>
  <c r="U90" i="6"/>
  <c r="U89" i="6"/>
  <c r="U88" i="6"/>
  <c r="U87" i="6"/>
  <c r="U86" i="6"/>
  <c r="U85" i="6"/>
  <c r="U84" i="6"/>
  <c r="U83" i="6"/>
  <c r="U82" i="6"/>
  <c r="U81" i="6"/>
  <c r="U80" i="6"/>
  <c r="U79" i="6"/>
  <c r="U78" i="6"/>
  <c r="U77" i="6"/>
  <c r="U76" i="6"/>
  <c r="U75" i="6"/>
  <c r="U74" i="6"/>
  <c r="U73" i="6"/>
  <c r="U72" i="6"/>
  <c r="U71" i="6"/>
  <c r="U70" i="6"/>
  <c r="U69" i="6"/>
  <c r="U68" i="6"/>
  <c r="U67" i="6"/>
  <c r="U66" i="6"/>
  <c r="U65" i="6"/>
  <c r="U64" i="6"/>
  <c r="U63" i="6"/>
  <c r="U62" i="6"/>
  <c r="U61" i="6"/>
  <c r="U60" i="6"/>
  <c r="U59" i="6"/>
  <c r="U58" i="6"/>
  <c r="U57" i="6"/>
  <c r="U56" i="6"/>
  <c r="U55" i="6"/>
  <c r="U54" i="6"/>
  <c r="U53" i="6"/>
  <c r="U52" i="6"/>
  <c r="U51" i="6"/>
  <c r="U50" i="6"/>
  <c r="U49" i="6"/>
  <c r="U48" i="6"/>
  <c r="U47" i="6"/>
  <c r="U46" i="6"/>
  <c r="U45" i="6"/>
  <c r="U44" i="6"/>
  <c r="U43" i="6"/>
  <c r="U42" i="6"/>
  <c r="U41" i="6"/>
  <c r="U40" i="6"/>
  <c r="U39" i="6"/>
  <c r="U38" i="6"/>
  <c r="U37" i="6"/>
  <c r="U36" i="6"/>
  <c r="U35" i="6"/>
  <c r="U34" i="6"/>
  <c r="U33" i="6"/>
  <c r="U32" i="6"/>
  <c r="U31" i="6"/>
  <c r="U30" i="6"/>
  <c r="U29" i="6"/>
  <c r="U28" i="6"/>
  <c r="U27" i="6"/>
  <c r="U26" i="6"/>
  <c r="U25" i="6"/>
  <c r="U24" i="6"/>
  <c r="U23" i="6"/>
  <c r="U22" i="6"/>
  <c r="U21" i="6"/>
  <c r="U20" i="6"/>
  <c r="U19" i="6"/>
  <c r="U18" i="6"/>
  <c r="U17" i="6"/>
  <c r="U16" i="6"/>
  <c r="U15" i="6"/>
  <c r="U14" i="6"/>
  <c r="U13" i="6"/>
  <c r="U12" i="6"/>
  <c r="U11" i="6"/>
  <c r="U10" i="6"/>
  <c r="U9" i="6"/>
  <c r="U8" i="6"/>
  <c r="U7" i="6"/>
  <c r="U6" i="6"/>
  <c r="U5" i="6"/>
  <c r="U3" i="6"/>
  <c r="C43" i="9" l="1"/>
  <c r="E43" i="9"/>
  <c r="D43" i="9"/>
  <c r="E235" i="7"/>
  <c r="E234" i="7"/>
  <c r="E233" i="7"/>
  <c r="E232" i="7"/>
  <c r="E231" i="7"/>
  <c r="E230" i="7"/>
  <c r="E229" i="7"/>
  <c r="E228" i="7"/>
  <c r="E227" i="7"/>
  <c r="E226" i="7" l="1"/>
  <c r="E215" i="7"/>
  <c r="E216" i="7"/>
  <c r="E217" i="7"/>
  <c r="E218" i="7"/>
  <c r="E219" i="7"/>
  <c r="E220" i="7"/>
  <c r="E221" i="7"/>
  <c r="E222" i="7"/>
  <c r="E223" i="7"/>
  <c r="E224" i="7"/>
  <c r="E225" i="7"/>
  <c r="E3" i="9" l="1"/>
  <c r="D3" i="9"/>
  <c r="C3" i="9"/>
  <c r="E42" i="9" l="1"/>
  <c r="C42" i="9"/>
  <c r="C41" i="9"/>
  <c r="C24" i="9"/>
  <c r="D42" i="9"/>
  <c r="E4" i="9"/>
  <c r="E6" i="9" s="1"/>
  <c r="E24" i="9"/>
  <c r="E27" i="9"/>
  <c r="D25" i="9"/>
  <c r="C25" i="9"/>
  <c r="C32" i="9"/>
  <c r="D37" i="9"/>
  <c r="C38" i="9"/>
  <c r="C39" i="9"/>
  <c r="E25" i="9"/>
  <c r="E31" i="9"/>
  <c r="E28" i="9"/>
  <c r="E32" i="9"/>
  <c r="E34" i="9"/>
  <c r="E5" i="9"/>
  <c r="C37" i="9"/>
  <c r="D35" i="9"/>
  <c r="D4" i="9"/>
  <c r="D36" i="9"/>
  <c r="C29" i="9"/>
  <c r="D32" i="9"/>
  <c r="D34" i="9"/>
  <c r="C36" i="9"/>
  <c r="D33" i="9"/>
  <c r="E33" i="9"/>
  <c r="D29" i="9"/>
  <c r="C34" i="9"/>
  <c r="E30" i="9"/>
  <c r="E29" i="9"/>
  <c r="C35" i="9"/>
  <c r="D30" i="9"/>
  <c r="C30" i="9"/>
  <c r="D28" i="9"/>
  <c r="E26" i="9"/>
  <c r="C33" i="9"/>
  <c r="E41" i="9"/>
  <c r="E40" i="9"/>
  <c r="D31" i="9"/>
  <c r="C31" i="9"/>
  <c r="D26" i="9"/>
  <c r="C27" i="9"/>
  <c r="D5" i="9"/>
  <c r="D24" i="9"/>
  <c r="D41" i="9"/>
  <c r="E39" i="9"/>
  <c r="E38" i="9"/>
  <c r="D27" i="9"/>
  <c r="C28" i="9"/>
  <c r="C4" i="9"/>
  <c r="D39" i="9"/>
  <c r="E37" i="9"/>
  <c r="D40" i="9"/>
  <c r="C40" i="9"/>
  <c r="D38" i="9"/>
  <c r="E36" i="9"/>
  <c r="C5" i="9"/>
  <c r="C26" i="9"/>
  <c r="E35" i="9"/>
  <c r="F4" i="9" l="1"/>
  <c r="F6" i="9" s="1"/>
  <c r="E44" i="9"/>
  <c r="P24" i="9"/>
  <c r="P43" i="9"/>
  <c r="O24" i="9"/>
  <c r="O43" i="9"/>
  <c r="Q43" i="9"/>
  <c r="Q24" i="9"/>
  <c r="P42" i="9"/>
  <c r="O42" i="9"/>
  <c r="Q42" i="9"/>
  <c r="O41" i="9"/>
  <c r="Q25" i="9"/>
  <c r="Q34" i="9"/>
  <c r="Q36" i="9"/>
  <c r="O26" i="9"/>
  <c r="P41" i="9"/>
  <c r="Q29" i="9"/>
  <c r="Q26" i="9"/>
  <c r="Q28" i="9"/>
  <c r="Q27" i="9"/>
  <c r="Q30" i="9"/>
  <c r="Q31" i="9"/>
  <c r="O27" i="9"/>
  <c r="P35" i="9"/>
  <c r="Q32" i="9"/>
  <c r="C44" i="9"/>
  <c r="Q33" i="9"/>
  <c r="O30" i="9"/>
  <c r="P40" i="9"/>
  <c r="P30" i="9"/>
  <c r="P32" i="9"/>
  <c r="O37" i="9"/>
  <c r="Q41" i="9"/>
  <c r="Q39" i="9"/>
  <c r="D44" i="9"/>
  <c r="P38" i="9"/>
  <c r="O31" i="9"/>
  <c r="Q35" i="9"/>
  <c r="P37" i="9"/>
  <c r="O33" i="9"/>
  <c r="P36" i="9"/>
  <c r="O38" i="9"/>
  <c r="O40" i="9"/>
  <c r="P27" i="9"/>
  <c r="O39" i="9"/>
  <c r="O35" i="9"/>
  <c r="O34" i="9"/>
  <c r="P39" i="9"/>
  <c r="O25" i="9"/>
  <c r="Q37" i="9"/>
  <c r="P26" i="9"/>
  <c r="P29" i="9"/>
  <c r="P25" i="9"/>
  <c r="O28" i="9"/>
  <c r="P33" i="9"/>
  <c r="O36" i="9"/>
  <c r="O29" i="9"/>
  <c r="P34" i="9"/>
  <c r="P31" i="9"/>
  <c r="Q40" i="9"/>
  <c r="Q38" i="9"/>
  <c r="O32" i="9"/>
  <c r="P28" i="9"/>
  <c r="E214" i="7"/>
  <c r="E213" i="7"/>
  <c r="E212" i="7"/>
  <c r="E211" i="7"/>
  <c r="E210" i="7"/>
  <c r="E209" i="7"/>
  <c r="E208" i="7"/>
  <c r="E207" i="7"/>
  <c r="E206" i="7"/>
  <c r="E205" i="7"/>
  <c r="E204" i="7"/>
  <c r="E203" i="7"/>
  <c r="E202" i="7"/>
  <c r="E201" i="7"/>
  <c r="E200" i="7"/>
  <c r="E199" i="7"/>
  <c r="E198" i="7"/>
  <c r="E197" i="7"/>
  <c r="E196" i="7"/>
  <c r="E195" i="7"/>
  <c r="E194" i="7"/>
  <c r="E193" i="7"/>
  <c r="E192" i="7"/>
  <c r="E191" i="7"/>
  <c r="E190" i="7"/>
  <c r="E189" i="7"/>
  <c r="E188" i="7"/>
  <c r="E187" i="7"/>
  <c r="E186" i="7"/>
  <c r="E185" i="7"/>
  <c r="E184" i="7"/>
  <c r="E183" i="7"/>
  <c r="E182" i="7"/>
  <c r="E181" i="7"/>
  <c r="E180" i="7"/>
  <c r="E179" i="7"/>
  <c r="E178" i="7"/>
  <c r="E177" i="7"/>
  <c r="E176" i="7"/>
  <c r="E175" i="7"/>
  <c r="E174" i="7"/>
  <c r="E173" i="7"/>
  <c r="E172" i="7"/>
  <c r="E171" i="7"/>
  <c r="E170" i="7"/>
  <c r="E169" i="7"/>
  <c r="E168" i="7"/>
  <c r="E167" i="7"/>
  <c r="E166" i="7"/>
  <c r="E165" i="7"/>
  <c r="E164" i="7"/>
  <c r="E163" i="7"/>
  <c r="E162" i="7"/>
  <c r="E161" i="7"/>
  <c r="E160" i="7"/>
  <c r="E159" i="7"/>
  <c r="E158" i="7"/>
  <c r="E157" i="7"/>
  <c r="E156" i="7"/>
  <c r="E155" i="7"/>
  <c r="E154" i="7"/>
  <c r="E153" i="7"/>
  <c r="E152" i="7"/>
  <c r="E151" i="7"/>
  <c r="E150" i="7"/>
  <c r="E149" i="7"/>
  <c r="E148" i="7"/>
  <c r="E147" i="7"/>
  <c r="E146" i="7"/>
  <c r="E145" i="7"/>
  <c r="E144" i="7"/>
  <c r="E143" i="7"/>
  <c r="E142" i="7"/>
  <c r="E141" i="7"/>
  <c r="E140" i="7"/>
  <c r="E139" i="7"/>
  <c r="E138" i="7"/>
  <c r="E137" i="7"/>
  <c r="E136" i="7"/>
  <c r="E135" i="7"/>
  <c r="E134" i="7"/>
  <c r="E133" i="7"/>
  <c r="E132" i="7"/>
  <c r="E131" i="7"/>
  <c r="E130" i="7"/>
  <c r="E129" i="7"/>
  <c r="E128" i="7"/>
  <c r="E127" i="7"/>
  <c r="E126" i="7"/>
  <c r="E125" i="7"/>
  <c r="E124" i="7"/>
  <c r="E123" i="7"/>
  <c r="E122" i="7"/>
  <c r="E121" i="7"/>
  <c r="E120" i="7"/>
  <c r="E119" i="7"/>
  <c r="E118" i="7"/>
  <c r="E117" i="7"/>
  <c r="E116" i="7"/>
  <c r="E115" i="7"/>
  <c r="E114" i="7"/>
  <c r="E113" i="7"/>
  <c r="E112" i="7"/>
  <c r="E111" i="7"/>
  <c r="E110" i="7"/>
  <c r="E109" i="7"/>
  <c r="E108" i="7"/>
  <c r="E107" i="7"/>
  <c r="E106" i="7"/>
  <c r="E105" i="7"/>
  <c r="E104" i="7"/>
  <c r="E103" i="7"/>
  <c r="E102" i="7"/>
  <c r="E101" i="7"/>
  <c r="E100" i="7"/>
  <c r="E99" i="7"/>
  <c r="E98" i="7"/>
  <c r="E97" i="7"/>
  <c r="E96" i="7"/>
  <c r="E95" i="7"/>
  <c r="E94" i="7"/>
  <c r="E93" i="7"/>
  <c r="E92" i="7"/>
  <c r="E91" i="7"/>
  <c r="E90" i="7"/>
  <c r="E89" i="7"/>
  <c r="E88" i="7"/>
  <c r="E87" i="7"/>
  <c r="E86" i="7"/>
  <c r="E85" i="7"/>
  <c r="E84" i="7"/>
  <c r="E83" i="7"/>
  <c r="E82" i="7"/>
  <c r="E81" i="7"/>
  <c r="E80" i="7"/>
  <c r="E79" i="7"/>
  <c r="E78" i="7"/>
  <c r="E77" i="7"/>
  <c r="E76" i="7"/>
  <c r="E75" i="7"/>
  <c r="E74" i="7"/>
  <c r="E73" i="7"/>
  <c r="E72" i="7"/>
  <c r="E71" i="7"/>
  <c r="E70" i="7"/>
  <c r="E69" i="7"/>
  <c r="E68" i="7"/>
  <c r="E67" i="7"/>
  <c r="E66" i="7"/>
  <c r="E65" i="7"/>
  <c r="E64" i="7"/>
  <c r="E63" i="7"/>
  <c r="E62" i="7"/>
  <c r="E61" i="7"/>
  <c r="E60" i="7"/>
  <c r="E59" i="7"/>
  <c r="E58" i="7"/>
  <c r="E57" i="7"/>
  <c r="E56" i="7"/>
  <c r="E55" i="7"/>
  <c r="E54" i="7"/>
  <c r="E53" i="7"/>
  <c r="E52" i="7"/>
  <c r="E51" i="7"/>
  <c r="E50" i="7"/>
  <c r="E49" i="7"/>
  <c r="E48" i="7"/>
  <c r="E47" i="7"/>
  <c r="E46" i="7"/>
  <c r="E45" i="7"/>
  <c r="E44" i="7"/>
  <c r="E43" i="7"/>
  <c r="E42" i="7"/>
  <c r="E41" i="7"/>
  <c r="E40" i="7"/>
  <c r="E39" i="7"/>
  <c r="E38" i="7"/>
  <c r="E37" i="7"/>
  <c r="E36" i="7"/>
  <c r="E35" i="7"/>
  <c r="E34" i="7"/>
  <c r="E33" i="7"/>
  <c r="E32" i="7"/>
  <c r="E31" i="7"/>
  <c r="E30" i="7"/>
  <c r="E29" i="7"/>
  <c r="E28" i="7"/>
  <c r="E27" i="7"/>
  <c r="E26" i="7"/>
  <c r="E25" i="7"/>
  <c r="E24" i="7"/>
  <c r="E23" i="7"/>
  <c r="E22" i="7"/>
  <c r="E21" i="7"/>
  <c r="E20" i="7"/>
  <c r="E19" i="7"/>
  <c r="E18" i="7"/>
  <c r="E17" i="7"/>
  <c r="E16" i="7"/>
  <c r="E15" i="7"/>
  <c r="E14" i="7"/>
  <c r="E13" i="7"/>
  <c r="E12" i="7"/>
  <c r="E11" i="7"/>
  <c r="E10" i="7"/>
  <c r="E9" i="7"/>
  <c r="E8" i="7"/>
  <c r="E7" i="7"/>
  <c r="E6" i="7"/>
  <c r="E5" i="7"/>
  <c r="E4" i="7"/>
  <c r="E3" i="7"/>
  <c r="E2" i="7"/>
  <c r="R24" i="9" l="1"/>
  <c r="R43" i="9"/>
  <c r="R42" i="9"/>
  <c r="R27" i="9"/>
  <c r="R26" i="9"/>
  <c r="R32" i="9"/>
  <c r="R33" i="9"/>
  <c r="R29" i="9"/>
  <c r="R41" i="9"/>
  <c r="R31" i="9"/>
  <c r="R39" i="9"/>
  <c r="R36" i="9"/>
  <c r="R35" i="9"/>
  <c r="R40" i="9"/>
  <c r="R28" i="9"/>
  <c r="R37" i="9"/>
  <c r="R38" i="9"/>
  <c r="R25" i="9"/>
  <c r="R34" i="9"/>
  <c r="R30"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00000000-0006-0000-0700-000001000000}">
      <text>
        <r>
          <rPr>
            <b/>
            <sz val="9"/>
            <color indexed="81"/>
            <rFont val="MS P ゴシック"/>
            <family val="3"/>
            <charset val="128"/>
          </rPr>
          <t>黄色セルが今年度更新</t>
        </r>
      </text>
    </comment>
  </commentList>
</comments>
</file>

<file path=xl/sharedStrings.xml><?xml version="1.0" encoding="utf-8"?>
<sst xmlns="http://schemas.openxmlformats.org/spreadsheetml/2006/main" count="18368" uniqueCount="8409">
  <si>
    <t>名称</t>
  </si>
  <si>
    <t>副題</t>
  </si>
  <si>
    <t>地方公共団体名</t>
  </si>
  <si>
    <t>位置付け</t>
  </si>
  <si>
    <t>他計画中の該当部分の明示</t>
  </si>
  <si>
    <t>共同策定</t>
  </si>
  <si>
    <t>策定年月</t>
  </si>
  <si>
    <t>改訂年月</t>
  </si>
  <si>
    <t>計画期間</t>
  </si>
  <si>
    <t>見直し時期</t>
  </si>
  <si>
    <t>ページ数（本編）</t>
  </si>
  <si>
    <t>ページ数（資料編）</t>
  </si>
  <si>
    <t>対象区域</t>
  </si>
  <si>
    <t>現状と課題</t>
  </si>
  <si>
    <t>理念・目標</t>
  </si>
  <si>
    <t>基本方針・戦略</t>
  </si>
  <si>
    <t>施策・取組</t>
  </si>
  <si>
    <t>実施体制・推進体制</t>
  </si>
  <si>
    <t>地域戦略参照URL</t>
  </si>
  <si>
    <t>人口への言及</t>
  </si>
  <si>
    <t>土地利用構成への言及</t>
  </si>
  <si>
    <t>産業構造への言及</t>
  </si>
  <si>
    <t>河川・その他淡水域の生態系</t>
  </si>
  <si>
    <t>藻場・干潟その他浅海域の生態系</t>
  </si>
  <si>
    <t>里地里山の分布</t>
  </si>
  <si>
    <t>保護地域の分布</t>
  </si>
  <si>
    <t>地域として大切な場所の分布</t>
  </si>
  <si>
    <t>動植物相</t>
  </si>
  <si>
    <t>植生図</t>
  </si>
  <si>
    <t>地域の生物多様性に関する課題</t>
  </si>
  <si>
    <t>地域の社会状況に関する課題</t>
  </si>
  <si>
    <t>役割分担（全体）</t>
  </si>
  <si>
    <t>役割分担（個別施策）</t>
  </si>
  <si>
    <t>取組のスケジュール</t>
  </si>
  <si>
    <t>目指す姿</t>
  </si>
  <si>
    <t>目標</t>
  </si>
  <si>
    <t>指標</t>
  </si>
  <si>
    <t>数値目標</t>
  </si>
  <si>
    <t>生態系サービス・包括的福利や文化継承・地域づくりに関する目標の設定</t>
  </si>
  <si>
    <t>２０３０年ネイチャーポジティブ</t>
  </si>
  <si>
    <t>目指す姿等のイメージ</t>
  </si>
  <si>
    <t>SDGｓとの対応関係</t>
  </si>
  <si>
    <t>自然資本の認識</t>
  </si>
  <si>
    <t>ゾーニング</t>
  </si>
  <si>
    <t>流域管理</t>
  </si>
  <si>
    <t>調査・研究（自然環境）</t>
  </si>
  <si>
    <t>調査・研究（生態系サービス等）</t>
  </si>
  <si>
    <t>市民参加型調査</t>
  </si>
  <si>
    <t>保護地域</t>
  </si>
  <si>
    <t>OECM等</t>
  </si>
  <si>
    <t>３０ｂｙ３０目標</t>
  </si>
  <si>
    <t>保護地域等に含まれない場所の保全</t>
  </si>
  <si>
    <t>自然の再生・復元</t>
  </si>
  <si>
    <t>鳥獣対策</t>
  </si>
  <si>
    <t>鳥獣の資源利用</t>
  </si>
  <si>
    <t>野生鳥獣に関する感染症対策</t>
  </si>
  <si>
    <t>希少種・絶滅危惧種対策</t>
  </si>
  <si>
    <t>その他の生物の保全・管理等</t>
  </si>
  <si>
    <t>外来種対策</t>
  </si>
  <si>
    <t>海洋プラスチック</t>
  </si>
  <si>
    <t>インフラ整備の際の配慮</t>
  </si>
  <si>
    <t>再生可能エネルギー導入時の配慮</t>
  </si>
  <si>
    <t>環境保全型農業</t>
  </si>
  <si>
    <t>気候変動（地球温暖化）対策</t>
  </si>
  <si>
    <t>防災・減災（Eco-DRR）</t>
  </si>
  <si>
    <t>自然を活用した教育</t>
  </si>
  <si>
    <t>レクリエーション・健康・医療</t>
  </si>
  <si>
    <t>住環境の快適性</t>
  </si>
  <si>
    <t>グリーンインフラ</t>
  </si>
  <si>
    <t>一次産業への活用（農業）</t>
  </si>
  <si>
    <t>一次産業への活用（林業）</t>
  </si>
  <si>
    <t>一次産業への活用（水産業）</t>
  </si>
  <si>
    <t>一次産業への就労</t>
  </si>
  <si>
    <t>一次産品のブランド化</t>
  </si>
  <si>
    <t>地域の自然資源を活用した再生可能エネルギー</t>
  </si>
  <si>
    <t>二次産業への活用</t>
  </si>
  <si>
    <t>三次産業への活用（観光業）</t>
  </si>
  <si>
    <t>三次産業への活用（その他）</t>
  </si>
  <si>
    <t>観光ガイド育成等</t>
  </si>
  <si>
    <t>観光プログラムの整備等</t>
  </si>
  <si>
    <t>地産地消</t>
  </si>
  <si>
    <t>食文化</t>
  </si>
  <si>
    <t>工芸品</t>
  </si>
  <si>
    <t>行事・祭事</t>
  </si>
  <si>
    <t>生物多様性に関する拠点の設置・運営</t>
  </si>
  <si>
    <t>組織の立ち上げ・維持・発展</t>
  </si>
  <si>
    <t>地域の人材の活用</t>
  </si>
  <si>
    <t>財源の確保</t>
  </si>
  <si>
    <t>企業との連携・支援</t>
  </si>
  <si>
    <t>普及啓発</t>
  </si>
  <si>
    <t>生活・消費活動時の配慮</t>
  </si>
  <si>
    <t>自然体験・自然とのふれあい</t>
  </si>
  <si>
    <t>人材育成</t>
  </si>
  <si>
    <t>伝統的知識の継承</t>
  </si>
  <si>
    <t>策定状況</t>
  </si>
  <si>
    <t>あいち生物多様性戦略2030</t>
  </si>
  <si>
    <t>持続可能な社会づくりに向けて</t>
  </si>
  <si>
    <t>愛知県</t>
  </si>
  <si>
    <t>独立した計画</t>
  </si>
  <si>
    <t>行政区域全体</t>
  </si>
  <si>
    <t>https://www.pref.aichi.jp/soshiki/shizen/bdsenryaku.html</t>
  </si>
  <si>
    <t>みよし市生物多様性戦略</t>
  </si>
  <si>
    <t>なし</t>
  </si>
  <si>
    <t>愛知県　みよし市</t>
  </si>
  <si>
    <t>https://www.city.aichi-miyoshi.lg.jp/kankyo/documents/miyosisiseibututayouseisennryaku.pdf</t>
  </si>
  <si>
    <t>第2次愛西市環境基本計画</t>
  </si>
  <si>
    <t/>
  </si>
  <si>
    <t>愛知県　愛西市</t>
  </si>
  <si>
    <t>環境基本計画の一部</t>
  </si>
  <si>
    <t>https://www.city.aisai.lg.jp/contents_detail.php?co=new&amp;frmId=15238</t>
  </si>
  <si>
    <t>第2次安城市環境基本計画</t>
  </si>
  <si>
    <t>愛知県　安城市</t>
  </si>
  <si>
    <t>https://www.city.anjo.aichi.jp/shisei/keikaku/kankyokihonkeikaku.html</t>
  </si>
  <si>
    <t>生物多様性いなざわ戦略</t>
  </si>
  <si>
    <t>～「自然と共生する」稲沢～</t>
  </si>
  <si>
    <t>愛知県　稲沢市</t>
  </si>
  <si>
    <t>生物多様性おかざき戦略</t>
  </si>
  <si>
    <t xml:space="preserve"> 多 様 な自然と豊 か な 暮らしが 次 世 代 へと引き継 が れる 
「環 境 共 生 都 市 ・ 岡 崎」 の 実 現 の た め に～</t>
  </si>
  <si>
    <t>愛知県　岡崎市</t>
  </si>
  <si>
    <t>https://www.city.okazaki.lg.jp/1300/1303/1326/p011109.html</t>
  </si>
  <si>
    <t>第2次岩倉市環境基本計画</t>
  </si>
  <si>
    <t>五条川の恵み未来へつなぐ人と環境</t>
  </si>
  <si>
    <t>愛知県　岩倉市</t>
  </si>
  <si>
    <t>https://www.city.iwakura.aichi.jp/0000000098.html</t>
  </si>
  <si>
    <t>第2次幸田町環境基本計画</t>
  </si>
  <si>
    <t>私がつくる 四季とふれあう美しいまち</t>
  </si>
  <si>
    <t>愛知県　幸田町</t>
  </si>
  <si>
    <t>https://www.town.kota.lg.jp/soshiki/12/1034.html</t>
  </si>
  <si>
    <t>第三次江南市環境基本計画　令和４年度～令和13年度</t>
  </si>
  <si>
    <t>みんなでつくる持続可能で快適な生活環境都市</t>
  </si>
  <si>
    <t>愛知県　江南市</t>
  </si>
  <si>
    <t>https://www.city.konan.lg.jp/shisei/shisaku/1005446/1005468/1011144/index.html</t>
  </si>
  <si>
    <t>春日井市環境基本計画2022-2030</t>
  </si>
  <si>
    <t>愛知県　春日井市</t>
  </si>
  <si>
    <t>https://www.city.kasugai.lg.jp/shimin/gomi/houkoku/index.html</t>
  </si>
  <si>
    <t>第2次新城市環境基本計画</t>
  </si>
  <si>
    <t>愛知県　新城市</t>
  </si>
  <si>
    <t>https://www.city.shinshiro.lg.jp/shisei/keikaku/keikaku-hokoku/kurashi/kankyo-kihon.html</t>
  </si>
  <si>
    <t>第2次西尾市環境基本計画</t>
  </si>
  <si>
    <t>海・川・山　豊かな自然と暮らしがつながりとけあう　潤いに満ちたまちを未来へ</t>
  </si>
  <si>
    <t>愛知県　西尾市</t>
  </si>
  <si>
    <t>https://www.city.nishio.aichi.jp/kurashi/gomi/1005103/1001399/1001902.html</t>
  </si>
  <si>
    <t>第3次大府市環境基本計画</t>
  </si>
  <si>
    <t>エコ・フレンドリープラン～人と自然が共生するみらい輝く健康都市～</t>
  </si>
  <si>
    <t>愛知県　大府市</t>
  </si>
  <si>
    <t>https://www.city.obu.aichi.jp/kurashi/gomi/kankyohozen/1016859.html</t>
  </si>
  <si>
    <t>第3次知多市環境基本計画</t>
  </si>
  <si>
    <t>つくる、つたえる、つなぐ～未来に続く ふるさと知多～</t>
  </si>
  <si>
    <t>愛知県　知多市</t>
  </si>
  <si>
    <t>https://www.city.chita.lg.jp/docs/2021032300027/</t>
  </si>
  <si>
    <t>第２次知立市環境基本計画</t>
  </si>
  <si>
    <t>愛知県　知立市</t>
  </si>
  <si>
    <t xml:space="preserve">第４次長久手市環境基本計画 </t>
  </si>
  <si>
    <t>愛知県　長久手市</t>
  </si>
  <si>
    <t>https://www.city.nagakute.lg.jp/soshiki/kurashibunkabu/kankyoka/kurashi/gomi/keikaku/1090.html</t>
  </si>
  <si>
    <t>津島市環境基本計画</t>
  </si>
  <si>
    <t>津島の自然や歴史・文化を礎に、ともにつくり、未来へつなぐ</t>
  </si>
  <si>
    <t>愛知県　津島市</t>
  </si>
  <si>
    <t>https://www.city.tsushima.lg.jp/smph/shisei/machidukuri/kihon_keikaku/kankyou_chuukan.html</t>
  </si>
  <si>
    <t>愛知県　田原市</t>
  </si>
  <si>
    <t>愛知県　東浦町</t>
  </si>
  <si>
    <t>愛知県　東海市</t>
  </si>
  <si>
    <t>https://www.city.tokai.aichi.jp/shisei/1003503/1006689/1003533/1003534.html</t>
  </si>
  <si>
    <t>第２次 半田市環境基本計画</t>
  </si>
  <si>
    <t>ゼロカーボンシティに向けたスタートの10 年</t>
  </si>
  <si>
    <t>愛知県　半田市</t>
  </si>
  <si>
    <t>https://www.city.handa.lg.jp/kankyo/machi/kankyo/shisaku/kankyokekaku/dai2jikeikaku.html</t>
  </si>
  <si>
    <t>第3次碧南市環境基本計画</t>
  </si>
  <si>
    <t>やろまい　つくろまい　環境のまち　碧南</t>
  </si>
  <si>
    <t>愛知県　碧南市</t>
  </si>
  <si>
    <t>https://www.city.hekinan.lg.jp/soshiki/keizai_kankyo/kankyo/plan_policy/4411.html</t>
  </si>
  <si>
    <t>第３次豊橋市環境基本計画</t>
  </si>
  <si>
    <t>豊かな自然と人がはぐくみ　次世代につなぐ「環境先進都市　とよはし」</t>
  </si>
  <si>
    <t>愛知県　豊橋市</t>
  </si>
  <si>
    <t>https://www.city.toyohashi.lg.jp/45661.htm</t>
  </si>
  <si>
    <t>生物多様性とよた戦略</t>
  </si>
  <si>
    <t>豊田市の生物多様性に関わる行動目標</t>
  </si>
  <si>
    <t>愛知県　豊田市</t>
  </si>
  <si>
    <t>http://www.city.toyota.aichi.jp/kurashi/kankyou/sizen/1003862.html</t>
  </si>
  <si>
    <t>生物多様性なごや実行計画2030</t>
  </si>
  <si>
    <t>～ネイチャーポジティブの実現に向けて～</t>
  </si>
  <si>
    <t>愛知県　名古屋市</t>
  </si>
  <si>
    <t>https://www.city.nagoya.jp/kankyo/page/0000167171.html</t>
  </si>
  <si>
    <t>第2次生物多様性えひめ戦略</t>
  </si>
  <si>
    <t>伝えていこう！生きものの恵みと愛媛の暮らし</t>
  </si>
  <si>
    <t>愛媛県</t>
  </si>
  <si>
    <t>https://www.pref.ehime.jp/h15800/senryaku29/senryaku2.html</t>
  </si>
  <si>
    <t>茨城県</t>
  </si>
  <si>
    <t>https://www.pref.ibaraki.jp/seikatsukankyo/shizen/tayousei/strategy/strategy.html</t>
  </si>
  <si>
    <t>かすみがうら市環境基本計画</t>
  </si>
  <si>
    <t>茨城県　かすみがうら市</t>
  </si>
  <si>
    <t>https://www.city.kasumigaura.lg.jp/page/page014845.html</t>
  </si>
  <si>
    <t>稲敷市環境基本計画</t>
  </si>
  <si>
    <t>茨城県　稲敷市</t>
  </si>
  <si>
    <t>https://www.city.inashiki.lg.jp/page/page007577.html</t>
  </si>
  <si>
    <t>第二次守谷市緑の基本計画</t>
  </si>
  <si>
    <t>茨城県　守谷市</t>
  </si>
  <si>
    <t>緑の基本計画の一部</t>
  </si>
  <si>
    <t>https://www.city.moriya.ibaraki.jp/shisei/keikaku/1004473/1004475.html</t>
  </si>
  <si>
    <t>東海村生物多様性地域戦略</t>
  </si>
  <si>
    <t>自然の恵みが持続するまちづくりにむけて</t>
  </si>
  <si>
    <t>茨城県　東海村</t>
  </si>
  <si>
    <t>https://www.vill.tokai.ibaraki.jp/soshikikarasagasu/somminseikatsubu/kankyoseisakuka/1/1/4/685.html</t>
  </si>
  <si>
    <t>岡山県</t>
  </si>
  <si>
    <t>その他の計画の一部</t>
  </si>
  <si>
    <t>岡山市生物多様性地域戦略</t>
  </si>
  <si>
    <t>すべてのいのちにやさしく心ゆたかなまち岡山</t>
  </si>
  <si>
    <t>岡山県　岡山市</t>
  </si>
  <si>
    <t>http://www.city.okayama.jp/kankyou/kankyouhozen/kankyouhozen_00517.html</t>
  </si>
  <si>
    <t>倉敷市生物多様性戦略</t>
  </si>
  <si>
    <t>倉敷の豊かな自然と瀬戸内の恵みを未来へつなぐために</t>
  </si>
  <si>
    <t>岡山県　倉敷市</t>
  </si>
  <si>
    <t>http://www.city.kurashiki.okayama.jp/tiikisenryaku/</t>
  </si>
  <si>
    <t>生物多様性おきなわ戦略</t>
  </si>
  <si>
    <t>沖縄県</t>
  </si>
  <si>
    <t>http://www.pref.okinawa.jp/site/kankyo/shizen/hogo/bd_okinawa_senryaku.html</t>
  </si>
  <si>
    <t>岩手県環境基本計画</t>
  </si>
  <si>
    <t>岩手県</t>
  </si>
  <si>
    <t>https://www.pref.iwate.jp/kurashikankyou/kankyou/seisaku/1005539.html</t>
  </si>
  <si>
    <t>生物多様性かねがさき地域戦略</t>
  </si>
  <si>
    <t>ずっとこれからも、自然と支えあい共に生きるまち　金ケ崎</t>
  </si>
  <si>
    <t>岩手県　金ケ崎町</t>
  </si>
  <si>
    <t>https://www.town.kanegasaki.iwate.jp/docs/2017062100720/</t>
  </si>
  <si>
    <t>盛岡市自然環境及び歴史的環境保全計画（生物多様性地域戦略）</t>
  </si>
  <si>
    <t>岩手県　盛岡市</t>
  </si>
  <si>
    <t>https://www.city.morioka.iwate.jp/shisei/keikaku/kankyokei/1010058.html</t>
  </si>
  <si>
    <t>生物多様性ぎふ戦略の構築</t>
  </si>
  <si>
    <t>岐阜県の生物多様性を考える</t>
  </si>
  <si>
    <t>岐阜県</t>
  </si>
  <si>
    <t>https://www.pref.gifu.lg.jp/page/15726.html</t>
  </si>
  <si>
    <t>岐阜市生物多様性プラン</t>
  </si>
  <si>
    <t>岐阜県　岐阜市</t>
  </si>
  <si>
    <t>https://www.city.gifu.lg.jp/kurashi/kankyo/1010761/1002988/1002990/1002991.html</t>
  </si>
  <si>
    <t>生物多様性ひだたかやま戦略</t>
  </si>
  <si>
    <t>岐阜県　高山市</t>
  </si>
  <si>
    <t>https://www.city.takayama.lg.jp/shisei/1004958/1005618/1001309.html</t>
  </si>
  <si>
    <t>生物多様性加茂プラン</t>
  </si>
  <si>
    <t>生物多様性が豊で暮らしやすい地域を目指して</t>
  </si>
  <si>
    <t>岐阜県　坂祝町</t>
  </si>
  <si>
    <t>https://www.town.tomika.gifu.jp/docs/9430.html</t>
  </si>
  <si>
    <t>岐阜県　七宗町</t>
  </si>
  <si>
    <t>岐阜県　川辺町</t>
  </si>
  <si>
    <t>第三次中津川市環境基本計画</t>
  </si>
  <si>
    <t>自然共生・循環・低炭素型の魅力あふれるまち 中津川</t>
  </si>
  <si>
    <t>岐阜県　中津川市</t>
  </si>
  <si>
    <t>https://www.city.nakatsugawa.lg.jp/soshikikarasagasu/kankyoseisakuka/3/5/10266.html</t>
  </si>
  <si>
    <t>岐阜県　東白川村</t>
  </si>
  <si>
    <t>岐阜県　白川町</t>
  </si>
  <si>
    <t>岐阜県　八百津町</t>
  </si>
  <si>
    <t>岐阜県　美濃加茂市</t>
  </si>
  <si>
    <t>岐阜県　富加町</t>
  </si>
  <si>
    <t>生物多様性みやざき戦略</t>
  </si>
  <si>
    <t>みやざき自然との共生プラン</t>
  </si>
  <si>
    <t>宮崎県</t>
  </si>
  <si>
    <t>http://www.pref.miyazaki.lg.jp/shizen/kense/kekaku/20150428092621.html</t>
  </si>
  <si>
    <t>綾町生物多様性地域戦略</t>
  </si>
  <si>
    <t>いのち豊かな綾をめざして</t>
  </si>
  <si>
    <t>宮崎県　綾町</t>
  </si>
  <si>
    <t>https://www.town.aya.miyazaki.jp/soshiki/eco/4721.html</t>
  </si>
  <si>
    <t>宮崎県　宮崎市</t>
  </si>
  <si>
    <t>宮城県</t>
  </si>
  <si>
    <t>石巻市生物多様性地域戦略</t>
  </si>
  <si>
    <t>いのち支える　自然と共に　いしのまき</t>
  </si>
  <si>
    <t>宮城県　石巻市</t>
  </si>
  <si>
    <t>https://www.city.ishinomaki.lg.jp/cont/10301000/010/ishinomakishiseibututayousei.html</t>
  </si>
  <si>
    <t>杜の都環境プラン</t>
  </si>
  <si>
    <t>仙台市環境基本計画</t>
  </si>
  <si>
    <t>宮城県　仙台市</t>
  </si>
  <si>
    <t>http://www.city.sendai.jp/kankyo-chose/kurashi/machi/kankyohozen/chosa/morinomiyako/index.html</t>
  </si>
  <si>
    <t>とめ生きもの多様性プラン</t>
  </si>
  <si>
    <t>イヌワシやマガン、アカトンボが舞う
ふるさとをめざして</t>
  </si>
  <si>
    <t>宮城県　登米市</t>
  </si>
  <si>
    <t>https://www.city.tome.miyagi.jp/kankyo/shisejoho/machizukuri/kankyo/kankyokekaku/tayouseiplan.html</t>
  </si>
  <si>
    <t>京都府生物多様性地域戦略</t>
  </si>
  <si>
    <t>～自然の恵みを次世代につなぐ人と自然の共生プラン～</t>
  </si>
  <si>
    <t>京都府</t>
  </si>
  <si>
    <t>https://www.pref.kyoto.jp/shizen-kankyo/senryaku.html</t>
  </si>
  <si>
    <t>京都市生物多様性プラン</t>
  </si>
  <si>
    <t>京都府　京都市</t>
  </si>
  <si>
    <t>https://www.city.kyoto.lg.jp/kankyo/page/0000282470.html</t>
  </si>
  <si>
    <t>生物多様性くまもと戦略2030</t>
  </si>
  <si>
    <t>熊本県</t>
  </si>
  <si>
    <t>https://www.pref.kumamoto.jp/soshiki/52/2509.html</t>
  </si>
  <si>
    <t>熊本県　熊本市</t>
  </si>
  <si>
    <t>https://www.city.kumamoto.jp/hpKiji/pub/detail.aspx?c_id=5&amp;id=13034&amp;e_id=9</t>
  </si>
  <si>
    <t>生物多様性ぐんま戦略</t>
  </si>
  <si>
    <t>恵み豊かな自然を未来へつなぐ群馬県～生物多様性を守り賢く活かす～</t>
  </si>
  <si>
    <t>群馬県</t>
  </si>
  <si>
    <t>http://www.pref.gunma.jp/04/e2300408.html</t>
  </si>
  <si>
    <t>生物多様性広島戦略</t>
  </si>
  <si>
    <t>未来へつなげ命の環！広島プラン</t>
  </si>
  <si>
    <t>広島県</t>
  </si>
  <si>
    <t>http://www.pref.hiroshima.lg.jp/site/tayousei/biodiversity01.html</t>
  </si>
  <si>
    <t>第3次広島市環境基本計画</t>
  </si>
  <si>
    <t>広島県　広島市</t>
  </si>
  <si>
    <t>https://www.city.hiroshima.lg.jp/soshiki/87/13782.html</t>
  </si>
  <si>
    <t>生物多様性きたひろ戦略</t>
  </si>
  <si>
    <t>いのちの輝きに出会い、伝え、みずからが輝く町</t>
  </si>
  <si>
    <t>広島県　北広島町</t>
  </si>
  <si>
    <t>https://www.town.kitahiroshima.lg.jp/soshiki/23/1624.html</t>
  </si>
  <si>
    <t>香川県環境基本計画</t>
  </si>
  <si>
    <t>県民みんなでつくる　人と自然が共生する持続可能な香川</t>
  </si>
  <si>
    <t>香川県</t>
  </si>
  <si>
    <t>https://www.pref.kagawa.lg.jp/kankyoseisaku/kihon/hourei/wkc1ji160226133135.html</t>
  </si>
  <si>
    <t>生物多様性こうち戦略【改訂版】</t>
  </si>
  <si>
    <t>ふるさとの いのちをつなぐ こうちプラン</t>
  </si>
  <si>
    <t>高知県</t>
  </si>
  <si>
    <t>第4期佐賀県環境基本計画</t>
  </si>
  <si>
    <t>森川海へとつながる 
佐賀の豊かな環境を未来へ</t>
  </si>
  <si>
    <t>佐賀県</t>
  </si>
  <si>
    <t>https://www.pref.saga.lg.jp/kiji00379726/index.html</t>
  </si>
  <si>
    <t>埼玉県</t>
  </si>
  <si>
    <t>第2次さいたま市環境基本計画</t>
  </si>
  <si>
    <t>さいたま水と生きものプラン</t>
  </si>
  <si>
    <t>埼玉県　さいたま市</t>
  </si>
  <si>
    <t>https://www.city.saitama.jp/001/009/016/001/p080294.html</t>
  </si>
  <si>
    <t>第2次ちちぶ環境基本計画</t>
  </si>
  <si>
    <t>埼玉県　横瀬町</t>
  </si>
  <si>
    <t>https://www.city.chichibu.lg.jp/10430.html</t>
  </si>
  <si>
    <t>第二次生物多様性かぞ戦略</t>
  </si>
  <si>
    <t>～豊かな自然と共生するまちの実現に向けて～</t>
  </si>
  <si>
    <t>埼玉県　加須市</t>
  </si>
  <si>
    <t>https://www.city.kazo.lg.jp/soshiki/kakyou_seisaku/keikaku/5320.html</t>
  </si>
  <si>
    <t>埼玉県　皆野町</t>
  </si>
  <si>
    <t>生物多様性ところざわ戦略</t>
  </si>
  <si>
    <t>埼玉県　所沢市</t>
  </si>
  <si>
    <t>https://www.city.tokorozawa.saitama.jp/kurashi/seikatukankyo/midori/tokorozawasenryaku/seibututayouseisenryaku.html</t>
  </si>
  <si>
    <t>埼玉県　小鹿野町</t>
  </si>
  <si>
    <t>埼玉県　草加市</t>
  </si>
  <si>
    <t>https://www.city.soka.saitama.jp/cont/s1701/030/010/PAGE000000000000060373.html</t>
  </si>
  <si>
    <t>埼玉県　秩父市</t>
  </si>
  <si>
    <t>埼玉県　長瀞町</t>
  </si>
  <si>
    <t>第３次富士見市環境基本計画</t>
  </si>
  <si>
    <t>埼玉県　富士見市</t>
  </si>
  <si>
    <t>https://www.city.fujimi.saitama.jp/shisei/03sisaku/kankyo/2010-0514-1456-138.html</t>
  </si>
  <si>
    <t>三重県</t>
  </si>
  <si>
    <t>第２次　亀山市環境基本計画　2021～2030</t>
  </si>
  <si>
    <t>Action for SMILE 2030</t>
  </si>
  <si>
    <t>三重県　亀山市</t>
  </si>
  <si>
    <t>https://www.city.kameyama.mie.jp/docs/2021060800063/</t>
  </si>
  <si>
    <t>第4次山形県環境計画</t>
  </si>
  <si>
    <t>持続的発展が可能な豊かで美しい山形県を目指して
～みんなで創るグリーンやまがた～</t>
  </si>
  <si>
    <t>山形県</t>
  </si>
  <si>
    <t>https://www.pref.yamagata.jp/050015/kurashi/kankyo/management/plan/4thplan.html</t>
  </si>
  <si>
    <t>山口県環境基本計画（第４次計画)</t>
  </si>
  <si>
    <t>健全で恵み豊かな環境の保全と創造をめざして
～みんなでつくる環境・経済・社会が調和する持続可能なやまぐち～</t>
  </si>
  <si>
    <t>山口県</t>
  </si>
  <si>
    <t>https://www.pref.yamaguchi.lg.jp/soshiki/38/20588.html</t>
  </si>
  <si>
    <t>山梨県</t>
  </si>
  <si>
    <t>https://www.pref.yamanashi.jp/shizen/seibutsutayousei.html</t>
  </si>
  <si>
    <t>滋賀県</t>
  </si>
  <si>
    <t>https://www.pref.shiga.lg.jp/ippan/kankyoshizen/shizen/14035.html</t>
  </si>
  <si>
    <t>びわ湖源流の郷たかしま戦略</t>
  </si>
  <si>
    <t>高島から全国に発信する生物多様性 水を養い 水と暮らし 水でつながる高島</t>
  </si>
  <si>
    <t>滋賀県　高島市</t>
  </si>
  <si>
    <t>大津市環境基本計画（第三次）</t>
  </si>
  <si>
    <t>環境人の輪で守る、育てる、繋げる、湖都大津～持続可能な未来のために～</t>
  </si>
  <si>
    <t>滋賀県　大津市</t>
  </si>
  <si>
    <t>https://www.city.otsu.lg.jp/soshiki/030/1121/g/kankyo/46401.html</t>
  </si>
  <si>
    <t>鹿児島県</t>
  </si>
  <si>
    <t>奄美大島生物多様性地域戦略（2015-2024）</t>
  </si>
  <si>
    <t>自然と共に生きる奄美のしま創りプラン</t>
  </si>
  <si>
    <t>鹿児島県　宇検村</t>
  </si>
  <si>
    <t>https://www.city.amami.lg.jp/pjsenryaku/machi/shizen/tayosei.html</t>
  </si>
  <si>
    <t>鹿児島県　奄美市</t>
  </si>
  <si>
    <t>志布志市生物多様性地域戦略</t>
  </si>
  <si>
    <t>美しい地球を子どもたちに　
生物多様性の主流化を図り、新たな「自然と共生する社会」
の実現を目指して ～「共生」と「循環」そして「継承」～</t>
  </si>
  <si>
    <t>鹿児島県　志布志市</t>
  </si>
  <si>
    <t>https://www.city.shibushi.lg.jp/soshiki/6/1858.html</t>
  </si>
  <si>
    <t>第二次鹿児島市生物多様性地域戦略</t>
  </si>
  <si>
    <t>豊かな自然かごしま生きものプラン</t>
  </si>
  <si>
    <t>鹿児島県　鹿児島市</t>
  </si>
  <si>
    <t>https://www.city.kagoshima.lg.jp/kankyo/kankyo/hozen/machizukuri/kankyohozen/shizen/senryaku_vol2.html</t>
  </si>
  <si>
    <t>鹿児島県　瀬戸内町</t>
  </si>
  <si>
    <t>鹿児島県　大和村</t>
  </si>
  <si>
    <t>第２期日置市環境基本計画</t>
  </si>
  <si>
    <t>水と緑と笑顔があふれる都市・ひおき</t>
  </si>
  <si>
    <t>鹿児島県　日置市</t>
  </si>
  <si>
    <t>https://www.city.hioki.kagoshima.jp/shizen/shisejoho/shisaku/kakushukekaku/kankyokihonkekaku.html</t>
  </si>
  <si>
    <t>霧島市生物多様性推進プラン</t>
  </si>
  <si>
    <t>生きものとの共生による豊かな自然と住みよい環境を次世代へ</t>
  </si>
  <si>
    <t>鹿児島県　霧島市</t>
  </si>
  <si>
    <t>https://www.city-kirishima.jp/kankyo/kurashi/kankyo/sebutsu/kekaku.html</t>
  </si>
  <si>
    <t>鹿児島県　龍郷町</t>
  </si>
  <si>
    <t>秋田県生物多様性地域戦略
[2021-2030]</t>
  </si>
  <si>
    <t>人と自然が共生する豊かでうるおいある秋田県を目指す</t>
  </si>
  <si>
    <t>秋田県</t>
  </si>
  <si>
    <t>https://www.pref.akita.lg.jp/pages/archive/56446</t>
  </si>
  <si>
    <t>秋田市環境基本計画</t>
  </si>
  <si>
    <t>～人にも地球にもやさしいあきた～</t>
  </si>
  <si>
    <t>秋田県　秋田市</t>
  </si>
  <si>
    <t>https://www.city.akita.lg.jp/kurashi/recycle/1006075/1037716.html</t>
  </si>
  <si>
    <t>新潟県生物多様性地域計画</t>
  </si>
  <si>
    <t>新潟県</t>
  </si>
  <si>
    <t>https://www.pref.niigata.lg.jp/sec/kankyotaisaku/1356866872399.html</t>
  </si>
  <si>
    <t>生物多様性佐渡戦略</t>
  </si>
  <si>
    <t>トキと暮らす島</t>
  </si>
  <si>
    <t>新潟県　佐渡市</t>
  </si>
  <si>
    <t>https://www.city.sado.niigata.jp/site/plan/2562.html</t>
  </si>
  <si>
    <t>新潟市生物多様性地域計画</t>
  </si>
  <si>
    <t>にいがた命のつながりプラン</t>
  </si>
  <si>
    <t>新潟県　新潟市</t>
  </si>
  <si>
    <t>http://www.city.niigata.lg.jp/kurashi/kankyo/hozen/shizenfureai/biodiversity/biodiversity.html</t>
  </si>
  <si>
    <t>生きものの恵みを次の世代へ</t>
  </si>
  <si>
    <t>神奈川県</t>
  </si>
  <si>
    <t>https://www.pref.kanagawa.jp/docs/t4i/cnt/f12655/p1042709.html</t>
  </si>
  <si>
    <t>横浜市環境管理計画</t>
  </si>
  <si>
    <t>神奈川県　横浜市</t>
  </si>
  <si>
    <t>https://www.city.yokohama.lg.jp/kurashi/machizukuri-kankyo/kankyohozen/emp/kanri.html</t>
  </si>
  <si>
    <t>茅ヶ崎市みどりの基本計画　生物多様性ちがさき戦略</t>
  </si>
  <si>
    <t>神奈川県　茅ヶ崎市</t>
  </si>
  <si>
    <t>http://www.city.chigasaki.kanagawa.jp/machidukuri/ryokka/1034102.html</t>
  </si>
  <si>
    <t>神奈川県　厚木市</t>
  </si>
  <si>
    <t>秦野市みどりの基本計画</t>
  </si>
  <si>
    <t>緑が育む、水とみどりあふれる、ふるさと秦野</t>
  </si>
  <si>
    <t>神奈川県　秦野市</t>
  </si>
  <si>
    <t>https://www.city.hadano.kanagawa.jp/www/contents/1504660628903/index.html</t>
  </si>
  <si>
    <t>生物多様性かわさき戦略</t>
  </si>
  <si>
    <t>～人と生き物　つながりプラン～</t>
  </si>
  <si>
    <t>神奈川県　川崎市</t>
  </si>
  <si>
    <t>https://www.city.kawasaki.jp/300/page/0000134692.html</t>
  </si>
  <si>
    <t>第2次相模原市水とみどりの基本計画・生物多様性戦略</t>
  </si>
  <si>
    <t>神奈川県　相模原市</t>
  </si>
  <si>
    <t>https://www.city.sagamihara.kanagawa.jp/kurashi/1026489/kankyo/1026506/plan/1008151.html</t>
  </si>
  <si>
    <t>大磯町環境基本計画</t>
  </si>
  <si>
    <t>神奈川県　大磯町</t>
  </si>
  <si>
    <t>http://www.town.oiso.kanagawa.jp/soshiki/sangyokankoubu/kankyo/tanto/kankyou/seisaku/1415323296136.html</t>
  </si>
  <si>
    <t>藤沢市生物多様性地域戦略</t>
  </si>
  <si>
    <t>生きものの恵みを軸とした藤沢のまちづくり</t>
  </si>
  <si>
    <t>神奈川県　藤沢市</t>
  </si>
  <si>
    <t>https://www.city.fujisawa.kanagawa.jp/midori/seibutsutayousei2.html</t>
  </si>
  <si>
    <t>青森県</t>
  </si>
  <si>
    <t>https://www.pref.aomori.lg.jp/soshiki/kankyo/shizen/tayouseikouhyou.html</t>
  </si>
  <si>
    <t>ふじのくに生物多様性地域戦略</t>
  </si>
  <si>
    <t>静岡県</t>
  </si>
  <si>
    <t>http://www.pref.shizuoka.jp/kankyou/ka-070/wild/seibutsutayousei.html</t>
  </si>
  <si>
    <t>第3次三島市環境基本計画</t>
  </si>
  <si>
    <t>静岡県　三島市</t>
  </si>
  <si>
    <t>https://www.city.mishima.shizuoka.jp/ipn050780.html</t>
  </si>
  <si>
    <t>第2次沼津市環境基本計画</t>
  </si>
  <si>
    <t>静岡県　沼津市</t>
  </si>
  <si>
    <t>https://www.city.numazu.shizuoka.jp/shisei/keikaku/various/kankyo/index.htm</t>
  </si>
  <si>
    <t>第２次静岡市生物多様性地域戦略【２０２１-２０３０】</t>
  </si>
  <si>
    <t>みんなでつくろう！豊かな自然と生きものの輪</t>
  </si>
  <si>
    <t>静岡県　静岡市</t>
  </si>
  <si>
    <t>https://www.city.shizuoka.lg.jp/000_002800.html</t>
  </si>
  <si>
    <t>静岡県　浜松市</t>
  </si>
  <si>
    <t>https://www.city.hamamatsu.shizuoka.jp/kankyou/env/tayousei/senryaku-index.html</t>
  </si>
  <si>
    <t>生物多様性ふじ戦略</t>
  </si>
  <si>
    <t>未来へつなぐ　富士市の自然といきもの</t>
  </si>
  <si>
    <t>静岡県　富士市</t>
  </si>
  <si>
    <t>https://www.city.fuji.shizuoka.jp/kurashi/c0905/sizenhogo/rn2ola0000029fcz.html</t>
  </si>
  <si>
    <t>石川県生物多様性戦略ビジョン</t>
  </si>
  <si>
    <t>トキが羽ばたくいしかわを目指して</t>
  </si>
  <si>
    <t>石川県</t>
  </si>
  <si>
    <t>http://www.pref.ishikawa.lg.jp/ontai/vision/download.html</t>
  </si>
  <si>
    <t>金沢市生物多様性地域計画</t>
  </si>
  <si>
    <t>自然と文化が織りなす豊かな恵みを未来へ</t>
  </si>
  <si>
    <t>石川県　金沢市</t>
  </si>
  <si>
    <t>https://www4.city.kanazawa.lg.jp/soshikikarasagasu/kankyoseisakuka/gyomuannai/shizenhogo/kanazawasbiodiversitystrategy/7520.html</t>
  </si>
  <si>
    <t>生物多様性ちば県戦略</t>
  </si>
  <si>
    <t>生命（いのち）のにぎわいとつながりを子どもたちの未来へ</t>
  </si>
  <si>
    <t>千葉県</t>
  </si>
  <si>
    <t>https://www.pref.chiba.lg.jp/shizen/keikaku/kankyouseikatsu/tayousei.html</t>
  </si>
  <si>
    <t>いすみ生物多様性戦略</t>
  </si>
  <si>
    <t>生物多様性豊かな地域づくり 里山里海を守り伝える人づくり</t>
  </si>
  <si>
    <t>千葉県　いすみ市</t>
  </si>
  <si>
    <t>https://www.city.isumi.lg.jp/gyosei/shiseijoho/machizukuri/shizen_kankyo/2854.html</t>
  </si>
  <si>
    <t>生物多様性いちはら戦略</t>
  </si>
  <si>
    <t>千葉県　市原市</t>
  </si>
  <si>
    <t>https://www.city.ichihara.chiba.jp/article?articleId=60237f5eece4651c88c19233</t>
  </si>
  <si>
    <t>生物多様性いちかわ戦略</t>
  </si>
  <si>
    <t>人と生きものが自然の中でつながる文化のまち</t>
  </si>
  <si>
    <t>千葉県　市川市</t>
  </si>
  <si>
    <t>http://www.city.ichikawa.lg.jp/env01/1111000127.html</t>
  </si>
  <si>
    <t>千葉市水環境・生物多様性保全計画</t>
  </si>
  <si>
    <t>水の輪はぐくむにぎわい輝く生命のつながりを子どもたちの未来へ</t>
  </si>
  <si>
    <t>千葉県　千葉市</t>
  </si>
  <si>
    <t>https://www.city.chiba.jp/kankyo/kankyohozen/hozen/mizu_seibututayousei_keikaku.html</t>
  </si>
  <si>
    <t>生物多様性ふなばし戦略＜改定版＞</t>
  </si>
  <si>
    <t>台地から海へ　水・緑・生命と共に暮らす都市</t>
  </si>
  <si>
    <t>千葉県　船橋市</t>
  </si>
  <si>
    <t>https://www.city.funabashi.lg.jp/machi/kankyou/010/p051317.html</t>
  </si>
  <si>
    <t>柏市生きもの多様性プラン</t>
  </si>
  <si>
    <t>身のまわりの生きもの多様性を知り、育み、伝えるまち　柏</t>
  </si>
  <si>
    <t>千葉県　柏市</t>
  </si>
  <si>
    <t>https://www.city.kashiwa.lg.jp/kankyoseisaku/ecosite/keikaku/jisshikeikaku/4470.html</t>
  </si>
  <si>
    <t>第２期　生物多様性のだ戦略</t>
  </si>
  <si>
    <t>のだ・生き物のにぎわい保全・再生実行プラン</t>
  </si>
  <si>
    <t>千葉県　野田市</t>
  </si>
  <si>
    <t>https://www.city.noda.chiba.jp/shisei/keikaku/keikakusho/1037503.html</t>
  </si>
  <si>
    <t>生物多様性ながれやま戦略</t>
  </si>
  <si>
    <t>オオタカがすむ森のまちを子どもたちの未来へ</t>
  </si>
  <si>
    <t>千葉県　流山市</t>
  </si>
  <si>
    <t>https://www.city.nagareyama.chiba.jp/information/1007116/1007469/1007475.html</t>
  </si>
  <si>
    <t>大阪府生物多様性地域戦略</t>
  </si>
  <si>
    <t>全てのいのちの共生を目指して</t>
  </si>
  <si>
    <t>大阪府</t>
  </si>
  <si>
    <t>https://www.pref.osaka.lg.jp/midori/seibututayousei/osakasenryaku.html</t>
  </si>
  <si>
    <t>岸和田市生物多様性地域戦略2014</t>
  </si>
  <si>
    <t>大阪南部の生態系ネットワークの要となり多様な生態系サービスに育まれたまち ”きしわだ”</t>
  </si>
  <si>
    <t>大阪府　岸和田市</t>
  </si>
  <si>
    <t>https://www.city.kishiwada.osaka.jp/soshiki/29/2014biodiversity.html</t>
  </si>
  <si>
    <t>生物多様性・堺戦略</t>
  </si>
  <si>
    <t>自然と共生するまちづくりをめざして</t>
  </si>
  <si>
    <t>大阪府　堺市</t>
  </si>
  <si>
    <t>https://www.city.sakai.lg.jp/shisei/gyosei/shishin/kankyo/seibutsu/sakaisenryaku.html</t>
  </si>
  <si>
    <t>大阪市生物多様性戦略
2021-2030</t>
  </si>
  <si>
    <t>生物多様性の恵みを感じるまち</t>
  </si>
  <si>
    <t>大阪府　大阪市</t>
  </si>
  <si>
    <t>https://www.city.osaka.lg.jp/kankyo/page/0000067896.html</t>
  </si>
  <si>
    <t>第3次枚方市環境基本計画</t>
  </si>
  <si>
    <t>地域から地球へ、みんなでつなぐ豊かな環境　～住みつづけたいまち　枚方～</t>
  </si>
  <si>
    <t>大阪府　枚方市</t>
  </si>
  <si>
    <t>https://www.city.hirakata.osaka.jp/cmsfiles/contents/0000034/34474/dai3ji-kankyokihonkeikaku.pdf</t>
  </si>
  <si>
    <t>第3次和泉市環境基本計画</t>
  </si>
  <si>
    <t>みんなの環でひろげる　
すくすく環境、わくわくいずみ</t>
  </si>
  <si>
    <t>大阪府　和泉市</t>
  </si>
  <si>
    <t>https://www.city.osaka-izumi.lg.jp/kakukano/sangyoubu/hozenka/gyoumu/dai3ji_kankyou_kihonkeikaku.html</t>
  </si>
  <si>
    <t>大分県</t>
  </si>
  <si>
    <t>生物多様性ここのえ戦略</t>
  </si>
  <si>
    <t>つなげよういのちとりどり誇りの暮らし</t>
  </si>
  <si>
    <t>大分県　九重町</t>
  </si>
  <si>
    <t>https://www.town.kokonoe.oita.jp/docs/2017061600016/</t>
  </si>
  <si>
    <t>生物多様性ぶんごおおの戦略</t>
  </si>
  <si>
    <t>自然の恵みを未来の子どもたちへ　～人と自然のより良い折り合いへ～</t>
  </si>
  <si>
    <t>大分県　豊後大野市</t>
  </si>
  <si>
    <t>https://www.bungo-ohno.jp/docs/2019122000032/</t>
  </si>
  <si>
    <t>長崎県生物多様性保全戦略2021-2025</t>
  </si>
  <si>
    <t>長崎県</t>
  </si>
  <si>
    <t>https://www.pref.nagasaki.jp/bunrui/kurashi-kankyo/shizenkankyo-doshokubutsu/biodiversity/</t>
  </si>
  <si>
    <t>第五次長野県環境基本計画</t>
  </si>
  <si>
    <t>未来へつなごう生命（いのち）のにぎわう「人と自然が共生する信州」の実現</t>
  </si>
  <si>
    <t>長野県</t>
  </si>
  <si>
    <t>https://www.pref.nagano.lg.jp/kankyo/kurashi/kankyo/shisaku/5ji/keikaku.html</t>
  </si>
  <si>
    <t>長野県　佐久市</t>
  </si>
  <si>
    <t>https://www.city.saku.nagano.jp/shisei/seisaku_shisaku/hoshin_keikaku/kankyokanren/01142018032918.html</t>
  </si>
  <si>
    <t>松本市生物多様性地域戦略</t>
  </si>
  <si>
    <t>生き物あふれる松本プラン 生物多様性のホットスポットを未来へつなぐまち 松本</t>
  </si>
  <si>
    <t>長野県　松本市</t>
  </si>
  <si>
    <t>https://www.city.matsumoto.nagano.jp/soshiki/51/4581.html</t>
  </si>
  <si>
    <t>第三次長野市環境基本計画</t>
  </si>
  <si>
    <t>人と自然が共生し未来につなぐ脱炭素のまち「ながの」</t>
  </si>
  <si>
    <t>長野県　長野市</t>
  </si>
  <si>
    <t>https://www.city.nagano.nagano.jp/site/sougoukeikaku/706121.html</t>
  </si>
  <si>
    <t>鳥取県生物多様性地域戦略</t>
  </si>
  <si>
    <t>人と自然が共生するとっとりを目指して</t>
  </si>
  <si>
    <t>鳥取県</t>
  </si>
  <si>
    <t>https://www.pref.tottori.lg.jp/291073.htm</t>
  </si>
  <si>
    <t>島根県環境総合計画</t>
  </si>
  <si>
    <t>島根県</t>
  </si>
  <si>
    <t>https://www.pref.shimane.lg.jp/infra/kankyo/kankyo/kankyo_sougou/sougoukeikaku.html</t>
  </si>
  <si>
    <t>東京都生物多様性地域戦略</t>
  </si>
  <si>
    <t>東京都</t>
  </si>
  <si>
    <t>https://www.kankyo.metro.tokyo.lg.jp/basic/plan/naTrue/green_biodiversity.html</t>
  </si>
  <si>
    <t>生物多様性あきる野戦略</t>
  </si>
  <si>
    <t>未来の子ども達に贈る あきる野の自然の恵み</t>
  </si>
  <si>
    <t>東京都　あきる野市</t>
  </si>
  <si>
    <t>http://www.city.akiruno.tokyo.jp/0000005507.html</t>
  </si>
  <si>
    <t>生物多様性いなぎ戦略</t>
  </si>
  <si>
    <t>東京都　稲城市</t>
  </si>
  <si>
    <t>東京都　羽村市</t>
  </si>
  <si>
    <t>https://www.city.hamura.tokyo.jp/0000006768.html</t>
  </si>
  <si>
    <t>第３次葛飾区環境基本計画</t>
  </si>
  <si>
    <t>みんなでつくる　人や自然にやさしく持続可能なまち　かつしか</t>
  </si>
  <si>
    <t>東京都　葛飾区</t>
  </si>
  <si>
    <t>https://www.city.katsushika.lg.jp/kurashi/1000062/1023018/1029659.html</t>
  </si>
  <si>
    <t>港区環境基本計画</t>
  </si>
  <si>
    <t>令和3（2021）年度～令和8（2026）年度</t>
  </si>
  <si>
    <t>東京都　港区</t>
  </si>
  <si>
    <t>https://www.city.minato.tokyo.jp/kankyoushidou/kankyo-machi/kankyo/chosa/kekaku/kihon.html</t>
  </si>
  <si>
    <t>狛江市生物多様性地域戦略</t>
  </si>
  <si>
    <t>水と緑といのちが輝くこまえ</t>
  </si>
  <si>
    <t>東京都　狛江市</t>
  </si>
  <si>
    <t>https://www.city.komae.tokyo.jp/index.cfm/46,0,358,3404,html</t>
  </si>
  <si>
    <t>小平市第三次環境基本計画</t>
  </si>
  <si>
    <t>循環・調和・協働の「わ」を大切に　みんなで気持ちよく暮らせるまち　こだいら</t>
  </si>
  <si>
    <t>東京都　小平市</t>
  </si>
  <si>
    <t>https://www.city.kodaira.tokyo.jp/kurashi/088/088468.html</t>
  </si>
  <si>
    <t>昭島市環境基本計画</t>
  </si>
  <si>
    <t>気候危機を乗り越え、美しい水と緑を将来の世代に</t>
  </si>
  <si>
    <t>東京都　昭島市</t>
  </si>
  <si>
    <t>https://www.city.akishima.lg.jp/s068/020/010/030/010/010/20211026150742.html</t>
  </si>
  <si>
    <t>新宿区みどりの基本計画</t>
  </si>
  <si>
    <t>東京都　新宿区</t>
  </si>
  <si>
    <t>https://www.city.shinjuku.lg.jp/seikatsu/file14_04_00001.html</t>
  </si>
  <si>
    <t>生きものつながる世田谷プラン</t>
  </si>
  <si>
    <t>生きもの元気！ひとも元気！生物多様性地域戦略</t>
  </si>
  <si>
    <t>東京都　世田谷区</t>
  </si>
  <si>
    <t>https://www.city.setagaya.lg.jp/mokuji/sumai/010/002/001/d00152400.html</t>
  </si>
  <si>
    <t>清瀬市みどりの基本計画</t>
  </si>
  <si>
    <t>人とみどりをともに育てるまち　きよせ</t>
  </si>
  <si>
    <t>東京都　清瀬市</t>
  </si>
  <si>
    <t>https://www.city.kiyose.lg.jp/siseijouhou/keikakusisaku/1009073/1004646.html</t>
  </si>
  <si>
    <t>青梅市生物多様性地域戦略</t>
  </si>
  <si>
    <t>青梅　ひとと生き物イキイキプラン</t>
  </si>
  <si>
    <t>東京都　青梅市</t>
  </si>
  <si>
    <t>https://www.city.ome.tokyo.jp/soshiki/22/1731.html</t>
  </si>
  <si>
    <t>ちよだ生物多様性推進プラン</t>
  </si>
  <si>
    <t>東京都　千代田区</t>
  </si>
  <si>
    <t>https://www.city.chiyoda.lg.jp/koho/machizukuri/kankyo/sebutsutayose/plan.html</t>
  </si>
  <si>
    <t>第三次足立区環境基本計画改定版</t>
  </si>
  <si>
    <t>足立区は、2050年CO2ゼロをめざしています。</t>
  </si>
  <si>
    <t>東京都　足立区</t>
  </si>
  <si>
    <t>https://www.city.adachi.tokyo.jp/kankyo/kankyokeikakukaitei.html</t>
  </si>
  <si>
    <t>東京都　大田区</t>
  </si>
  <si>
    <t>第3次町田市環境マスタープラン</t>
  </si>
  <si>
    <t>みんなで将来に受け継ぐ水とみどり豊かな　まちだ</t>
  </si>
  <si>
    <t>東京都　町田市</t>
  </si>
  <si>
    <t>https://www.city.machida.tokyo.jp/kurashi/kankyo/kankyo/keikaku/keikau/dainijikankyomaster/kankyoumaster3/kankyoumaster3.html</t>
  </si>
  <si>
    <t>第二次緑の基本計画中間見直し　東久留米市生物多様性戦略</t>
  </si>
  <si>
    <t>東京都　東久留米市</t>
  </si>
  <si>
    <t>https://www.city.higashikurume.lg.jp/shisei/sesaku/keikaku/1022142.html</t>
  </si>
  <si>
    <t>ひの生きものプラン</t>
  </si>
  <si>
    <t>日野市生物多様性地域戦略</t>
  </si>
  <si>
    <t>東京都　日野市</t>
  </si>
  <si>
    <t>https://www.city.hino.lg.jp/shisei/keikaku/kankyo/chikyu/1003044.html</t>
  </si>
  <si>
    <t>品川区環境基本計画</t>
  </si>
  <si>
    <t>みんなで創り育てる環境都市</t>
  </si>
  <si>
    <t>東京都　品川区</t>
  </si>
  <si>
    <t>https://www.city.shinagawa.tokyo.jp/PC/kankyo/kankyo-kankyo/kankyo-kankyo-keikaku/20230330110304.html</t>
  </si>
  <si>
    <t>府中市生物多様性地域戦略</t>
  </si>
  <si>
    <t>東京都　府中市</t>
  </si>
  <si>
    <t>https://www.city.fuchu.tokyo.jp/gyosei/kekaku/kekaku/kankyo/kankyokihon/dai3jikeikakusakutei.html</t>
  </si>
  <si>
    <t>武蔵野市生物多様性基本方針</t>
  </si>
  <si>
    <t>東京都　武蔵野市</t>
  </si>
  <si>
    <t>http://www.city.musashino.lg.jp/shisei_joho/sesaku_keikaku/kankyoubu/1016539.html</t>
  </si>
  <si>
    <t>文京区生物多様性地域戦略</t>
  </si>
  <si>
    <t>東京都　文京区</t>
  </si>
  <si>
    <t>https://www.city.bunkyo.lg.jp/bosai/kankyo/keikaku/h31tikisenryaku.html</t>
  </si>
  <si>
    <t>東京都　豊島区</t>
  </si>
  <si>
    <t>https://www.city.toshima.lg.jp/148/kuse/shisaku/shisaku/kekaku/008719.html</t>
  </si>
  <si>
    <t>北区緑の基本計画２０２０</t>
  </si>
  <si>
    <t>ひといきいき　みどりいきいき　育てる　つながる北区</t>
  </si>
  <si>
    <t>東京都　北区</t>
  </si>
  <si>
    <t>http://www.city.kita.tokyo.jp/kankyo/jutaku/kankyo/shisaku/sakute/index.html</t>
  </si>
  <si>
    <t>第二次墨田区緑の基本計画・墨田区生物多様性地域戦略</t>
  </si>
  <si>
    <t>いろいろな生きものが息づくまちへ</t>
  </si>
  <si>
    <t>東京都　墨田区</t>
  </si>
  <si>
    <t>https://www.city.sumida.lg.jp/kurashi/kankyou_hozen/keikaku/keikaku_kankyou/dainijimidorikeikaku.html</t>
  </si>
  <si>
    <t>目黒区生物多様性地域戦略</t>
  </si>
  <si>
    <t>ささえあう生命の輪 野鳥のすめるまちづくり計画</t>
  </si>
  <si>
    <t>東京都　目黒区</t>
  </si>
  <si>
    <t>http://www.city.meguro.tokyo.jp/gyosei/keikaku/keikaku/kankyo_hozen/tayosei/chiikisenryaku.html</t>
  </si>
  <si>
    <t>徳島県</t>
  </si>
  <si>
    <t>生物多様性あなん戦略</t>
  </si>
  <si>
    <t>～あなんの「ごっつい自然」でまちを元気に！～</t>
  </si>
  <si>
    <t>徳島県　阿南市</t>
  </si>
  <si>
    <t>栃木県環境基本計画</t>
  </si>
  <si>
    <t>環境の保全と利活用により、持続的な地域活性化につなげていく
「守り、育て、活かす、環境立県とちぎ</t>
  </si>
  <si>
    <t>栃木県</t>
  </si>
  <si>
    <t>https://www.pref.tochigi.lg.jp/d01/eco/kankyou/hozen/kankyo-kihonkeikaku.html</t>
  </si>
  <si>
    <t>うつのみや生きものつながりプラン（宇都宮市生物多様性地域計画）</t>
  </si>
  <si>
    <t>人と生きものが　育みあうまち　うつのみや</t>
  </si>
  <si>
    <t>栃木県　宇都宮市</t>
  </si>
  <si>
    <t>https://www.city.utsunomiya.tochigi.jp/kurashi/kankyo/shizen/1005388.html</t>
  </si>
  <si>
    <t>栃木県　小山市</t>
  </si>
  <si>
    <t>奈良県</t>
  </si>
  <si>
    <t>人と自然がともに生きるあすか地域プラン</t>
  </si>
  <si>
    <t>生物多様性飛鳥地域戦略</t>
  </si>
  <si>
    <t>奈良県　橿原市</t>
  </si>
  <si>
    <t>https://insect5.wixsite.com/asukachiiki/blank-1</t>
  </si>
  <si>
    <t>奈良県　高取町</t>
  </si>
  <si>
    <t>奈良県　明日香村</t>
  </si>
  <si>
    <t>富山県生物多様性保全推進プラン</t>
  </si>
  <si>
    <t>立山連峰から富山湾まで　豊かな自然を未来へ</t>
  </si>
  <si>
    <t>富山県</t>
  </si>
  <si>
    <t>http://www.pref.toyama.jp/cms_sec/1709/kj00014287.html</t>
  </si>
  <si>
    <t>生物多様性うおづ戦略</t>
  </si>
  <si>
    <t>豊かな自然 多様ないきもの 未来につなごう ふるさと魚津</t>
  </si>
  <si>
    <t>富山県　魚津市</t>
  </si>
  <si>
    <t>http://www.city.uozu.toyama.jp/guide/svGuideDtl.aspx?servno=6501</t>
  </si>
  <si>
    <t>福井県環境基本計画</t>
  </si>
  <si>
    <t>福井県</t>
  </si>
  <si>
    <t>https://www.pref.fukui.lg.jp/doc/kankyou/kihonkeikaku.html</t>
  </si>
  <si>
    <t>第三期大野市環境基本計画</t>
  </si>
  <si>
    <t>福井県　大野市</t>
  </si>
  <si>
    <t>https://www.city.ono.fukui.jp/kurashi/kankyo-sumai/kankyouplan/onocity_kankyo-plan.html</t>
  </si>
  <si>
    <t>福岡県生物多様性戦略2022-2026</t>
  </si>
  <si>
    <t>生きものを支え、生きものに支えられる幸せを共感できる社会へ</t>
  </si>
  <si>
    <t>福岡県</t>
  </si>
  <si>
    <t>https://www.pref.fukuoka.lg.jp/contents/fukuokaprefefurebiodiversity2022-2026.html</t>
  </si>
  <si>
    <t>第2次うきは市環境基本計画</t>
  </si>
  <si>
    <t>福岡県　うきは市</t>
  </si>
  <si>
    <t>https://www.city.ukiha.fukuoka.jp/kiji0031747/3_1747_shiryou1_cjsggp63.pdf</t>
  </si>
  <si>
    <t>第２次久留米市生物多様性地域戦略</t>
  </si>
  <si>
    <t>くるめ生きものプラン</t>
  </si>
  <si>
    <t>福岡県　久留米市</t>
  </si>
  <si>
    <t>https://www.city.kurume.fukuoka.jp/1050kurashi/2030kankyougomi/3215ikimonoplan/2019-0620-0856-293.html</t>
  </si>
  <si>
    <t>生物多様性古賀戦略</t>
  </si>
  <si>
    <t>つなげたい！古賀の生命　伝えたい！共に生きる力</t>
  </si>
  <si>
    <t>福岡県　古賀市</t>
  </si>
  <si>
    <t>https://www.city.koga.fukuoka.jp/cityhall/work/kankyo/plans/plans001/006.php</t>
  </si>
  <si>
    <t>第２次糸島市環境基本計画</t>
  </si>
  <si>
    <t>福岡県　糸島市</t>
  </si>
  <si>
    <t>https://www.city.itoshima.lg.jp/s011/010/010/020/030/030/kankyokihonkeikaku.html</t>
  </si>
  <si>
    <t>生物多様性ふくおか戦略</t>
  </si>
  <si>
    <t>福岡県　福岡市</t>
  </si>
  <si>
    <t>http://www.city.fukuoka.lg.jp/kankyo/k-chosei/hp/tayousei/seibutsutayousei_2.html</t>
  </si>
  <si>
    <t>第２次福津市環境基本計画～生物多様性ふくつプランを含む～</t>
  </si>
  <si>
    <t>福岡県　福津市</t>
  </si>
  <si>
    <t>https://www.city.fukutsu.lg.jp/shisei/seisaku/2/2109.html</t>
  </si>
  <si>
    <t>福岡県　北九州市</t>
  </si>
  <si>
    <t>ふくしま生物多様性推進計画【第３次】</t>
  </si>
  <si>
    <t>自然のめぐみを活かし、未来へつなごう～生物多様性ゆたかなふくしま～</t>
  </si>
  <si>
    <t>福島県</t>
  </si>
  <si>
    <t>https://www.pref.fukushima.lg.jp/sec/16035b/tayousei.html</t>
  </si>
  <si>
    <t>いわき市環境基本計画【第三次】</t>
  </si>
  <si>
    <t>人と自然が共生するまち　循環都市いわき</t>
  </si>
  <si>
    <t>福島県　いわき市</t>
  </si>
  <si>
    <t>http://www.city.iwaki.lg.jp/www/contents/1642152972721/index.html</t>
  </si>
  <si>
    <t>兵庫県</t>
  </si>
  <si>
    <t>https://www.kankyo.pref.hyogo.lg.jp/jp/environment/leg_240/leg_285</t>
  </si>
  <si>
    <t>伊丹市生物多様性みどりの基本計画2021</t>
  </si>
  <si>
    <t>兵庫県　伊丹市</t>
  </si>
  <si>
    <t>https://www.city.itami.lg.jp/SOSIKI/TOSHIKOTU/MIDORI/SEIBUTUTAYOSEI_MIDORINOKIHONKEKAKU/1389341950036.html</t>
  </si>
  <si>
    <t>第3次加古川市環境基本計画</t>
  </si>
  <si>
    <t>持続可能な発展をめざすまち加古川～いきいきと成長できる未来の環境へ～</t>
  </si>
  <si>
    <t>兵庫県　加古川市</t>
  </si>
  <si>
    <t>https://www.city.kakogawa.lg.jp/soshikikarasagasu/kankyobu/kankyo_sesaku/seisaku/act_kakogawashi/41100.html</t>
  </si>
  <si>
    <t>生物多様性かさい戦略2013</t>
  </si>
  <si>
    <t>楽しむ、伝える、強くする</t>
  </si>
  <si>
    <t>兵庫県　加西市</t>
  </si>
  <si>
    <t>生物多様性神戸プラン</t>
  </si>
  <si>
    <t>兵庫県　神戸市</t>
  </si>
  <si>
    <t>https://www.city.kobe.lg.jp/a66324/biodiversity_plan.html</t>
  </si>
  <si>
    <t>未来につなぐ生物多様性にしのみや戦略2019-2028</t>
  </si>
  <si>
    <t>生き物のつながりが豊かな恵みを育むまちへ</t>
  </si>
  <si>
    <t>兵庫県　西宮市</t>
  </si>
  <si>
    <t>https://www.nishi.or.jp/kotsu/kankyo/kankyokeikaku/sebutsutayosei/seibutsutayoka.html</t>
  </si>
  <si>
    <t>生物多様性ふるさと川西戦略</t>
  </si>
  <si>
    <t>兵庫県　川西市</t>
  </si>
  <si>
    <t>https://www.city.kawanishi.hyogo.jp/kurashi/gomi_kankyo/kankyo/hurusatoseibutu/1001458.html</t>
  </si>
  <si>
    <t>生物多様性ささやま戦略</t>
  </si>
  <si>
    <t>森の学校復活大作戦</t>
  </si>
  <si>
    <t>兵庫県　丹波篠山市</t>
  </si>
  <si>
    <t>https://www.city.tambasasayama.lg.jp/soshikikarasagasu/nomiyakokankyoka/biodiv/1945.html</t>
  </si>
  <si>
    <t>生物多様性ひめじ戦略</t>
  </si>
  <si>
    <t>兵庫県　姫路市</t>
  </si>
  <si>
    <t>https://www.city.himeji.lg.jp/bousai/0000002318.html</t>
  </si>
  <si>
    <t>生物多様性たからづか戦略</t>
  </si>
  <si>
    <t>兵庫県　宝塚市</t>
  </si>
  <si>
    <t>https://www.city.takarazuka.hyogo.jp/kankyo/kankyoseikatsu/1010180/1000679.html</t>
  </si>
  <si>
    <t>豊岡市生物多様性地域戦略短期戦略Ⅲ</t>
  </si>
  <si>
    <t>いのち響きあう豊岡をめざして</t>
  </si>
  <si>
    <t>兵庫県　豊岡市</t>
  </si>
  <si>
    <t>https://www.city.toyooka.lg.jp/shisei/keikaku/kankyokeikaku/1002997.html</t>
  </si>
  <si>
    <t>生物多様性あかし戦略</t>
  </si>
  <si>
    <t>つなごう生きもののネットワーク</t>
  </si>
  <si>
    <t>兵庫県　明石市</t>
  </si>
  <si>
    <t>https://www.city.akashi.lg.jp/kankyou/kankyou_soumu_ka/shise/gyose/keikaku/keikaku.html</t>
  </si>
  <si>
    <t>北海道</t>
  </si>
  <si>
    <t>黒松内町生物多様性地域戦略</t>
  </si>
  <si>
    <t>北海道　黒松内町</t>
  </si>
  <si>
    <t>http://kuromatsunai-news.sblo.jp/article/190312496.html</t>
  </si>
  <si>
    <t>生物多様性さっぽろビジョン</t>
  </si>
  <si>
    <t>北海道　札幌市</t>
  </si>
  <si>
    <t>第三期帯広市環境基本計画</t>
  </si>
  <si>
    <t>北海道　帯広市</t>
  </si>
  <si>
    <t>https://www.city.obihiro.hokkaido.jp/kurashi/kankyo/kankobutsu/1003775.html</t>
  </si>
  <si>
    <t>礼文町生物多様性地域戦略</t>
  </si>
  <si>
    <t>礼文島いきものつながりプロジェクト</t>
  </si>
  <si>
    <t>北海道　礼文町</t>
  </si>
  <si>
    <t>https://www.town.rebun.hokkaido.jp/hotnews/detail/00002717.html#a2_0</t>
  </si>
  <si>
    <t>第2次生物多様性和歌山戦略</t>
  </si>
  <si>
    <t>和歌山県</t>
  </si>
  <si>
    <t>https://www.pref.wakayama.lg.jp/prefg/032000/032500/index.html#biodiversity</t>
  </si>
  <si>
    <t>国_状態目標１-１</t>
  </si>
  <si>
    <t>国_状態目標１-２</t>
  </si>
  <si>
    <t>国_状態目標１-３</t>
  </si>
  <si>
    <t>国_行動目標１-１</t>
  </si>
  <si>
    <t>国_行動目標１-２</t>
  </si>
  <si>
    <t>国_行動目標１-３</t>
  </si>
  <si>
    <t>国_行動目標１-４</t>
  </si>
  <si>
    <t>国_行動目標１-５</t>
  </si>
  <si>
    <t>国_行動目標１-６</t>
  </si>
  <si>
    <t>国_状態目標２-１</t>
  </si>
  <si>
    <t>国_状態目標２-２</t>
  </si>
  <si>
    <t>国_状態目標２-３</t>
  </si>
  <si>
    <t>国_行動目標２-１</t>
  </si>
  <si>
    <t>国_行動目標２-２</t>
  </si>
  <si>
    <t>国_行動目標２-３</t>
  </si>
  <si>
    <t>国_行動目標２-４</t>
  </si>
  <si>
    <t>国_行動目標２-５</t>
  </si>
  <si>
    <t>国_状態目標３-１</t>
  </si>
  <si>
    <t>国_状態目標３-２</t>
  </si>
  <si>
    <t>国_状態目標３-３</t>
  </si>
  <si>
    <t>国_行動目標３-１</t>
  </si>
  <si>
    <t>国_行動目標３-２</t>
  </si>
  <si>
    <t>国_行動目標３-３</t>
  </si>
  <si>
    <t>国_行動目標３-４</t>
  </si>
  <si>
    <t>国_状態目標４-１</t>
  </si>
  <si>
    <t>国_状態目標４-２</t>
  </si>
  <si>
    <t>国_状態目標４-３</t>
  </si>
  <si>
    <t>国_行動目標４-１</t>
  </si>
  <si>
    <t>国_行動目標４-２</t>
  </si>
  <si>
    <t>国_行動目標４-３</t>
  </si>
  <si>
    <t>国_行動目標４-４</t>
  </si>
  <si>
    <t>国_行動目標４-５</t>
  </si>
  <si>
    <t>国_状態目標５-１</t>
  </si>
  <si>
    <t>国_行動目標５-１</t>
  </si>
  <si>
    <t>国_行動目標５-２</t>
  </si>
  <si>
    <t>国_行動目標５-３</t>
  </si>
  <si>
    <t>国_行動目標５-４</t>
  </si>
  <si>
    <t>国_行動目標５-５</t>
  </si>
  <si>
    <t>手_県_状態目標1-1-1</t>
  </si>
  <si>
    <t>手_県_状態目標1-1-2</t>
  </si>
  <si>
    <t>手_県_状態目標1-1-3</t>
  </si>
  <si>
    <t>手_県_状態目標1-2-1</t>
  </si>
  <si>
    <t>手_県_状態目標1-2-2</t>
  </si>
  <si>
    <t>手_県_状態目標1-2-3</t>
  </si>
  <si>
    <t>手_県_状態目標1-2-5</t>
  </si>
  <si>
    <t>手_県_行動目標1-1-1</t>
  </si>
  <si>
    <t>手_県_行動目標1-1-2</t>
  </si>
  <si>
    <t>手_県_行動目標1-1-3</t>
  </si>
  <si>
    <t>手_県_行動目標1-1-4</t>
  </si>
  <si>
    <t>手_県_行動目標1-1-5</t>
  </si>
  <si>
    <t>手_県_行動目標1-1-6</t>
  </si>
  <si>
    <t>手_県_行動目標1-2-1</t>
  </si>
  <si>
    <t>手_県_行動目標1-2-2</t>
  </si>
  <si>
    <t>手_県_行動目標1-2-3</t>
  </si>
  <si>
    <t>手_県_行動目標1-2-4</t>
  </si>
  <si>
    <t>手_県_行動目標1-2-5</t>
  </si>
  <si>
    <t>手_県_行動目標1-3-1</t>
  </si>
  <si>
    <t>手_県_行動目標1-3-2</t>
  </si>
  <si>
    <t>手_県_行動目標1-3-3</t>
  </si>
  <si>
    <t>手_県_行動目標1-3-4</t>
  </si>
  <si>
    <t>手_県_行動目標1-3-5</t>
  </si>
  <si>
    <t>手_県_行動目標1-3-6</t>
  </si>
  <si>
    <t>手_県_行動目標1-3-7</t>
  </si>
  <si>
    <t>手_県_行動目標1-3-8</t>
  </si>
  <si>
    <t>手_県_行動目標1-3-9</t>
  </si>
  <si>
    <t>手_県_行動目標1-3-10</t>
  </si>
  <si>
    <t>手_県_行動目標1-3-11</t>
  </si>
  <si>
    <t>手_県_行動目標1-4-1</t>
  </si>
  <si>
    <t>手_県_行動目標1-4-2</t>
  </si>
  <si>
    <t>手_県_行動目標1-5-1</t>
  </si>
  <si>
    <t>手_県_行動目標1-5-2</t>
  </si>
  <si>
    <t>手_県_行動目標1-6-1</t>
  </si>
  <si>
    <t>手_県_行動目標1-6-2</t>
  </si>
  <si>
    <t>手_県_状態目標2-1-1</t>
  </si>
  <si>
    <t>手_県_状態目標2-1-2</t>
  </si>
  <si>
    <t>手_県_状態目標2-3-1</t>
  </si>
  <si>
    <t>手_県_状態目標2-3-2</t>
  </si>
  <si>
    <t>手_県_状態目標2-3-3</t>
  </si>
  <si>
    <t>手_県_状態目標2-3-4</t>
  </si>
  <si>
    <t>手_県_行動目標2-1-1</t>
  </si>
  <si>
    <t>手_県_行動目標2-1-2</t>
  </si>
  <si>
    <t>手_県_行動目標2-1-3</t>
  </si>
  <si>
    <t>手_県_行動目標2-2-1</t>
  </si>
  <si>
    <t>手_県_行動目標2-2-2</t>
  </si>
  <si>
    <t>手_県_行動目標2-2-3</t>
  </si>
  <si>
    <t>手_県_行動目標2-4-1</t>
  </si>
  <si>
    <t>手_県_行動目標2-4-2</t>
  </si>
  <si>
    <t>手_県_行動目標2-4-4</t>
  </si>
  <si>
    <t>手_県_行動目標2-5-1</t>
  </si>
  <si>
    <t>手_県_行動目標2-5-2</t>
  </si>
  <si>
    <t>手_県_行動目標2-5-5</t>
  </si>
  <si>
    <t>手_県_状態目標3-1</t>
  </si>
  <si>
    <t>手_県_状態目標3-2-1</t>
  </si>
  <si>
    <t>手_県_状態目標3-2-2</t>
  </si>
  <si>
    <t>手_県_状態目標3-2-3</t>
  </si>
  <si>
    <t>手_県_状態目標3-2-4</t>
  </si>
  <si>
    <t>手_県_状態目標3-3-1</t>
  </si>
  <si>
    <t>手_県_状態目標3-3-2</t>
  </si>
  <si>
    <t>手_県_状態目標3-3-3</t>
  </si>
  <si>
    <t>手_県_行動目標3-1</t>
  </si>
  <si>
    <t>手_県_行動目標3-4-1</t>
  </si>
  <si>
    <t>手_県_行動目標3-4-2</t>
  </si>
  <si>
    <t>手_県_行動目標3-4-3</t>
  </si>
  <si>
    <t>手_県_状態目標4-1-1</t>
  </si>
  <si>
    <t>手_県_状態目標4-1-2</t>
  </si>
  <si>
    <t>手_県_状態目標4-1-3</t>
  </si>
  <si>
    <t>手_県_状態目標4-2-1</t>
  </si>
  <si>
    <t>手_県_状態目標4-2-2</t>
  </si>
  <si>
    <t>手_県_状態目標4-3-1</t>
  </si>
  <si>
    <t>手_県_状態目標4-3-2</t>
  </si>
  <si>
    <t>手_県_行動目標4-1</t>
  </si>
  <si>
    <t>手_県_行動目標4-4-1</t>
  </si>
  <si>
    <t>手_県_行動目標4-4-2</t>
  </si>
  <si>
    <t>手_県_行動目標4-4-3</t>
  </si>
  <si>
    <t>手_県_行動目標4-4-4</t>
  </si>
  <si>
    <t>手_県_行動目標4-4-5</t>
  </si>
  <si>
    <t>手_県_行動目標4-5-1</t>
  </si>
  <si>
    <t>手_県_行動目標4-5-2</t>
  </si>
  <si>
    <t>手_県_行動目標4-5-3</t>
  </si>
  <si>
    <t>手_県_行動目標4-5-4</t>
  </si>
  <si>
    <t>手_県_行動目標4-5-5</t>
  </si>
  <si>
    <t>手_県_行動目標4-5-6</t>
  </si>
  <si>
    <t>手_県_状態目標5-1</t>
  </si>
  <si>
    <t>手_県_行動目標5-1-1</t>
  </si>
  <si>
    <t>手_県_行動目標5-1-2</t>
  </si>
  <si>
    <t>手_県_行動目標5-2-1</t>
  </si>
  <si>
    <t>手_県_行動目標5-3</t>
  </si>
  <si>
    <t>生態系の規模及び質に関する評価の傾向</t>
  </si>
  <si>
    <t>代表的な生態系の面積［km2］</t>
  </si>
  <si>
    <t>代表的な生態系における生物種数、多様性、生息・生育状況［種数］</t>
  </si>
  <si>
    <t>レッドリストインデックス</t>
  </si>
  <si>
    <t>（策定している場合）都道府県版レッドリスト掲載種、国のレッドリスト掲載種の確認種数・地点数・市区町村数［数］</t>
  </si>
  <si>
    <t>（都道府県版レッドリストを策定していない場合）レッドリスト（国）掲載種の確認種数［数］</t>
  </si>
  <si>
    <t>都道府県版レッドリストカテゴリーの変化状況［種数］</t>
  </si>
  <si>
    <t>陸域における保護地域及びOECMの面積割合</t>
  </si>
  <si>
    <t>OECM面積（陸域、海域）</t>
  </si>
  <si>
    <t>保護地域面積（陸域、海域）</t>
  </si>
  <si>
    <t>自然共生サイト認定数、認定後に更新されたサイト数［件数］</t>
  </si>
  <si>
    <t>前回点検から10年未満で公園区域及び計画の点検を実施した国定・都道府県立自然公園数・割合</t>
  </si>
  <si>
    <t>前回更新から10年未満で管理指針等を更新した国定・都道府県立自然公園数・割合</t>
  </si>
  <si>
    <t>育成単層林のうち、育成複層林へ誘導した森林の割合［%］</t>
  </si>
  <si>
    <t>自然の再生に取り組んでいる面積、団体数、個所数［km2、数］</t>
  </si>
  <si>
    <t>域内の特定の水系における湿地再生面積、割合［m2、%］</t>
  </si>
  <si>
    <t>都市域における水と緑の公的空間確保量［km2］</t>
  </si>
  <si>
    <t>生態系ネットワークの形成に貢献する自然共生サイト（うち、OECM該当）の面積［km2］</t>
  </si>
  <si>
    <t>アオコの発生日数</t>
  </si>
  <si>
    <t>赤潮発生件数</t>
  </si>
  <si>
    <t>類型指定水域における水生生物の保全に係る水質環境基準の達成状況（河川、湖沼、海域）［達成率％］</t>
  </si>
  <si>
    <t>海岸漂着物等地域対策推進事業における海岸漂着物等の回収量［ｔ］</t>
  </si>
  <si>
    <t>使用済プラスチックの有効利用率［%］</t>
  </si>
  <si>
    <t>高度処理実施率［%］</t>
  </si>
  <si>
    <t>合流式下水道改善率［%］</t>
  </si>
  <si>
    <t>汚水処理人口普及率［%］</t>
  </si>
  <si>
    <t>侵略的外来種の新規定着率［%］</t>
  </si>
  <si>
    <t>特定外来生物の防除確認・認定件数［数］</t>
    <rPh sb="0" eb="2">
      <t>トクテイ</t>
    </rPh>
    <rPh sb="2" eb="4">
      <t>ガイライ</t>
    </rPh>
    <rPh sb="4" eb="6">
      <t>セイブツ</t>
    </rPh>
    <rPh sb="12" eb="14">
      <t>ニンテイ</t>
    </rPh>
    <phoneticPr fontId="4"/>
  </si>
  <si>
    <t>都道府県における外来種に関するリストの作成・見直し［yes/no］</t>
    <rPh sb="0" eb="4">
      <t>トドウフケン</t>
    </rPh>
    <rPh sb="22" eb="24">
      <t>ミナオ</t>
    </rPh>
    <phoneticPr fontId="4"/>
  </si>
  <si>
    <t>気候変動による生態系影響に関する調査の実施[yes/no]</t>
    <rPh sb="13" eb="14">
      <t>カン</t>
    </rPh>
    <rPh sb="16" eb="18">
      <t>チョウサ</t>
    </rPh>
    <rPh sb="19" eb="21">
      <t>ジッシ</t>
    </rPh>
    <phoneticPr fontId="4"/>
  </si>
  <si>
    <t>サンゴ礁生態系保全に資する取組の数［数］</t>
  </si>
  <si>
    <t>都道府県レッドリスト掲載種のうち、種の保存法又は条例により希少野生動植種として指定されている種の割合</t>
    <rPh sb="0" eb="4">
      <t>トドウフケン</t>
    </rPh>
    <rPh sb="10" eb="12">
      <t>ケイサイ</t>
    </rPh>
    <rPh sb="12" eb="13">
      <t>シュ</t>
    </rPh>
    <rPh sb="17" eb="18">
      <t>シュ</t>
    </rPh>
    <rPh sb="19" eb="22">
      <t>ホゾンホウ</t>
    </rPh>
    <rPh sb="22" eb="23">
      <t>マタ</t>
    </rPh>
    <rPh sb="24" eb="26">
      <t>ジョウレイ</t>
    </rPh>
    <rPh sb="29" eb="31">
      <t>キショウ</t>
    </rPh>
    <rPh sb="31" eb="33">
      <t>ヤセイ</t>
    </rPh>
    <rPh sb="33" eb="34">
      <t>ドウ</t>
    </rPh>
    <rPh sb="34" eb="35">
      <t>ショク</t>
    </rPh>
    <rPh sb="35" eb="36">
      <t>シュ</t>
    </rPh>
    <rPh sb="39" eb="41">
      <t>シテイ</t>
    </rPh>
    <rPh sb="46" eb="47">
      <t>シュ</t>
    </rPh>
    <rPh sb="48" eb="50">
      <t>ワリアイ</t>
    </rPh>
    <phoneticPr fontId="4"/>
  </si>
  <si>
    <t>種の保存法又は条例に基づく保護増殖事業により生息状況が改善されて事業を完了した種数</t>
    <rPh sb="0" eb="1">
      <t>シュ</t>
    </rPh>
    <rPh sb="2" eb="5">
      <t>ホゾンホウ</t>
    </rPh>
    <rPh sb="5" eb="6">
      <t>マタ</t>
    </rPh>
    <rPh sb="7" eb="9">
      <t>ジョウレイ</t>
    </rPh>
    <rPh sb="10" eb="11">
      <t>モト</t>
    </rPh>
    <phoneticPr fontId="4"/>
  </si>
  <si>
    <t>都道府県レッドリスト掲載種や、遺伝的多様性上重要と考えられる種や個体群の生息域内保全の取組数、種数［数、種数］</t>
  </si>
  <si>
    <t>都道府県レッドリスト掲載種や、遺伝的多様性上重要と考えられる種や個体群の生息域外保全の取組数、種数［数、種数］</t>
  </si>
  <si>
    <t>生物多様性と関連付いた包括的福利に関する指標［複数時期のトレンドをもって総合評価］</t>
  </si>
  <si>
    <t>ニホンジカ、イノシシの推定個体数・指数</t>
    <rPh sb="17" eb="19">
      <t>シスウ</t>
    </rPh>
    <phoneticPr fontId="4"/>
  </si>
  <si>
    <t>地域の野生鳥獣による農作物被害額［円］</t>
  </si>
  <si>
    <t>野生鳥獣による森林被害面積［km2］</t>
  </si>
  <si>
    <t>クマ類による人身被害件数［数］</t>
  </si>
  <si>
    <t>生態系サービスの定量化や可視化、地図化の実施有無 ［YES/NO］</t>
  </si>
  <si>
    <t>生態系サービスの可視化や地図化を実施した市区町村数、割合［件、%］</t>
  </si>
  <si>
    <t>グリーンインフラ関連事業の実施件数［数］</t>
  </si>
  <si>
    <t>生態系サービス・包括的福利や文化継承・地域づくり（生態系を活用した防災・減災含む）に関する目標・指標を含む地域戦略を策定した市区町村の数［数］</t>
  </si>
  <si>
    <t>地域循環共生圏のコンセプトに沿った取組の実施件数［数］</t>
  </si>
  <si>
    <t>地域循環共生圏のコンセプトに沿った取組を実施している市区町村の数［数］</t>
  </si>
  <si>
    <t>鳥類にとって風力発電施設設置への脆弱性を示すセンシティビティマップの環境影響評価図書（風力発電施設）への引用の割合</t>
  </si>
  <si>
    <t>環境配慮基準に生物多様性・生態系サービスに関する項目を含めた再生可能エネルギーの導入促進区域の指定基準を設ける［YES/NO］</t>
  </si>
  <si>
    <t>都道府県の指定基準にそって再生可能エネルギー導入促進区域を設定した市区町村数</t>
    <rPh sb="0" eb="4">
      <t>トドウフケン</t>
    </rPh>
    <rPh sb="5" eb="7">
      <t>シテイ</t>
    </rPh>
    <rPh sb="37" eb="38">
      <t>スウ</t>
    </rPh>
    <phoneticPr fontId="4"/>
  </si>
  <si>
    <t>第二種特定鳥獣管理計画（ニホンジカ及びイノシシ）の目標の達成［YES/NO］</t>
  </si>
  <si>
    <t>ニホンザルとクマ類の恒常的に生息する都道府県における特定鳥獣保護管理計画の策定 ［YES/NO］</t>
    <rPh sb="37" eb="39">
      <t>サクテイ</t>
    </rPh>
    <phoneticPr fontId="4"/>
  </si>
  <si>
    <t>鳥獣被害対策実施隊の隊員数［人、数］ </t>
  </si>
  <si>
    <t>生物多様性に関連する投融資原則への署名機関数（地方銀行等）［数］</t>
  </si>
  <si>
    <t>生物多様性保全に貢献する技術・サービスを提供している企業の割合［%］</t>
  </si>
  <si>
    <t>経営方針等へ生物多様性を組み込んだ企業割合</t>
    <rPh sb="0" eb="4">
      <t>ケイエイホウシン</t>
    </rPh>
    <rPh sb="4" eb="5">
      <t>ナド</t>
    </rPh>
    <rPh sb="6" eb="8">
      <t>セイブツ</t>
    </rPh>
    <rPh sb="8" eb="11">
      <t>タヨウセイ</t>
    </rPh>
    <rPh sb="12" eb="13">
      <t>ク</t>
    </rPh>
    <rPh sb="14" eb="15">
      <t>コ</t>
    </rPh>
    <rPh sb="17" eb="19">
      <t>キギョウ</t>
    </rPh>
    <rPh sb="19" eb="21">
      <t>ワリアイ</t>
    </rPh>
    <phoneticPr fontId="5"/>
  </si>
  <si>
    <t>生物多様性に関する合理性の高い目標を設定している企業割合（数）</t>
    <rPh sb="29" eb="30">
      <t>カズ</t>
    </rPh>
    <phoneticPr fontId="5"/>
  </si>
  <si>
    <t>生物多様性に関する情報開示を行っている企業割合［％］</t>
  </si>
  <si>
    <t>生物多様性に配慮した農業に取り組む農業者数［戸］</t>
  </si>
  <si>
    <t>森林施業の適切な実施に関する計画である森林経営計画等の面積の割合［%］</t>
  </si>
  <si>
    <t>主要魚種の漁獲量</t>
    <rPh sb="0" eb="2">
      <t>シュヨウ</t>
    </rPh>
    <rPh sb="2" eb="4">
      <t>ギョシュ</t>
    </rPh>
    <phoneticPr fontId="4"/>
  </si>
  <si>
    <t>地域企業と地域金融機関を対象とした生物多様性に関する情報提供の実施回数（延べ）［数］</t>
    <rPh sb="17" eb="19">
      <t>セイブツ</t>
    </rPh>
    <rPh sb="19" eb="22">
      <t>タヨウセイ</t>
    </rPh>
    <rPh sb="23" eb="24">
      <t>カン</t>
    </rPh>
    <phoneticPr fontId="4"/>
  </si>
  <si>
    <t>化学農薬使用量（リスク換算） ［%］</t>
  </si>
  <si>
    <t>化学肥料使用量</t>
  </si>
  <si>
    <t>有機農業の取組面積［ha］</t>
  </si>
  <si>
    <t>自然に対する関心度［%］</t>
  </si>
  <si>
    <t>生物多様性の言葉の認知度［%］</t>
  </si>
  <si>
    <t>生産と消費が生物多様性に影響を与えることへの理解度［%］</t>
  </si>
  <si>
    <t>環境に配慮されたマークのある食品・商品を選ぶことを意識している消費者の割合［%］</t>
  </si>
  <si>
    <t>環境に配慮した農林水産物・食品を選ぶ国民の割合［%］</t>
  </si>
  <si>
    <t>生物多様性の保全につながる活動を既に実施している人の割合［%］</t>
  </si>
  <si>
    <t>生物多様性の保全につながる活動への意向を示す人の割合［%］</t>
  </si>
  <si>
    <t>教職員等環境教育・学習推進リーダー養成研修における教職員等の参加者数［数］</t>
  </si>
  <si>
    <t>家庭系食品ロスの削減量［ｔ］ </t>
  </si>
  <si>
    <t>使用済みプラスチック（一般系）の有効活用量[ｔ]</t>
  </si>
  <si>
    <t>都道府県・市区町村における公における公共調達や関連施設において、グリーン購入調達方針の特定調達品目数に占める調達率が95%以上の品目数の割合</t>
    <rPh sb="5" eb="7">
      <t>シク</t>
    </rPh>
    <rPh sb="7" eb="9">
      <t>チョウソン</t>
    </rPh>
    <phoneticPr fontId="4"/>
  </si>
  <si>
    <t>地域内における森林認証面積</t>
  </si>
  <si>
    <t>地域内における水産エコラベル認証面積</t>
    <rPh sb="7" eb="9">
      <t>スイサン</t>
    </rPh>
    <phoneticPr fontId="4"/>
  </si>
  <si>
    <t>生物多様性地域連携促進法に基づく地域連携保全活動支援センターの設置・運用［YES/NO］</t>
  </si>
  <si>
    <t>生物多様性地域連携促進法等に基づく協議会の設置・参加有無［YES/NO］</t>
  </si>
  <si>
    <t>生物多様性地域連携促進法等に基づく協議会を設置あるいは参加している市区町村数［数］</t>
  </si>
  <si>
    <t>同協議会に参加した主体数（地方公共団体、民間団体、個人等）［数］</t>
  </si>
  <si>
    <t>自然共生サイトの「３．生物多様性の価値に関する基準」アのうち、（５）「伝統工芸や伝統行事といった地域の伝統文化のために活用されている自然資源の供給の場としての価値」に該当するとして認定を受けたサイト数及び面積［数、km2］</t>
  </si>
  <si>
    <t>ナショナル・トラストによる保全地域の箇所数及び面積［数、km2］</t>
  </si>
  <si>
    <t>地域戦略を策定した都道府県内の市区町村の割合（共同策定や関連計画の一部に含むものも全てカウント）［%］</t>
  </si>
  <si>
    <t>都道府県・市町村レベルの自然環境のセンサス調査実施数・範囲（対象生態系と生物分類群）</t>
    <rPh sb="5" eb="8">
      <t>シチョウソン</t>
    </rPh>
    <phoneticPr fontId="4"/>
  </si>
  <si>
    <t>長期的かつ定量的な調査を実施する地点数</t>
  </si>
  <si>
    <t>市民参加型調査を実施している関係主体（市区町村、企業・団体、NPO等）の数［数］</t>
  </si>
  <si>
    <t>都道府県による市区町村に対する地域戦略策定における支援や勉強会等の開催回数、技術的な支援を実施した市区町村数［数］</t>
  </si>
  <si>
    <t>都道府県</t>
  </si>
  <si>
    <t>手_市_状態目標1-1-1</t>
  </si>
  <si>
    <t>手_市_状態目標1-1-2</t>
  </si>
  <si>
    <t>手_市_状態目標1-1-3</t>
  </si>
  <si>
    <t>手_市_状態目標1-2-4</t>
  </si>
  <si>
    <t>手_市_行動目標1-1-1</t>
  </si>
  <si>
    <t>手_市_行動目標1-1-2</t>
  </si>
  <si>
    <t>手_市_行動目標1-1-3</t>
  </si>
  <si>
    <t>手_市_行動目標1-1-4</t>
  </si>
  <si>
    <t>手_市_行動目標1-2-1</t>
  </si>
  <si>
    <t>手_市_行動目標1-2-2</t>
  </si>
  <si>
    <t>手_市_行動目標1-2-4</t>
  </si>
  <si>
    <t>手_市_行動目標1-3-1</t>
  </si>
  <si>
    <t>手_市_行動目標1-3-2</t>
  </si>
  <si>
    <t>手_市_行動目標1-3-4</t>
  </si>
  <si>
    <t>手_市_行動目標1-3-5</t>
  </si>
  <si>
    <t>手_市_行動目標1-3-6</t>
  </si>
  <si>
    <t>手_市_行動目標1-3-7</t>
  </si>
  <si>
    <t>手_市_行動目標1-3-8</t>
  </si>
  <si>
    <t>手_市_行動目標1-3-9</t>
  </si>
  <si>
    <t>手_市_行動目標1-4-1</t>
  </si>
  <si>
    <t>手_市_行動目標1-4-2</t>
  </si>
  <si>
    <t>手_市_行動目標1-5-3</t>
  </si>
  <si>
    <t>手_市_行動目標1-6-1</t>
  </si>
  <si>
    <t>手_市_状態目標2-1-1</t>
  </si>
  <si>
    <t>手_市_状態目標2-1-2</t>
  </si>
  <si>
    <t>手_市_状態目標2-3-2</t>
  </si>
  <si>
    <t>手_市_状態目標2-3-3</t>
  </si>
  <si>
    <t>手_市_状態目標2-3-5</t>
  </si>
  <si>
    <t>手_市_行動目標2-1-1</t>
  </si>
  <si>
    <t>手_市_行動目標2-1-3</t>
  </si>
  <si>
    <t>手_市_行動目標2-2-2</t>
  </si>
  <si>
    <t>手_市_行動目標2-4-3</t>
  </si>
  <si>
    <t>手_市_行動目標2-5-3</t>
  </si>
  <si>
    <t>手_市_行動目標2-5-4</t>
  </si>
  <si>
    <t>手_市_行動目標2-5-5</t>
  </si>
  <si>
    <t>手_市_状態目標3-3-1</t>
  </si>
  <si>
    <t>手_市_状態目標3-3-2</t>
  </si>
  <si>
    <t>手_市_状態目標3-3-3</t>
  </si>
  <si>
    <t>手_市_行動目標3-4-1</t>
  </si>
  <si>
    <t>手_市_行動目標3-4-2</t>
  </si>
  <si>
    <t>手_市_行動目標3-4-3</t>
  </si>
  <si>
    <t>手_市_状態目標4-1-1</t>
  </si>
  <si>
    <t>手_市_状態目標4-1-2</t>
  </si>
  <si>
    <t>手_市_状態目標4-1-3</t>
  </si>
  <si>
    <t>手_市_状態目標4-2-1</t>
  </si>
  <si>
    <t>手_市_状態目標4-2-2</t>
  </si>
  <si>
    <t>手_市_状態目標4-3-1</t>
  </si>
  <si>
    <t>手_市_状態目標4-3-2</t>
  </si>
  <si>
    <t>手_市_行動目標4-1</t>
  </si>
  <si>
    <t>手_市_行動目標4-4-1</t>
  </si>
  <si>
    <t>手_市_行動目標4-5-2</t>
  </si>
  <si>
    <t>手_市_行動目標4-5-4</t>
  </si>
  <si>
    <t>手_市_行動目標4-5-5</t>
  </si>
  <si>
    <t>手_市_行動目標4-5-6</t>
  </si>
  <si>
    <t>手_市_行動目標5-1-1</t>
  </si>
  <si>
    <t>手_市_行動目標5-1-2</t>
  </si>
  <si>
    <t>手_市_行動目標5-2-2</t>
  </si>
  <si>
    <t>レッドリスト（国、都道府県）掲載種の確認種数［数］</t>
  </si>
  <si>
    <t>気候変動による生態系影響に関する調査の実施[yes/no]</t>
  </si>
  <si>
    <t>希少野生動植物の保護増殖の実施の有無</t>
  </si>
  <si>
    <t>人里へのクマ類出没件数・出没に伴う出動件数［数］</t>
  </si>
  <si>
    <t>都道府県の設定した環境配慮基準等に沿って再生可能エネルギー導入促進区域を設定有無［YES/NO］</t>
  </si>
  <si>
    <t>被害防止計画の目標の達成［YES/NO］</t>
  </si>
  <si>
    <t>被害防止計画の策定［YES/NO］</t>
  </si>
  <si>
    <t>主要魚種の漁獲量</t>
  </si>
  <si>
    <t>都道府県・市区町村における公における公共調達や関連施設において、グリーン購入調達方針の特定調達品目数に占める調達率が95%以上の品目数の割合</t>
  </si>
  <si>
    <t>地域内における水産エコラベル認証面積</t>
  </si>
  <si>
    <t>都道府県・市町村レベルの自然環境のセンサス調査実施数・範囲（対象生態系と生物分類群）</t>
  </si>
  <si>
    <t>市民参加型調査の実施</t>
  </si>
  <si>
    <t>ID</t>
  </si>
  <si>
    <t>行政コード</t>
  </si>
  <si>
    <t>都道府県名</t>
  </si>
  <si>
    <t>都道府県コード</t>
  </si>
  <si>
    <t>8地方区分</t>
  </si>
  <si>
    <t>市区町村名</t>
  </si>
  <si>
    <t>区分</t>
  </si>
  <si>
    <t>面積</t>
  </si>
  <si>
    <t>人口</t>
  </si>
  <si>
    <t>人口増減率_2015-2020</t>
  </si>
  <si>
    <t>土地利用（都市）</t>
  </si>
  <si>
    <t>土地利用（水田）</t>
  </si>
  <si>
    <t>土地利用（その他の農地）</t>
  </si>
  <si>
    <t>土地利用（森林）</t>
  </si>
  <si>
    <t>土地利用（その他）</t>
  </si>
  <si>
    <t>産業構造（第一次産業）</t>
  </si>
  <si>
    <t>産業構造（第二次産業）</t>
  </si>
  <si>
    <t>産業構造（第三次産業）</t>
  </si>
  <si>
    <t>23000</t>
  </si>
  <si>
    <t>23</t>
  </si>
  <si>
    <t>中部</t>
  </si>
  <si>
    <t>23237</t>
  </si>
  <si>
    <t>愛知県　あま市</t>
  </si>
  <si>
    <t>あま市</t>
  </si>
  <si>
    <t>市区町村</t>
  </si>
  <si>
    <t>23236</t>
  </si>
  <si>
    <t>みよし市</t>
  </si>
  <si>
    <t>23441</t>
  </si>
  <si>
    <t>愛知県　阿久比町</t>
  </si>
  <si>
    <t>阿久比町</t>
  </si>
  <si>
    <t>23232</t>
  </si>
  <si>
    <t>愛西市</t>
  </si>
  <si>
    <t>23212</t>
  </si>
  <si>
    <t>安城市</t>
  </si>
  <si>
    <t>23203</t>
  </si>
  <si>
    <t>愛知県　一宮市</t>
  </si>
  <si>
    <t>一宮市</t>
  </si>
  <si>
    <t>23220</t>
  </si>
  <si>
    <t>稲沢市</t>
  </si>
  <si>
    <t>23202</t>
  </si>
  <si>
    <t>岡崎市</t>
  </si>
  <si>
    <t>23425</t>
  </si>
  <si>
    <t>愛知県　蟹江町</t>
  </si>
  <si>
    <t>蟹江町</t>
  </si>
  <si>
    <t>23214</t>
  </si>
  <si>
    <t>愛知県　蒲郡市</t>
  </si>
  <si>
    <t>蒲郡市</t>
  </si>
  <si>
    <t>23210</t>
  </si>
  <si>
    <t>愛知県　刈谷市</t>
  </si>
  <si>
    <t>刈谷市</t>
  </si>
  <si>
    <t>23228</t>
  </si>
  <si>
    <t>岩倉市</t>
  </si>
  <si>
    <t>23215</t>
  </si>
  <si>
    <t>愛知県　犬山市</t>
  </si>
  <si>
    <t>犬山市</t>
  </si>
  <si>
    <t>23501</t>
  </si>
  <si>
    <t>幸田町</t>
  </si>
  <si>
    <t>23217</t>
  </si>
  <si>
    <t>江南市</t>
  </si>
  <si>
    <t>23227</t>
  </si>
  <si>
    <t>愛知県　高浜市</t>
  </si>
  <si>
    <t>高浜市</t>
  </si>
  <si>
    <t>23206</t>
  </si>
  <si>
    <t>春日井市</t>
  </si>
  <si>
    <t>23219</t>
  </si>
  <si>
    <t>愛知県　小牧市</t>
  </si>
  <si>
    <t>小牧市</t>
  </si>
  <si>
    <t>23216</t>
  </si>
  <si>
    <t>愛知県　常滑市</t>
  </si>
  <si>
    <t>常滑市</t>
  </si>
  <si>
    <t>23221</t>
  </si>
  <si>
    <t>新城市</t>
  </si>
  <si>
    <t>23204</t>
  </si>
  <si>
    <t>愛知県　瀬戸市</t>
  </si>
  <si>
    <t>瀬戸市</t>
  </si>
  <si>
    <t>23233</t>
  </si>
  <si>
    <t>愛知県　清須市</t>
  </si>
  <si>
    <t>清須市</t>
  </si>
  <si>
    <t>23213</t>
  </si>
  <si>
    <t>西尾市</t>
  </si>
  <si>
    <t>23561</t>
  </si>
  <si>
    <t>愛知県　設楽町</t>
  </si>
  <si>
    <t>設楽町</t>
  </si>
  <si>
    <t>23361</t>
  </si>
  <si>
    <t>愛知県　大口町</t>
  </si>
  <si>
    <t>大口町</t>
  </si>
  <si>
    <t>23424</t>
  </si>
  <si>
    <t>愛知県　大治町</t>
  </si>
  <si>
    <t>大治町</t>
  </si>
  <si>
    <t>23223</t>
  </si>
  <si>
    <t>大府市</t>
  </si>
  <si>
    <t>23224</t>
  </si>
  <si>
    <t>知多市</t>
  </si>
  <si>
    <t>23225</t>
  </si>
  <si>
    <t>知立市</t>
  </si>
  <si>
    <t>23238</t>
  </si>
  <si>
    <t>長久手市</t>
  </si>
  <si>
    <t>23208</t>
  </si>
  <si>
    <t>津島市</t>
  </si>
  <si>
    <t>23231</t>
  </si>
  <si>
    <t>田原市</t>
  </si>
  <si>
    <t>23442</t>
  </si>
  <si>
    <t>東浦町</t>
  </si>
  <si>
    <t>23562</t>
  </si>
  <si>
    <t>愛知県　東栄町</t>
  </si>
  <si>
    <t>東栄町</t>
  </si>
  <si>
    <t>23222</t>
  </si>
  <si>
    <t>東海市</t>
  </si>
  <si>
    <t>23302</t>
  </si>
  <si>
    <t>愛知県　東郷町</t>
  </si>
  <si>
    <t>東郷町</t>
  </si>
  <si>
    <t>23445</t>
  </si>
  <si>
    <t>愛知県　南知多町</t>
  </si>
  <si>
    <t>南知多町</t>
  </si>
  <si>
    <t>23230</t>
  </si>
  <si>
    <t>愛知県　日進市</t>
  </si>
  <si>
    <t>日進市</t>
  </si>
  <si>
    <t>23205</t>
  </si>
  <si>
    <t>半田市</t>
  </si>
  <si>
    <t>23427</t>
  </si>
  <si>
    <t>愛知県　飛島村</t>
  </si>
  <si>
    <t>飛島村</t>
  </si>
  <si>
    <t>23226</t>
  </si>
  <si>
    <t>愛知県　尾張旭市</t>
  </si>
  <si>
    <t>尾張旭市</t>
  </si>
  <si>
    <t>23446</t>
  </si>
  <si>
    <t>愛知県　美浜町</t>
  </si>
  <si>
    <t>美浜町</t>
  </si>
  <si>
    <t>23362</t>
  </si>
  <si>
    <t>愛知県　扶桑町</t>
  </si>
  <si>
    <t>扶桑町</t>
  </si>
  <si>
    <t>23447</t>
  </si>
  <si>
    <t>愛知県　武豊町</t>
  </si>
  <si>
    <t>武豊町</t>
  </si>
  <si>
    <t>23209</t>
  </si>
  <si>
    <t>碧南市</t>
  </si>
  <si>
    <t>23201</t>
  </si>
  <si>
    <t>豊橋市</t>
  </si>
  <si>
    <t>23563</t>
  </si>
  <si>
    <t>愛知県　豊根村</t>
  </si>
  <si>
    <t>豊根村</t>
  </si>
  <si>
    <t>23342</t>
  </si>
  <si>
    <t>愛知県　豊山町</t>
  </si>
  <si>
    <t>豊山町</t>
  </si>
  <si>
    <t>23207</t>
  </si>
  <si>
    <t>愛知県　豊川市</t>
  </si>
  <si>
    <t>豊川市</t>
  </si>
  <si>
    <t>23211</t>
  </si>
  <si>
    <t>豊田市</t>
  </si>
  <si>
    <t>23229</t>
  </si>
  <si>
    <t>愛知県　豊明市</t>
  </si>
  <si>
    <t>豊明市</t>
  </si>
  <si>
    <t>23234</t>
  </si>
  <si>
    <t>愛知県　北名古屋市</t>
  </si>
  <si>
    <t>北名古屋市</t>
  </si>
  <si>
    <t>23100</t>
  </si>
  <si>
    <t>名古屋市</t>
  </si>
  <si>
    <t>政令指定都市</t>
  </si>
  <si>
    <t>23235</t>
  </si>
  <si>
    <t>愛知県　弥富市</t>
  </si>
  <si>
    <t>弥富市</t>
  </si>
  <si>
    <t>38000</t>
  </si>
  <si>
    <t>38</t>
  </si>
  <si>
    <t>四国</t>
  </si>
  <si>
    <t>38506</t>
  </si>
  <si>
    <t>愛媛県　愛南町</t>
  </si>
  <si>
    <t>愛南町</t>
  </si>
  <si>
    <t>38442</t>
  </si>
  <si>
    <t>愛媛県　伊方町</t>
  </si>
  <si>
    <t>伊方町</t>
  </si>
  <si>
    <t>38210</t>
  </si>
  <si>
    <t>愛媛県　伊予市</t>
  </si>
  <si>
    <t>伊予市</t>
  </si>
  <si>
    <t>38203</t>
  </si>
  <si>
    <t>愛媛県　宇和島市</t>
  </si>
  <si>
    <t>宇和島市</t>
  </si>
  <si>
    <t>38488</t>
  </si>
  <si>
    <t>愛媛県　鬼北町</t>
  </si>
  <si>
    <t>鬼北町</t>
  </si>
  <si>
    <t>38386</t>
  </si>
  <si>
    <t>愛媛県　久万高原町</t>
  </si>
  <si>
    <t>久万高原町</t>
  </si>
  <si>
    <t>38202</t>
  </si>
  <si>
    <t>愛媛県　今治市</t>
  </si>
  <si>
    <t>今治市</t>
  </si>
  <si>
    <t>38213</t>
  </si>
  <si>
    <t>愛媛県　四国中央市</t>
  </si>
  <si>
    <t>四国中央市</t>
  </si>
  <si>
    <t>38201</t>
  </si>
  <si>
    <t>愛媛県　松山市</t>
  </si>
  <si>
    <t>松山市</t>
  </si>
  <si>
    <t>38401</t>
  </si>
  <si>
    <t>愛媛県　松前町</t>
  </si>
  <si>
    <t>松前町</t>
  </si>
  <si>
    <t>38484</t>
  </si>
  <si>
    <t>愛媛県　松野町</t>
  </si>
  <si>
    <t>松野町</t>
  </si>
  <si>
    <t>38356</t>
  </si>
  <si>
    <t>愛媛県　上島町</t>
  </si>
  <si>
    <t>上島町</t>
  </si>
  <si>
    <t>38205</t>
  </si>
  <si>
    <t>愛媛県　新居浜市</t>
  </si>
  <si>
    <t>新居浜市</t>
  </si>
  <si>
    <t>38206</t>
  </si>
  <si>
    <t>愛媛県　西条市</t>
  </si>
  <si>
    <t>西条市</t>
  </si>
  <si>
    <t>38214</t>
  </si>
  <si>
    <t>愛媛県　西予市</t>
  </si>
  <si>
    <t>西予市</t>
  </si>
  <si>
    <t>38207</t>
  </si>
  <si>
    <t>愛媛県　大洲市</t>
  </si>
  <si>
    <t>大洲市</t>
  </si>
  <si>
    <t>38402</t>
  </si>
  <si>
    <t>愛媛県　砥部町</t>
  </si>
  <si>
    <t>砥部町</t>
  </si>
  <si>
    <t>38215</t>
  </si>
  <si>
    <t>愛媛県　東温市</t>
  </si>
  <si>
    <t>東温市</t>
  </si>
  <si>
    <t>38422</t>
  </si>
  <si>
    <t>愛媛県　内子町</t>
  </si>
  <si>
    <t>内子町</t>
  </si>
  <si>
    <t>38204</t>
  </si>
  <si>
    <t>愛媛県　八幡浜市</t>
  </si>
  <si>
    <t>八幡浜市</t>
  </si>
  <si>
    <t>08000</t>
  </si>
  <si>
    <t>08</t>
  </si>
  <si>
    <t>関東</t>
  </si>
  <si>
    <t>08230</t>
  </si>
  <si>
    <t>かすみがうら市</t>
  </si>
  <si>
    <t>08235</t>
  </si>
  <si>
    <t>茨城県　つくばみらい市</t>
  </si>
  <si>
    <t>つくばみらい市</t>
  </si>
  <si>
    <t>08220</t>
  </si>
  <si>
    <t>茨城県　つくば市</t>
  </si>
  <si>
    <t>つくば市</t>
  </si>
  <si>
    <t>08221</t>
  </si>
  <si>
    <t>茨城県　ひたちなか市</t>
  </si>
  <si>
    <t>ひたちなか市</t>
  </si>
  <si>
    <t>08443</t>
  </si>
  <si>
    <t>茨城県　阿見町</t>
  </si>
  <si>
    <t>阿見町</t>
  </si>
  <si>
    <t>08229</t>
  </si>
  <si>
    <t>稲敷市</t>
  </si>
  <si>
    <t>08302</t>
  </si>
  <si>
    <t>茨城県　茨城町</t>
  </si>
  <si>
    <t>茨城町</t>
  </si>
  <si>
    <t>08210</t>
  </si>
  <si>
    <t>茨城県　下妻市</t>
  </si>
  <si>
    <t>下妻市</t>
  </si>
  <si>
    <t>08447</t>
  </si>
  <si>
    <t>茨城県　河内町</t>
  </si>
  <si>
    <t>河内町</t>
  </si>
  <si>
    <t>08216</t>
  </si>
  <si>
    <t>茨城県　笠間市</t>
  </si>
  <si>
    <t>笠間市</t>
  </si>
  <si>
    <t>08219</t>
  </si>
  <si>
    <t>茨城県　牛久市</t>
  </si>
  <si>
    <t>牛久市</t>
  </si>
  <si>
    <t>08546</t>
  </si>
  <si>
    <t>茨城県　境町</t>
  </si>
  <si>
    <t>境町</t>
  </si>
  <si>
    <t>08207</t>
  </si>
  <si>
    <t>茨城県　結城市</t>
  </si>
  <si>
    <t>結城市</t>
  </si>
  <si>
    <t>08204</t>
  </si>
  <si>
    <t>茨城県　古河市</t>
  </si>
  <si>
    <t>古河市</t>
  </si>
  <si>
    <t>08542</t>
  </si>
  <si>
    <t>茨城県　五霞町</t>
  </si>
  <si>
    <t>五霞町</t>
  </si>
  <si>
    <t>08233</t>
  </si>
  <si>
    <t>茨城県　行方市</t>
  </si>
  <si>
    <t>行方市</t>
  </si>
  <si>
    <t>08214</t>
  </si>
  <si>
    <t>茨城県　高萩市</t>
  </si>
  <si>
    <t>高萩市</t>
  </si>
  <si>
    <t>08228</t>
  </si>
  <si>
    <t>茨城県　坂東市</t>
  </si>
  <si>
    <t>坂東市</t>
  </si>
  <si>
    <t>08231</t>
  </si>
  <si>
    <t>茨城県　桜川市</t>
  </si>
  <si>
    <t>桜川市</t>
  </si>
  <si>
    <t>08222</t>
  </si>
  <si>
    <t>茨城県　鹿嶋市</t>
  </si>
  <si>
    <t>鹿嶋市</t>
  </si>
  <si>
    <t>08217</t>
  </si>
  <si>
    <t>茨城県　取手市</t>
  </si>
  <si>
    <t>取手市</t>
  </si>
  <si>
    <t>08224</t>
  </si>
  <si>
    <t>守谷市</t>
  </si>
  <si>
    <t>08236</t>
  </si>
  <si>
    <t>茨城県　小美玉市</t>
  </si>
  <si>
    <t>小美玉市</t>
  </si>
  <si>
    <t>08310</t>
  </si>
  <si>
    <t>茨城県　城里町</t>
  </si>
  <si>
    <t>城里町</t>
  </si>
  <si>
    <t>08211</t>
  </si>
  <si>
    <t>茨城県　常総市</t>
  </si>
  <si>
    <t>常総市</t>
  </si>
  <si>
    <t>08212</t>
  </si>
  <si>
    <t>茨城県　常陸太田市</t>
  </si>
  <si>
    <t>常陸太田市</t>
  </si>
  <si>
    <t>08225</t>
  </si>
  <si>
    <t>茨城県　常陸大宮市</t>
  </si>
  <si>
    <t>常陸大宮市</t>
  </si>
  <si>
    <t>08232</t>
  </si>
  <si>
    <t>茨城県　神栖市</t>
  </si>
  <si>
    <t>神栖市</t>
  </si>
  <si>
    <t>08201</t>
  </si>
  <si>
    <t>茨城県　水戸市</t>
  </si>
  <si>
    <t>水戸市</t>
  </si>
  <si>
    <t>08205</t>
  </si>
  <si>
    <t>茨城県　石岡市</t>
  </si>
  <si>
    <t>石岡市</t>
  </si>
  <si>
    <t>08364</t>
  </si>
  <si>
    <t>茨城県　大子町</t>
  </si>
  <si>
    <t>大子町</t>
  </si>
  <si>
    <t>08309</t>
  </si>
  <si>
    <t>茨城県　大洗町</t>
  </si>
  <si>
    <t>大洗町</t>
  </si>
  <si>
    <t>08227</t>
  </si>
  <si>
    <t>茨城県　筑西市</t>
  </si>
  <si>
    <t>筑西市</t>
  </si>
  <si>
    <t>08223</t>
  </si>
  <si>
    <t>茨城県　潮来市</t>
  </si>
  <si>
    <t>潮来市</t>
  </si>
  <si>
    <t>08203</t>
  </si>
  <si>
    <t>茨城県　土浦市</t>
  </si>
  <si>
    <t>土浦市</t>
  </si>
  <si>
    <t>08341</t>
  </si>
  <si>
    <t>東海村</t>
  </si>
  <si>
    <t>08226</t>
  </si>
  <si>
    <t>茨城県　那珂市</t>
  </si>
  <si>
    <t>那珂市</t>
  </si>
  <si>
    <t>08202</t>
  </si>
  <si>
    <t>茨城県　日立市</t>
  </si>
  <si>
    <t>日立市</t>
  </si>
  <si>
    <t>08521</t>
  </si>
  <si>
    <t>茨城県　八千代町</t>
  </si>
  <si>
    <t>八千代町</t>
  </si>
  <si>
    <t>08442</t>
  </si>
  <si>
    <t>茨城県　美浦村</t>
  </si>
  <si>
    <t>美浦村</t>
  </si>
  <si>
    <t>08234</t>
  </si>
  <si>
    <t>茨城県　鉾田市</t>
  </si>
  <si>
    <t>鉾田市</t>
  </si>
  <si>
    <t>08215</t>
  </si>
  <si>
    <t>茨城県　北茨城市</t>
  </si>
  <si>
    <t>北茨城市</t>
  </si>
  <si>
    <t>08564</t>
  </si>
  <si>
    <t>茨城県　利根町</t>
  </si>
  <si>
    <t>利根町</t>
  </si>
  <si>
    <t>08208</t>
  </si>
  <si>
    <t>茨城県　龍ケ崎市</t>
  </si>
  <si>
    <t>龍ケ崎市</t>
  </si>
  <si>
    <t>33000</t>
  </si>
  <si>
    <t>33</t>
  </si>
  <si>
    <t>中国</t>
  </si>
  <si>
    <t>33207</t>
  </si>
  <si>
    <t>岡山県　井原市</t>
  </si>
  <si>
    <t>井原市</t>
  </si>
  <si>
    <t>33100</t>
  </si>
  <si>
    <t>岡山市</t>
  </si>
  <si>
    <t>33205</t>
  </si>
  <si>
    <t>岡山県　笠岡市</t>
  </si>
  <si>
    <t>笠岡市</t>
  </si>
  <si>
    <t>33681</t>
  </si>
  <si>
    <t>岡山県　吉備中央町</t>
  </si>
  <si>
    <t>吉備中央町</t>
  </si>
  <si>
    <t>33663</t>
  </si>
  <si>
    <t>岡山県　久米南町</t>
  </si>
  <si>
    <t>久米南町</t>
  </si>
  <si>
    <t>33606</t>
  </si>
  <si>
    <t>岡山県　鏡野町</t>
  </si>
  <si>
    <t>鏡野町</t>
  </si>
  <si>
    <t>33204</t>
  </si>
  <si>
    <t>岡山県　玉野市</t>
  </si>
  <si>
    <t>玉野市</t>
  </si>
  <si>
    <t>33209</t>
  </si>
  <si>
    <t>岡山県　高梁市</t>
  </si>
  <si>
    <t>高梁市</t>
  </si>
  <si>
    <t>33622</t>
  </si>
  <si>
    <t>岡山県　勝央町</t>
  </si>
  <si>
    <t>勝央町</t>
  </si>
  <si>
    <t>33210</t>
  </si>
  <si>
    <t>岡山県　新見市</t>
  </si>
  <si>
    <t>新見市</t>
  </si>
  <si>
    <t>33586</t>
  </si>
  <si>
    <t>岡山県　新庄村</t>
  </si>
  <si>
    <t>新庄村</t>
  </si>
  <si>
    <t>33214</t>
  </si>
  <si>
    <t>岡山県　真庭市</t>
  </si>
  <si>
    <t>真庭市</t>
  </si>
  <si>
    <t>33212</t>
  </si>
  <si>
    <t>岡山県　瀬戸内市</t>
  </si>
  <si>
    <t>瀬戸内市</t>
  </si>
  <si>
    <t>33643</t>
  </si>
  <si>
    <t>岡山県　西粟倉村</t>
  </si>
  <si>
    <t>西粟倉村</t>
  </si>
  <si>
    <t>33213</t>
  </si>
  <si>
    <t>岡山県　赤磐市</t>
  </si>
  <si>
    <t>赤磐市</t>
  </si>
  <si>
    <t>33216</t>
  </si>
  <si>
    <t>岡山県　浅口市</t>
  </si>
  <si>
    <t>浅口市</t>
  </si>
  <si>
    <t>33202</t>
  </si>
  <si>
    <t>倉敷市</t>
  </si>
  <si>
    <t>33423</t>
  </si>
  <si>
    <t>岡山県　早島町</t>
  </si>
  <si>
    <t>早島町</t>
  </si>
  <si>
    <t>33208</t>
  </si>
  <si>
    <t>岡山県　総社市</t>
  </si>
  <si>
    <t>総社市</t>
  </si>
  <si>
    <t>33203</t>
  </si>
  <si>
    <t>岡山県　津山市</t>
  </si>
  <si>
    <t>津山市</t>
  </si>
  <si>
    <t>33623</t>
  </si>
  <si>
    <t>岡山県　奈義町</t>
  </si>
  <si>
    <t>奈義町</t>
  </si>
  <si>
    <t>33211</t>
  </si>
  <si>
    <t>岡山県　備前市</t>
  </si>
  <si>
    <t>備前市</t>
  </si>
  <si>
    <t>33666</t>
  </si>
  <si>
    <t>岡山県　美咲町</t>
  </si>
  <si>
    <t>美咲町</t>
  </si>
  <si>
    <t>33215</t>
  </si>
  <si>
    <t>岡山県　美作市</t>
  </si>
  <si>
    <t>美作市</t>
  </si>
  <si>
    <t>33461</t>
  </si>
  <si>
    <t>岡山県　矢掛町</t>
  </si>
  <si>
    <t>矢掛町</t>
  </si>
  <si>
    <t>33445</t>
  </si>
  <si>
    <t>岡山県　里庄町</t>
  </si>
  <si>
    <t>里庄町</t>
  </si>
  <si>
    <t>33346</t>
  </si>
  <si>
    <t>岡山県　和気町</t>
  </si>
  <si>
    <t>和気町</t>
  </si>
  <si>
    <t>47000</t>
  </si>
  <si>
    <t>47</t>
  </si>
  <si>
    <t>九州</t>
  </si>
  <si>
    <t>47213</t>
  </si>
  <si>
    <t>沖縄県　うるま市</t>
  </si>
  <si>
    <t>うるま市</t>
  </si>
  <si>
    <t>47355</t>
  </si>
  <si>
    <t>沖縄県　粟国村</t>
  </si>
  <si>
    <t>粟国村</t>
  </si>
  <si>
    <t>47315</t>
  </si>
  <si>
    <t>沖縄県　伊江村</t>
  </si>
  <si>
    <t>伊江村</t>
  </si>
  <si>
    <t>47360</t>
  </si>
  <si>
    <t>沖縄県　伊是名村</t>
  </si>
  <si>
    <t>伊是名村</t>
  </si>
  <si>
    <t>47359</t>
  </si>
  <si>
    <t>沖縄県　伊平屋村</t>
  </si>
  <si>
    <t>伊平屋村</t>
  </si>
  <si>
    <t>47208</t>
  </si>
  <si>
    <t>沖縄県　浦添市</t>
  </si>
  <si>
    <t>浦添市</t>
  </si>
  <si>
    <t>47211</t>
  </si>
  <si>
    <t>沖縄県　沖縄市</t>
  </si>
  <si>
    <t>沖縄市</t>
  </si>
  <si>
    <t>47311</t>
  </si>
  <si>
    <t>沖縄県　恩納村</t>
  </si>
  <si>
    <t>恩納村</t>
  </si>
  <si>
    <t>47325</t>
  </si>
  <si>
    <t>沖縄県　嘉手納町</t>
  </si>
  <si>
    <t>嘉手納町</t>
  </si>
  <si>
    <t>47313</t>
  </si>
  <si>
    <t>沖縄県　宜野座村</t>
  </si>
  <si>
    <t>宜野座村</t>
  </si>
  <si>
    <t>47205</t>
  </si>
  <si>
    <t>沖縄県　宜野湾市</t>
  </si>
  <si>
    <t>宜野湾市</t>
  </si>
  <si>
    <t>47361</t>
  </si>
  <si>
    <t>沖縄県　久米島町</t>
  </si>
  <si>
    <t>久米島町</t>
  </si>
  <si>
    <t>47214</t>
  </si>
  <si>
    <t>沖縄県　宮古島市</t>
  </si>
  <si>
    <t>宮古島市</t>
  </si>
  <si>
    <t>47314</t>
  </si>
  <si>
    <t>沖縄県　金武町</t>
  </si>
  <si>
    <t>金武町</t>
  </si>
  <si>
    <t>47301</t>
  </si>
  <si>
    <t>沖縄県　国頭村</t>
  </si>
  <si>
    <t>国頭村</t>
  </si>
  <si>
    <t>47306</t>
  </si>
  <si>
    <t>沖縄県　今帰仁村</t>
  </si>
  <si>
    <t>今帰仁村</t>
  </si>
  <si>
    <t>47354</t>
  </si>
  <si>
    <t>沖縄県　座間味村</t>
  </si>
  <si>
    <t>座間味村</t>
  </si>
  <si>
    <t>47210</t>
  </si>
  <si>
    <t>沖縄県　糸満市</t>
  </si>
  <si>
    <t>糸満市</t>
  </si>
  <si>
    <t>47329</t>
  </si>
  <si>
    <t>沖縄県　西原町</t>
  </si>
  <si>
    <t>西原町</t>
  </si>
  <si>
    <t>47207</t>
  </si>
  <si>
    <t>沖縄県　石垣市</t>
  </si>
  <si>
    <t>石垣市</t>
  </si>
  <si>
    <t>47375</t>
  </si>
  <si>
    <t>沖縄県　多良間村</t>
  </si>
  <si>
    <t>多良間村</t>
  </si>
  <si>
    <t>47302</t>
  </si>
  <si>
    <t>沖縄県　大宜味村</t>
  </si>
  <si>
    <t>大宜味村</t>
  </si>
  <si>
    <t>47381</t>
  </si>
  <si>
    <t>沖縄県　竹富町</t>
  </si>
  <si>
    <t>竹富町</t>
  </si>
  <si>
    <t>47328</t>
  </si>
  <si>
    <t>沖縄県　中城村</t>
  </si>
  <si>
    <t>中城村</t>
  </si>
  <si>
    <t>47353</t>
  </si>
  <si>
    <t>沖縄県　渡嘉敷村</t>
  </si>
  <si>
    <t>渡嘉敷村</t>
  </si>
  <si>
    <t>47356</t>
  </si>
  <si>
    <t>沖縄県　渡名喜村</t>
  </si>
  <si>
    <t>渡名喜村</t>
  </si>
  <si>
    <t>47303</t>
  </si>
  <si>
    <t>沖縄県　東村</t>
  </si>
  <si>
    <t>東村</t>
  </si>
  <si>
    <t>47324</t>
  </si>
  <si>
    <t>沖縄県　読谷村</t>
  </si>
  <si>
    <t>読谷村</t>
  </si>
  <si>
    <t>47201</t>
  </si>
  <si>
    <t>沖縄県　那覇市</t>
  </si>
  <si>
    <t>那覇市</t>
  </si>
  <si>
    <t>47215</t>
  </si>
  <si>
    <t>沖縄県　南城市</t>
  </si>
  <si>
    <t>南城市</t>
  </si>
  <si>
    <t>47357</t>
  </si>
  <si>
    <t>沖縄県　南大東村</t>
  </si>
  <si>
    <t>南大東村</t>
  </si>
  <si>
    <t>47350</t>
  </si>
  <si>
    <t>沖縄県　南風原町</t>
  </si>
  <si>
    <t>南風原町</t>
  </si>
  <si>
    <t>47362</t>
  </si>
  <si>
    <t>沖縄県　八重瀬町</t>
  </si>
  <si>
    <t>八重瀬町</t>
  </si>
  <si>
    <t>47212</t>
  </si>
  <si>
    <t>沖縄県　豊見城市</t>
  </si>
  <si>
    <t>豊見城市</t>
  </si>
  <si>
    <t>47358</t>
  </si>
  <si>
    <t>沖縄県　北大東村</t>
  </si>
  <si>
    <t>北大東村</t>
  </si>
  <si>
    <t>47326</t>
  </si>
  <si>
    <t>沖縄県　北谷町</t>
  </si>
  <si>
    <t>北谷町</t>
  </si>
  <si>
    <t>47327</t>
  </si>
  <si>
    <t>沖縄県　北中城村</t>
  </si>
  <si>
    <t>北中城村</t>
  </si>
  <si>
    <t>47308</t>
  </si>
  <si>
    <t>沖縄県　本部町</t>
  </si>
  <si>
    <t>本部町</t>
  </si>
  <si>
    <t>47209</t>
  </si>
  <si>
    <t>沖縄県　名護市</t>
  </si>
  <si>
    <t>名護市</t>
  </si>
  <si>
    <t>47348</t>
  </si>
  <si>
    <t>沖縄県　与那原町</t>
  </si>
  <si>
    <t>与那原町</t>
  </si>
  <si>
    <t>47382</t>
  </si>
  <si>
    <t>沖縄県　与那国町</t>
  </si>
  <si>
    <t>与那国町</t>
  </si>
  <si>
    <t>03000</t>
  </si>
  <si>
    <t>03</t>
  </si>
  <si>
    <t>東北</t>
  </si>
  <si>
    <t>03209</t>
  </si>
  <si>
    <t>岩手県　一関市</t>
  </si>
  <si>
    <t>一関市</t>
  </si>
  <si>
    <t>03524</t>
  </si>
  <si>
    <t>岩手県　一戸町</t>
  </si>
  <si>
    <t>一戸町</t>
  </si>
  <si>
    <t>03208</t>
  </si>
  <si>
    <t>岩手県　遠野市</t>
  </si>
  <si>
    <t>遠野市</t>
  </si>
  <si>
    <t>03215</t>
  </si>
  <si>
    <t>岩手県　奥州市</t>
  </si>
  <si>
    <t>奥州市</t>
  </si>
  <si>
    <t>03205</t>
  </si>
  <si>
    <t>岩手県　花巻市</t>
  </si>
  <si>
    <t>花巻市</t>
  </si>
  <si>
    <t>03302</t>
  </si>
  <si>
    <t>岩手県　葛巻町</t>
  </si>
  <si>
    <t>葛巻町</t>
  </si>
  <si>
    <t>03211</t>
  </si>
  <si>
    <t>岩手県　釜石市</t>
  </si>
  <si>
    <t>釜石市</t>
  </si>
  <si>
    <t>03303</t>
  </si>
  <si>
    <t>岩手県　岩手町</t>
  </si>
  <si>
    <t>岩手町</t>
  </si>
  <si>
    <t>03483</t>
  </si>
  <si>
    <t>岩手県　岩泉町</t>
  </si>
  <si>
    <t>岩泉町</t>
  </si>
  <si>
    <t>03207</t>
  </si>
  <si>
    <t>岩手県　久慈市</t>
  </si>
  <si>
    <t>久慈市</t>
  </si>
  <si>
    <t>03202</t>
  </si>
  <si>
    <t>岩手県　宮古市</t>
  </si>
  <si>
    <t>宮古市</t>
  </si>
  <si>
    <t>03381</t>
  </si>
  <si>
    <t>金ケ崎町</t>
  </si>
  <si>
    <t>03506</t>
  </si>
  <si>
    <t>岩手県　九戸村</t>
  </si>
  <si>
    <t>九戸村</t>
  </si>
  <si>
    <t>03501</t>
  </si>
  <si>
    <t>岩手県　軽米町</t>
  </si>
  <si>
    <t>軽米町</t>
  </si>
  <si>
    <t>03482</t>
  </si>
  <si>
    <t>岩手県　山田町</t>
  </si>
  <si>
    <t>山田町</t>
  </si>
  <si>
    <t>03321</t>
  </si>
  <si>
    <t>岩手県　紫波町</t>
  </si>
  <si>
    <t>紫波町</t>
  </si>
  <si>
    <t>03301</t>
  </si>
  <si>
    <t>岩手県　雫石町</t>
  </si>
  <si>
    <t>雫石町</t>
  </si>
  <si>
    <t>03441</t>
  </si>
  <si>
    <t>岩手県　住田町</t>
  </si>
  <si>
    <t>住田町</t>
  </si>
  <si>
    <t>03201</t>
  </si>
  <si>
    <t>盛岡市</t>
  </si>
  <si>
    <t>03366</t>
  </si>
  <si>
    <t>岩手県　西和賀町</t>
  </si>
  <si>
    <t>西和賀町</t>
  </si>
  <si>
    <t>03203</t>
  </si>
  <si>
    <t>岩手県　大船渡市</t>
  </si>
  <si>
    <t>大船渡市</t>
  </si>
  <si>
    <t>03461</t>
  </si>
  <si>
    <t>岩手県　大槌町</t>
  </si>
  <si>
    <t>大槌町</t>
  </si>
  <si>
    <t>03216</t>
  </si>
  <si>
    <t>岩手県　滝沢市</t>
  </si>
  <si>
    <t>滝沢市</t>
  </si>
  <si>
    <t>03484</t>
  </si>
  <si>
    <t>岩手県　田野畑村</t>
  </si>
  <si>
    <t>田野畑村</t>
  </si>
  <si>
    <t>03213</t>
  </si>
  <si>
    <t>岩手県　二戸市</t>
  </si>
  <si>
    <t>二戸市</t>
  </si>
  <si>
    <t>03214</t>
  </si>
  <si>
    <t>岩手県　八幡平市</t>
  </si>
  <si>
    <t>八幡平市</t>
  </si>
  <si>
    <t>03485</t>
  </si>
  <si>
    <t>岩手県　普代村</t>
  </si>
  <si>
    <t>普代村</t>
  </si>
  <si>
    <t>03402</t>
  </si>
  <si>
    <t>岩手県　平泉町</t>
  </si>
  <si>
    <t>平泉町</t>
  </si>
  <si>
    <t>03206</t>
  </si>
  <si>
    <t>岩手県　北上市</t>
  </si>
  <si>
    <t>北上市</t>
  </si>
  <si>
    <t>03503</t>
  </si>
  <si>
    <t>岩手県　野田村</t>
  </si>
  <si>
    <t>野田村</t>
  </si>
  <si>
    <t>03322</t>
  </si>
  <si>
    <t>岩手県　矢巾町</t>
  </si>
  <si>
    <t>矢巾町</t>
  </si>
  <si>
    <t>03507</t>
  </si>
  <si>
    <t>岩手県　洋野町</t>
  </si>
  <si>
    <t>洋野町</t>
  </si>
  <si>
    <t>03210</t>
  </si>
  <si>
    <t>岩手県　陸前高田市</t>
  </si>
  <si>
    <t>陸前高田市</t>
  </si>
  <si>
    <t>21000</t>
  </si>
  <si>
    <t>21</t>
  </si>
  <si>
    <t>21383</t>
  </si>
  <si>
    <t>岐阜県　安八町</t>
  </si>
  <si>
    <t>安八町</t>
  </si>
  <si>
    <t>21209</t>
  </si>
  <si>
    <t>岐阜県　羽島市</t>
  </si>
  <si>
    <t>羽島市</t>
  </si>
  <si>
    <t>21220</t>
  </si>
  <si>
    <t>岐阜県　下呂市</t>
  </si>
  <si>
    <t>下呂市</t>
  </si>
  <si>
    <t>21214</t>
  </si>
  <si>
    <t>岐阜県　可児市</t>
  </si>
  <si>
    <t>可児市</t>
  </si>
  <si>
    <t>21221</t>
  </si>
  <si>
    <t>岐阜県　海津市</t>
  </si>
  <si>
    <t>海津市</t>
  </si>
  <si>
    <t>21213</t>
  </si>
  <si>
    <t>岐阜県　各務原市</t>
  </si>
  <si>
    <t>各務原市</t>
  </si>
  <si>
    <t>21303</t>
  </si>
  <si>
    <t>岐阜県　笠松町</t>
  </si>
  <si>
    <t>笠松町</t>
  </si>
  <si>
    <t>21362</t>
  </si>
  <si>
    <t>岐阜県　関ケ原町</t>
  </si>
  <si>
    <t>関ケ原町</t>
  </si>
  <si>
    <t>21205</t>
  </si>
  <si>
    <t>岐阜県　関市</t>
  </si>
  <si>
    <t>関市</t>
  </si>
  <si>
    <t>21302</t>
  </si>
  <si>
    <t>岐阜県　岐南町</t>
  </si>
  <si>
    <t>岐南町</t>
  </si>
  <si>
    <t>21201</t>
  </si>
  <si>
    <t>岐阜市</t>
  </si>
  <si>
    <t>21219</t>
  </si>
  <si>
    <t>岐阜県　郡上市</t>
  </si>
  <si>
    <t>郡上市</t>
  </si>
  <si>
    <t>21210</t>
  </si>
  <si>
    <t>岐阜県　恵那市</t>
  </si>
  <si>
    <t>恵那市</t>
  </si>
  <si>
    <t>21521</t>
  </si>
  <si>
    <t>岐阜県　御嵩町</t>
  </si>
  <si>
    <t>御嵩町</t>
  </si>
  <si>
    <t>21203</t>
  </si>
  <si>
    <t>高山市</t>
  </si>
  <si>
    <t>21501</t>
  </si>
  <si>
    <t>坂祝町</t>
  </si>
  <si>
    <t>21215</t>
  </si>
  <si>
    <t>岐阜県　山県市</t>
  </si>
  <si>
    <t>山県市</t>
  </si>
  <si>
    <t>21504</t>
  </si>
  <si>
    <t>七宗町</t>
  </si>
  <si>
    <t>21381</t>
  </si>
  <si>
    <t>岐阜県　神戸町</t>
  </si>
  <si>
    <t>神戸町</t>
  </si>
  <si>
    <t>21361</t>
  </si>
  <si>
    <t>岐阜県　垂井町</t>
  </si>
  <si>
    <t>垂井町</t>
  </si>
  <si>
    <t>21216</t>
  </si>
  <si>
    <t>岐阜県　瑞穂市</t>
  </si>
  <si>
    <t>瑞穂市</t>
  </si>
  <si>
    <t>21208</t>
  </si>
  <si>
    <t>岐阜県　瑞浪市</t>
  </si>
  <si>
    <t>瑞浪市</t>
  </si>
  <si>
    <t>21503</t>
  </si>
  <si>
    <t>川辺町</t>
  </si>
  <si>
    <t>21204</t>
  </si>
  <si>
    <t>岐阜県　多治見市</t>
  </si>
  <si>
    <t>多治見市</t>
  </si>
  <si>
    <t>21202</t>
  </si>
  <si>
    <t>岐阜県　大垣市</t>
  </si>
  <si>
    <t>大垣市</t>
  </si>
  <si>
    <t>21403</t>
  </si>
  <si>
    <t>岐阜県　大野町</t>
  </si>
  <si>
    <t>大野町</t>
  </si>
  <si>
    <t>21404</t>
  </si>
  <si>
    <t>岐阜県　池田町</t>
  </si>
  <si>
    <t>池田町</t>
  </si>
  <si>
    <t>21206</t>
  </si>
  <si>
    <t>中津川市</t>
  </si>
  <si>
    <t>21212</t>
  </si>
  <si>
    <t>岐阜県　土岐市</t>
  </si>
  <si>
    <t>土岐市</t>
  </si>
  <si>
    <t>21507</t>
  </si>
  <si>
    <t>東白川村</t>
  </si>
  <si>
    <t>21604</t>
  </si>
  <si>
    <t>岐阜県　白川村</t>
  </si>
  <si>
    <t>白川村</t>
  </si>
  <si>
    <t>21506</t>
  </si>
  <si>
    <t>白川町</t>
  </si>
  <si>
    <t>21505</t>
  </si>
  <si>
    <t>八百津町</t>
  </si>
  <si>
    <t>21217</t>
  </si>
  <si>
    <t>岐阜県　飛騨市</t>
  </si>
  <si>
    <t>飛騨市</t>
  </si>
  <si>
    <t>21211</t>
  </si>
  <si>
    <t>美濃加茂市</t>
  </si>
  <si>
    <t>21207</t>
  </si>
  <si>
    <t>岐阜県　美濃市</t>
  </si>
  <si>
    <t>美濃市</t>
  </si>
  <si>
    <t>21502</t>
  </si>
  <si>
    <t>富加町</t>
  </si>
  <si>
    <t>21421</t>
  </si>
  <si>
    <t>岐阜県　北方町</t>
  </si>
  <si>
    <t>北方町</t>
  </si>
  <si>
    <t>21218</t>
  </si>
  <si>
    <t>岐阜県　本巣市</t>
  </si>
  <si>
    <t>本巣市</t>
  </si>
  <si>
    <t>21401</t>
  </si>
  <si>
    <t>岐阜県　揖斐川町</t>
  </si>
  <si>
    <t>揖斐川町</t>
  </si>
  <si>
    <t>21341</t>
  </si>
  <si>
    <t>岐阜県　養老町</t>
  </si>
  <si>
    <t>養老町</t>
  </si>
  <si>
    <t>21382</t>
  </si>
  <si>
    <t>岐阜県　輪之内町</t>
  </si>
  <si>
    <t>輪之内町</t>
  </si>
  <si>
    <t>45000</t>
  </si>
  <si>
    <t>45</t>
  </si>
  <si>
    <t>45209</t>
  </si>
  <si>
    <t>宮崎県　えびの市</t>
  </si>
  <si>
    <t>えびの市</t>
  </si>
  <si>
    <t>45383</t>
  </si>
  <si>
    <t>綾町</t>
  </si>
  <si>
    <t>45203</t>
  </si>
  <si>
    <t>宮崎県　延岡市</t>
  </si>
  <si>
    <t>延岡市</t>
  </si>
  <si>
    <t>45201</t>
  </si>
  <si>
    <t>宮崎市</t>
  </si>
  <si>
    <t>45207</t>
  </si>
  <si>
    <t>宮崎県　串間市</t>
  </si>
  <si>
    <t>串間市</t>
  </si>
  <si>
    <t>45443</t>
  </si>
  <si>
    <t>宮崎県　五ヶ瀬町</t>
  </si>
  <si>
    <t>五ヶ瀬町</t>
  </si>
  <si>
    <t>45361</t>
  </si>
  <si>
    <t>宮崎県　高原町</t>
  </si>
  <si>
    <t>高原町</t>
  </si>
  <si>
    <t>45441</t>
  </si>
  <si>
    <t>宮崎県　高千穂町</t>
  </si>
  <si>
    <t>高千穂町</t>
  </si>
  <si>
    <t>45401</t>
  </si>
  <si>
    <t>宮崎県　高鍋町</t>
  </si>
  <si>
    <t>高鍋町</t>
  </si>
  <si>
    <t>45382</t>
  </si>
  <si>
    <t>宮崎県　国富町</t>
  </si>
  <si>
    <t>国富町</t>
  </si>
  <si>
    <t>45341</t>
  </si>
  <si>
    <t>宮崎県　三股町</t>
  </si>
  <si>
    <t>三股町</t>
  </si>
  <si>
    <t>45429</t>
  </si>
  <si>
    <t>宮崎県　諸塚村</t>
  </si>
  <si>
    <t>諸塚村</t>
  </si>
  <si>
    <t>45205</t>
  </si>
  <si>
    <t>宮崎県　小林市</t>
  </si>
  <si>
    <t>小林市</t>
  </si>
  <si>
    <t>45402</t>
  </si>
  <si>
    <t>宮崎県　新富町</t>
  </si>
  <si>
    <t>新富町</t>
  </si>
  <si>
    <t>45208</t>
  </si>
  <si>
    <t>宮崎県　西都市</t>
  </si>
  <si>
    <t>西都市</t>
  </si>
  <si>
    <t>45403</t>
  </si>
  <si>
    <t>宮崎県　西米良村</t>
  </si>
  <si>
    <t>西米良村</t>
  </si>
  <si>
    <t>45405</t>
  </si>
  <si>
    <t>宮崎県　川南町</t>
  </si>
  <si>
    <t>川南町</t>
  </si>
  <si>
    <t>45430</t>
  </si>
  <si>
    <t>宮崎県　椎葉村</t>
  </si>
  <si>
    <t>椎葉村</t>
  </si>
  <si>
    <t>45202</t>
  </si>
  <si>
    <t>宮崎県　都城市</t>
  </si>
  <si>
    <t>都城市</t>
  </si>
  <si>
    <t>45406</t>
  </si>
  <si>
    <t>宮崎県　都農町</t>
  </si>
  <si>
    <t>都農町</t>
  </si>
  <si>
    <t>45206</t>
  </si>
  <si>
    <t>宮崎県　日向市</t>
  </si>
  <si>
    <t>日向市</t>
  </si>
  <si>
    <t>45204</t>
  </si>
  <si>
    <t>宮崎県　日南市</t>
  </si>
  <si>
    <t>日南市</t>
  </si>
  <si>
    <t>45442</t>
  </si>
  <si>
    <t>宮崎県　日之影町</t>
  </si>
  <si>
    <t>日之影町</t>
  </si>
  <si>
    <t>45431</t>
  </si>
  <si>
    <t>宮崎県　美郷町</t>
  </si>
  <si>
    <t>美郷町</t>
  </si>
  <si>
    <t>45404</t>
  </si>
  <si>
    <t>宮崎県　木城町</t>
  </si>
  <si>
    <t>木城町</t>
  </si>
  <si>
    <t>45421</t>
  </si>
  <si>
    <t>宮崎県　門川町</t>
  </si>
  <si>
    <t>門川町</t>
  </si>
  <si>
    <t>04000</t>
  </si>
  <si>
    <t>04</t>
  </si>
  <si>
    <t>04203</t>
  </si>
  <si>
    <t>宮城県　塩竈市</t>
  </si>
  <si>
    <t>塩竈市</t>
  </si>
  <si>
    <t>04445</t>
  </si>
  <si>
    <t>宮城県　加美町</t>
  </si>
  <si>
    <t>加美町</t>
  </si>
  <si>
    <t>04208</t>
  </si>
  <si>
    <t>宮城県　角田市</t>
  </si>
  <si>
    <t>角田市</t>
  </si>
  <si>
    <t>04341</t>
  </si>
  <si>
    <t>宮城県　丸森町</t>
  </si>
  <si>
    <t>丸森町</t>
  </si>
  <si>
    <t>04211</t>
  </si>
  <si>
    <t>宮城県　岩沼市</t>
  </si>
  <si>
    <t>岩沼市</t>
  </si>
  <si>
    <t>04205</t>
  </si>
  <si>
    <t>宮城県　気仙沼市</t>
  </si>
  <si>
    <t>気仙沼市</t>
  </si>
  <si>
    <t>04213</t>
  </si>
  <si>
    <t>宮城県　栗原市</t>
  </si>
  <si>
    <t>栗原市</t>
  </si>
  <si>
    <t>04362</t>
  </si>
  <si>
    <t>宮城県　山元町</t>
  </si>
  <si>
    <t>山元町</t>
  </si>
  <si>
    <t>04302</t>
  </si>
  <si>
    <t>宮城県　七ヶ宿町</t>
  </si>
  <si>
    <t>七ヶ宿町</t>
  </si>
  <si>
    <t>04404</t>
  </si>
  <si>
    <t>宮城県　七ヶ浜町</t>
  </si>
  <si>
    <t>七ヶ浜町</t>
  </si>
  <si>
    <t>04323</t>
  </si>
  <si>
    <t>宮城県　柴田町</t>
  </si>
  <si>
    <t>柴田町</t>
  </si>
  <si>
    <t>04581</t>
  </si>
  <si>
    <t>宮城県　女川町</t>
  </si>
  <si>
    <t>女川町</t>
  </si>
  <si>
    <t>04401</t>
  </si>
  <si>
    <t>宮城県　松島町</t>
  </si>
  <si>
    <t>松島町</t>
  </si>
  <si>
    <t>04444</t>
  </si>
  <si>
    <t>宮城県　色麻町</t>
  </si>
  <si>
    <t>色麻町</t>
  </si>
  <si>
    <t>04202</t>
  </si>
  <si>
    <t>石巻市</t>
  </si>
  <si>
    <t>04100</t>
  </si>
  <si>
    <t>仙台市</t>
  </si>
  <si>
    <t>04324</t>
  </si>
  <si>
    <t>宮城県　川崎町</t>
  </si>
  <si>
    <t>川崎町</t>
  </si>
  <si>
    <t>04301</t>
  </si>
  <si>
    <t>宮城県　蔵王町</t>
  </si>
  <si>
    <t>蔵王町</t>
  </si>
  <si>
    <t>04322</t>
  </si>
  <si>
    <t>宮城県　村田町</t>
  </si>
  <si>
    <t>村田町</t>
  </si>
  <si>
    <t>04209</t>
  </si>
  <si>
    <t>宮城県　多賀城市</t>
  </si>
  <si>
    <t>多賀城市</t>
  </si>
  <si>
    <t>04321</t>
  </si>
  <si>
    <t>宮城県　大河原町</t>
  </si>
  <si>
    <t>大河原町</t>
  </si>
  <si>
    <t>04422</t>
  </si>
  <si>
    <t>宮城県　大郷町</t>
  </si>
  <si>
    <t>大郷町</t>
  </si>
  <si>
    <t>04424</t>
  </si>
  <si>
    <t>宮城県　大衡村</t>
  </si>
  <si>
    <t>大衡村</t>
  </si>
  <si>
    <t>04215</t>
  </si>
  <si>
    <t>宮城県　大崎市</t>
  </si>
  <si>
    <t>大崎市</t>
  </si>
  <si>
    <t>04421</t>
  </si>
  <si>
    <t>宮城県　大和町</t>
  </si>
  <si>
    <t>大和町</t>
  </si>
  <si>
    <t>04212</t>
  </si>
  <si>
    <t>登米市</t>
  </si>
  <si>
    <t>04214</t>
  </si>
  <si>
    <t>宮城県　東松島市</t>
  </si>
  <si>
    <t>東松島市</t>
  </si>
  <si>
    <t>04606</t>
  </si>
  <si>
    <t>宮城県　南三陸町</t>
  </si>
  <si>
    <t>南三陸町</t>
  </si>
  <si>
    <t>04206</t>
  </si>
  <si>
    <t>宮城県　白石市</t>
  </si>
  <si>
    <t>白石市</t>
  </si>
  <si>
    <t>04505</t>
  </si>
  <si>
    <t>宮城県　美里町</t>
  </si>
  <si>
    <t>美里町</t>
  </si>
  <si>
    <t>04216</t>
  </si>
  <si>
    <t>宮城県　富谷市</t>
  </si>
  <si>
    <t>富谷市</t>
  </si>
  <si>
    <t>04207</t>
  </si>
  <si>
    <t>宮城県　名取市</t>
  </si>
  <si>
    <t>名取市</t>
  </si>
  <si>
    <t>04501</t>
  </si>
  <si>
    <t>宮城県　涌谷町</t>
  </si>
  <si>
    <t>涌谷町</t>
  </si>
  <si>
    <t>04406</t>
  </si>
  <si>
    <t>宮城県　利府町</t>
  </si>
  <si>
    <t>利府町</t>
  </si>
  <si>
    <t>04361</t>
  </si>
  <si>
    <t>宮城県　亘理町</t>
  </si>
  <si>
    <t>亘理町</t>
  </si>
  <si>
    <t>26000</t>
  </si>
  <si>
    <t>26</t>
  </si>
  <si>
    <t>近畿</t>
  </si>
  <si>
    <t>26203</t>
  </si>
  <si>
    <t>京都府　綾部市</t>
  </si>
  <si>
    <t>綾部市</t>
  </si>
  <si>
    <t>26463</t>
  </si>
  <si>
    <t>京都府　伊根町</t>
  </si>
  <si>
    <t>伊根町</t>
  </si>
  <si>
    <t>26343</t>
  </si>
  <si>
    <t>京都府　井手町</t>
  </si>
  <si>
    <t>井手町</t>
  </si>
  <si>
    <t>26204</t>
  </si>
  <si>
    <t>京都府　宇治市</t>
  </si>
  <si>
    <t>宇治市</t>
  </si>
  <si>
    <t>26344</t>
  </si>
  <si>
    <t>京都府　宇治田原町</t>
  </si>
  <si>
    <t>宇治田原町</t>
  </si>
  <si>
    <t>26364</t>
  </si>
  <si>
    <t>京都府　笠置町</t>
  </si>
  <si>
    <t>笠置町</t>
  </si>
  <si>
    <t>26206</t>
  </si>
  <si>
    <t>京都府　亀岡市</t>
  </si>
  <si>
    <t>亀岡市</t>
  </si>
  <si>
    <t>26322</t>
  </si>
  <si>
    <t>京都府　久御山町</t>
  </si>
  <si>
    <t>久御山町</t>
  </si>
  <si>
    <t>26205</t>
  </si>
  <si>
    <t>京都府　宮津市</t>
  </si>
  <si>
    <t>宮津市</t>
  </si>
  <si>
    <t>26212</t>
  </si>
  <si>
    <t>京都府　京丹後市</t>
  </si>
  <si>
    <t>京丹後市</t>
  </si>
  <si>
    <t>26407</t>
  </si>
  <si>
    <t>京都府　京丹波町</t>
  </si>
  <si>
    <t>京丹波町</t>
  </si>
  <si>
    <t>26211</t>
  </si>
  <si>
    <t>京都府　京田辺市</t>
  </si>
  <si>
    <t>京田辺市</t>
  </si>
  <si>
    <t>26100</t>
  </si>
  <si>
    <t>京都市</t>
  </si>
  <si>
    <t>26208</t>
  </si>
  <si>
    <t>京都府　向日市</t>
  </si>
  <si>
    <t>向日市</t>
  </si>
  <si>
    <t>26207</t>
  </si>
  <si>
    <t>京都府　城陽市</t>
  </si>
  <si>
    <t>城陽市</t>
  </si>
  <si>
    <t>26366</t>
  </si>
  <si>
    <t>京都府　精華町</t>
  </si>
  <si>
    <t>精華町</t>
  </si>
  <si>
    <t>26303</t>
  </si>
  <si>
    <t>京都府　大山崎町</t>
  </si>
  <si>
    <t>大山崎町</t>
  </si>
  <si>
    <t>26209</t>
  </si>
  <si>
    <t>京都府　長岡京市</t>
  </si>
  <si>
    <t>長岡京市</t>
  </si>
  <si>
    <t>26367</t>
  </si>
  <si>
    <t>京都府　南山城村</t>
  </si>
  <si>
    <t>南山城村</t>
  </si>
  <si>
    <t>26213</t>
  </si>
  <si>
    <t>京都府　南丹市</t>
  </si>
  <si>
    <t>南丹市</t>
  </si>
  <si>
    <t>26210</t>
  </si>
  <si>
    <t>京都府　八幡市</t>
  </si>
  <si>
    <t>八幡市</t>
  </si>
  <si>
    <t>26202</t>
  </si>
  <si>
    <t>京都府　舞鶴市</t>
  </si>
  <si>
    <t>舞鶴市</t>
  </si>
  <si>
    <t>26201</t>
  </si>
  <si>
    <t>京都府　福知山市</t>
  </si>
  <si>
    <t>福知山市</t>
  </si>
  <si>
    <t>26214</t>
  </si>
  <si>
    <t>京都府　木津川市</t>
  </si>
  <si>
    <t>木津川市</t>
  </si>
  <si>
    <t>26465</t>
  </si>
  <si>
    <t>京都府　与謝野町</t>
  </si>
  <si>
    <t>与謝野町</t>
  </si>
  <si>
    <t>26365</t>
  </si>
  <si>
    <t>京都府　和束町</t>
  </si>
  <si>
    <t>和束町</t>
  </si>
  <si>
    <t>43000</t>
  </si>
  <si>
    <t>43</t>
  </si>
  <si>
    <t>43514</t>
  </si>
  <si>
    <t>熊本県　あさぎり町</t>
  </si>
  <si>
    <t>あさぎり町</t>
  </si>
  <si>
    <t>43214</t>
  </si>
  <si>
    <t>熊本県　阿蘇市</t>
  </si>
  <si>
    <t>阿蘇市</t>
  </si>
  <si>
    <t>43482</t>
  </si>
  <si>
    <t>熊本県　芦北町</t>
  </si>
  <si>
    <t>芦北町</t>
  </si>
  <si>
    <t>43213</t>
  </si>
  <si>
    <t>熊本県　宇城市</t>
  </si>
  <si>
    <t>宇城市</t>
  </si>
  <si>
    <t>43211</t>
  </si>
  <si>
    <t>熊本県　宇土市</t>
  </si>
  <si>
    <t>宇土市</t>
  </si>
  <si>
    <t>43443</t>
  </si>
  <si>
    <t>熊本県　益城町</t>
  </si>
  <si>
    <t>益城町</t>
  </si>
  <si>
    <t>43442</t>
  </si>
  <si>
    <t>熊本県　嘉島町</t>
  </si>
  <si>
    <t>嘉島町</t>
  </si>
  <si>
    <t>43210</t>
  </si>
  <si>
    <t>熊本県　菊池市</t>
  </si>
  <si>
    <t>菊池市</t>
  </si>
  <si>
    <t>43404</t>
  </si>
  <si>
    <t>熊本県　菊陽町</t>
  </si>
  <si>
    <t>菊陽町</t>
  </si>
  <si>
    <t>43513</t>
  </si>
  <si>
    <t>熊本県　球磨村</t>
  </si>
  <si>
    <t>球磨村</t>
  </si>
  <si>
    <t>43364</t>
  </si>
  <si>
    <t>熊本県　玉東町</t>
  </si>
  <si>
    <t>玉東町</t>
  </si>
  <si>
    <t>43206</t>
  </si>
  <si>
    <t>熊本県　玉名市</t>
  </si>
  <si>
    <t>玉名市</t>
  </si>
  <si>
    <t>43501</t>
  </si>
  <si>
    <t>熊本県　錦町</t>
  </si>
  <si>
    <t>錦町</t>
  </si>
  <si>
    <t>43100</t>
  </si>
  <si>
    <t>熊本市</t>
  </si>
  <si>
    <t>43511</t>
  </si>
  <si>
    <t>熊本県　五木村</t>
  </si>
  <si>
    <t>五木村</t>
  </si>
  <si>
    <t>43441</t>
  </si>
  <si>
    <t>熊本県　御船町</t>
  </si>
  <si>
    <t>御船町</t>
  </si>
  <si>
    <t>43444</t>
  </si>
  <si>
    <t>熊本県　甲佐町</t>
  </si>
  <si>
    <t>甲佐町</t>
  </si>
  <si>
    <t>43204</t>
  </si>
  <si>
    <t>熊本県　荒尾市</t>
  </si>
  <si>
    <t>荒尾市</t>
  </si>
  <si>
    <t>43428</t>
  </si>
  <si>
    <t>熊本県　高森町</t>
  </si>
  <si>
    <t>高森町</t>
  </si>
  <si>
    <t>43216</t>
  </si>
  <si>
    <t>熊本県　合志市</t>
  </si>
  <si>
    <t>合志市</t>
  </si>
  <si>
    <t>43512</t>
  </si>
  <si>
    <t>熊本県　山江村</t>
  </si>
  <si>
    <t>山江村</t>
  </si>
  <si>
    <t>43208</t>
  </si>
  <si>
    <t>熊本県　山鹿市</t>
  </si>
  <si>
    <t>山鹿市</t>
  </si>
  <si>
    <t>43447</t>
  </si>
  <si>
    <t>熊本県　山都町</t>
  </si>
  <si>
    <t>山都町</t>
  </si>
  <si>
    <t>43425</t>
  </si>
  <si>
    <t>熊本県　産山村</t>
  </si>
  <si>
    <t>産山村</t>
  </si>
  <si>
    <t>43424</t>
  </si>
  <si>
    <t>熊本県　小国町</t>
  </si>
  <si>
    <t>小国町</t>
  </si>
  <si>
    <t>43212</t>
  </si>
  <si>
    <t>熊本県　上天草市</t>
  </si>
  <si>
    <t>上天草市</t>
  </si>
  <si>
    <t>43203</t>
  </si>
  <si>
    <t>熊本県　人吉市</t>
  </si>
  <si>
    <t>人吉市</t>
  </si>
  <si>
    <t>43507</t>
  </si>
  <si>
    <t>熊本県　水上村</t>
  </si>
  <si>
    <t>水上村</t>
  </si>
  <si>
    <t>43205</t>
  </si>
  <si>
    <t>熊本県　水俣市</t>
  </si>
  <si>
    <t>水俣市</t>
  </si>
  <si>
    <t>43432</t>
  </si>
  <si>
    <t>熊本県　西原村</t>
  </si>
  <si>
    <t>西原村</t>
  </si>
  <si>
    <t>43510</t>
  </si>
  <si>
    <t>熊本県　相良村</t>
  </si>
  <si>
    <t>相良村</t>
  </si>
  <si>
    <t>43505</t>
  </si>
  <si>
    <t>熊本県　多良木町</t>
  </si>
  <si>
    <t>多良木町</t>
  </si>
  <si>
    <t>43403</t>
  </si>
  <si>
    <t>熊本県　大津町</t>
  </si>
  <si>
    <t>大津町</t>
  </si>
  <si>
    <t>43368</t>
  </si>
  <si>
    <t>熊本県　長洲町</t>
  </si>
  <si>
    <t>長洲町</t>
  </si>
  <si>
    <t>43484</t>
  </si>
  <si>
    <t>熊本県　津奈木町</t>
  </si>
  <si>
    <t>津奈木町</t>
  </si>
  <si>
    <t>43215</t>
  </si>
  <si>
    <t>熊本県　天草市</t>
  </si>
  <si>
    <t>天草市</t>
  </si>
  <si>
    <t>43506</t>
  </si>
  <si>
    <t>熊本県　湯前町</t>
  </si>
  <si>
    <t>湯前町</t>
  </si>
  <si>
    <t>43433</t>
  </si>
  <si>
    <t>熊本県　南阿蘇村</t>
  </si>
  <si>
    <t>南阿蘇村</t>
  </si>
  <si>
    <t>43367</t>
  </si>
  <si>
    <t>熊本県　南関町</t>
  </si>
  <si>
    <t>南関町</t>
  </si>
  <si>
    <t>43423</t>
  </si>
  <si>
    <t>熊本県　南小国町</t>
  </si>
  <si>
    <t>南小国町</t>
  </si>
  <si>
    <t>43202</t>
  </si>
  <si>
    <t>熊本県　八代市</t>
  </si>
  <si>
    <t>八代市</t>
  </si>
  <si>
    <t>43348</t>
  </si>
  <si>
    <t>熊本県　美里町</t>
  </si>
  <si>
    <t>43468</t>
  </si>
  <si>
    <t>熊本県　氷川町</t>
  </si>
  <si>
    <t>氷川町</t>
  </si>
  <si>
    <t>43531</t>
  </si>
  <si>
    <t>熊本県　苓北町</t>
  </si>
  <si>
    <t>苓北町</t>
  </si>
  <si>
    <t>43369</t>
  </si>
  <si>
    <t>熊本県　和水町</t>
  </si>
  <si>
    <t>和水町</t>
  </si>
  <si>
    <t>10000</t>
  </si>
  <si>
    <t>10</t>
  </si>
  <si>
    <t>10212</t>
  </si>
  <si>
    <t>群馬県　みどり市</t>
  </si>
  <si>
    <t>みどり市</t>
  </si>
  <si>
    <t>10449</t>
  </si>
  <si>
    <t>群馬県　みなかみ町</t>
  </si>
  <si>
    <t>みなかみ町</t>
  </si>
  <si>
    <t>10211</t>
  </si>
  <si>
    <t>群馬県　安中市</t>
  </si>
  <si>
    <t>安中市</t>
  </si>
  <si>
    <t>10204</t>
  </si>
  <si>
    <t>群馬県　伊勢崎市</t>
  </si>
  <si>
    <t>伊勢崎市</t>
  </si>
  <si>
    <t>10382</t>
  </si>
  <si>
    <t>群馬県　下仁田町</t>
  </si>
  <si>
    <t>下仁田町</t>
  </si>
  <si>
    <t>10384</t>
  </si>
  <si>
    <t>群馬県　甘楽町</t>
  </si>
  <si>
    <t>甘楽町</t>
  </si>
  <si>
    <t>10207</t>
  </si>
  <si>
    <t>群馬県　館林市</t>
  </si>
  <si>
    <t>館林市</t>
  </si>
  <si>
    <t>10345</t>
  </si>
  <si>
    <t>群馬県　吉岡町</t>
  </si>
  <si>
    <t>吉岡町</t>
  </si>
  <si>
    <t>10464</t>
  </si>
  <si>
    <t>群馬県　玉村町</t>
  </si>
  <si>
    <t>玉村町</t>
  </si>
  <si>
    <t>10203</t>
  </si>
  <si>
    <t>群馬県　桐生市</t>
  </si>
  <si>
    <t>桐生市</t>
  </si>
  <si>
    <t>10202</t>
  </si>
  <si>
    <t>群馬県　高崎市</t>
  </si>
  <si>
    <t>高崎市</t>
  </si>
  <si>
    <t>10428</t>
  </si>
  <si>
    <t>群馬県　高山村</t>
  </si>
  <si>
    <t>高山村</t>
  </si>
  <si>
    <t>10208</t>
  </si>
  <si>
    <t>群馬県　渋川市</t>
  </si>
  <si>
    <t>渋川市</t>
  </si>
  <si>
    <t>10448</t>
  </si>
  <si>
    <t>群馬県　昭和村</t>
  </si>
  <si>
    <t>昭和村</t>
  </si>
  <si>
    <t>10206</t>
  </si>
  <si>
    <t>群馬県　沼田市</t>
  </si>
  <si>
    <t>沼田市</t>
  </si>
  <si>
    <t>10366</t>
  </si>
  <si>
    <t>群馬県　上野村</t>
  </si>
  <si>
    <t>上野村</t>
  </si>
  <si>
    <t>10344</t>
  </si>
  <si>
    <t>群馬県　榛東村</t>
  </si>
  <si>
    <t>榛東村</t>
  </si>
  <si>
    <t>10367</t>
  </si>
  <si>
    <t>群馬県　神流町</t>
  </si>
  <si>
    <t>神流町</t>
  </si>
  <si>
    <t>10523</t>
  </si>
  <si>
    <t>群馬県　千代田町</t>
  </si>
  <si>
    <t>千代田町</t>
  </si>
  <si>
    <t>10444</t>
  </si>
  <si>
    <t>群馬県　川場村</t>
  </si>
  <si>
    <t>川場村</t>
  </si>
  <si>
    <t>10201</t>
  </si>
  <si>
    <t>群馬県　前橋市</t>
  </si>
  <si>
    <t>前橋市</t>
  </si>
  <si>
    <t>10426</t>
  </si>
  <si>
    <t>群馬県　草津町</t>
  </si>
  <si>
    <t>草津町</t>
  </si>
  <si>
    <t>10205</t>
  </si>
  <si>
    <t>群馬県　太田市</t>
  </si>
  <si>
    <t>太田市</t>
  </si>
  <si>
    <t>10524</t>
  </si>
  <si>
    <t>群馬県　大泉町</t>
  </si>
  <si>
    <t>大泉町</t>
  </si>
  <si>
    <t>10421</t>
  </si>
  <si>
    <t>群馬県　中之条町</t>
  </si>
  <si>
    <t>中之条町</t>
  </si>
  <si>
    <t>10424</t>
  </si>
  <si>
    <t>群馬県　長野原町</t>
  </si>
  <si>
    <t>長野原町</t>
  </si>
  <si>
    <t>10425</t>
  </si>
  <si>
    <t>群馬県　嬬恋村</t>
  </si>
  <si>
    <t>嬬恋村</t>
  </si>
  <si>
    <t>10429</t>
  </si>
  <si>
    <t>群馬県　東吾妻町</t>
  </si>
  <si>
    <t>東吾妻町</t>
  </si>
  <si>
    <t>10209</t>
  </si>
  <si>
    <t>群馬県　藤岡市</t>
  </si>
  <si>
    <t>藤岡市</t>
  </si>
  <si>
    <t>10383</t>
  </si>
  <si>
    <t>群馬県　南牧村</t>
  </si>
  <si>
    <t>南牧村</t>
  </si>
  <si>
    <t>10521</t>
  </si>
  <si>
    <t>群馬県　板倉町</t>
  </si>
  <si>
    <t>板倉町</t>
  </si>
  <si>
    <t>10210</t>
  </si>
  <si>
    <t>群馬県　富岡市</t>
  </si>
  <si>
    <t>富岡市</t>
  </si>
  <si>
    <t>10443</t>
  </si>
  <si>
    <t>群馬県　片品村</t>
  </si>
  <si>
    <t>片品村</t>
  </si>
  <si>
    <t>10522</t>
  </si>
  <si>
    <t>群馬県　明和町</t>
  </si>
  <si>
    <t>明和町</t>
  </si>
  <si>
    <t>10525</t>
  </si>
  <si>
    <t>群馬県　邑楽町</t>
  </si>
  <si>
    <t>邑楽町</t>
  </si>
  <si>
    <t>34000</t>
  </si>
  <si>
    <t>34</t>
  </si>
  <si>
    <t>34214</t>
  </si>
  <si>
    <t>広島県　安芸高田市</t>
  </si>
  <si>
    <t>安芸高田市</t>
  </si>
  <si>
    <t>34368</t>
  </si>
  <si>
    <t>広島県　安芸太田町</t>
  </si>
  <si>
    <t>安芸太田町</t>
  </si>
  <si>
    <t>34304</t>
  </si>
  <si>
    <t>広島県　海田町</t>
  </si>
  <si>
    <t>海田町</t>
  </si>
  <si>
    <t>34307</t>
  </si>
  <si>
    <t>広島県　熊野町</t>
  </si>
  <si>
    <t>熊野町</t>
  </si>
  <si>
    <t>34202</t>
  </si>
  <si>
    <t>広島県　呉市</t>
  </si>
  <si>
    <t>呉市</t>
  </si>
  <si>
    <t>34100</t>
  </si>
  <si>
    <t>広島市</t>
  </si>
  <si>
    <t>34215</t>
  </si>
  <si>
    <t>広島県　江田島市</t>
  </si>
  <si>
    <t>江田島市</t>
  </si>
  <si>
    <t>34309</t>
  </si>
  <si>
    <t>広島県　坂町</t>
  </si>
  <si>
    <t>坂町</t>
  </si>
  <si>
    <t>34204</t>
  </si>
  <si>
    <t>広島県　三原市</t>
  </si>
  <si>
    <t>三原市</t>
  </si>
  <si>
    <t>34209</t>
  </si>
  <si>
    <t>広島県　三次市</t>
  </si>
  <si>
    <t>三次市</t>
  </si>
  <si>
    <t>34210</t>
  </si>
  <si>
    <t>広島県　庄原市</t>
  </si>
  <si>
    <t>庄原市</t>
  </si>
  <si>
    <t>34545</t>
  </si>
  <si>
    <t>広島県　神石高原町</t>
  </si>
  <si>
    <t>神石高原町</t>
  </si>
  <si>
    <t>34462</t>
  </si>
  <si>
    <t>広島県　世羅町</t>
  </si>
  <si>
    <t>世羅町</t>
  </si>
  <si>
    <t>34431</t>
  </si>
  <si>
    <t>広島県　大崎上島町</t>
  </si>
  <si>
    <t>大崎上島町</t>
  </si>
  <si>
    <t>34211</t>
  </si>
  <si>
    <t>広島県　大竹市</t>
  </si>
  <si>
    <t>大竹市</t>
  </si>
  <si>
    <t>34203</t>
  </si>
  <si>
    <t>広島県　竹原市</t>
  </si>
  <si>
    <t>竹原市</t>
  </si>
  <si>
    <t>34212</t>
  </si>
  <si>
    <t>広島県　東広島市</t>
  </si>
  <si>
    <t>東広島市</t>
  </si>
  <si>
    <t>34213</t>
  </si>
  <si>
    <t>広島県　廿日市市</t>
  </si>
  <si>
    <t>廿日市市</t>
  </si>
  <si>
    <t>34205</t>
  </si>
  <si>
    <t>広島県　尾道市</t>
  </si>
  <si>
    <t>尾道市</t>
  </si>
  <si>
    <t>34208</t>
  </si>
  <si>
    <t>広島県　府中市</t>
  </si>
  <si>
    <t>府中市</t>
  </si>
  <si>
    <t>34302</t>
  </si>
  <si>
    <t>広島県　府中町</t>
  </si>
  <si>
    <t>府中町</t>
  </si>
  <si>
    <t>34207</t>
  </si>
  <si>
    <t>広島県　福山市</t>
  </si>
  <si>
    <t>福山市</t>
  </si>
  <si>
    <t>34369</t>
  </si>
  <si>
    <t>北広島町</t>
  </si>
  <si>
    <t>37000</t>
  </si>
  <si>
    <t>37</t>
  </si>
  <si>
    <t>37206</t>
  </si>
  <si>
    <t>香川県　さぬき市</t>
  </si>
  <si>
    <t>さぬき市</t>
  </si>
  <si>
    <t>37406</t>
  </si>
  <si>
    <t>香川県　まんのう町</t>
  </si>
  <si>
    <t>まんのう町</t>
  </si>
  <si>
    <t>37387</t>
  </si>
  <si>
    <t>香川県　綾川町</t>
  </si>
  <si>
    <t>綾川町</t>
  </si>
  <si>
    <t>37386</t>
  </si>
  <si>
    <t>香川県　宇多津町</t>
  </si>
  <si>
    <t>宇多津町</t>
  </si>
  <si>
    <t>37205</t>
  </si>
  <si>
    <t>香川県　観音寺市</t>
  </si>
  <si>
    <t>観音寺市</t>
  </si>
  <si>
    <t>37202</t>
  </si>
  <si>
    <t>香川県　丸亀市</t>
  </si>
  <si>
    <t>丸亀市</t>
  </si>
  <si>
    <t>37403</t>
  </si>
  <si>
    <t>香川県　琴平町</t>
  </si>
  <si>
    <t>琴平町</t>
  </si>
  <si>
    <t>37201</t>
  </si>
  <si>
    <t>香川県　高松市</t>
  </si>
  <si>
    <t>高松市</t>
  </si>
  <si>
    <t>37203</t>
  </si>
  <si>
    <t>香川県　坂出市</t>
  </si>
  <si>
    <t>坂出市</t>
  </si>
  <si>
    <t>37208</t>
  </si>
  <si>
    <t>香川県　三豊市</t>
  </si>
  <si>
    <t>三豊市</t>
  </si>
  <si>
    <t>37341</t>
  </si>
  <si>
    <t>香川県　三木町</t>
  </si>
  <si>
    <t>三木町</t>
  </si>
  <si>
    <t>37324</t>
  </si>
  <si>
    <t>香川県　小豆島町</t>
  </si>
  <si>
    <t>小豆島町</t>
  </si>
  <si>
    <t>37204</t>
  </si>
  <si>
    <t>香川県　善通寺市</t>
  </si>
  <si>
    <t>善通寺市</t>
  </si>
  <si>
    <t>37404</t>
  </si>
  <si>
    <t>香川県　多度津町</t>
  </si>
  <si>
    <t>多度津町</t>
  </si>
  <si>
    <t>37364</t>
  </si>
  <si>
    <t>香川県　直島町</t>
  </si>
  <si>
    <t>直島町</t>
  </si>
  <si>
    <t>37322</t>
  </si>
  <si>
    <t>香川県　土庄町</t>
  </si>
  <si>
    <t>土庄町</t>
  </si>
  <si>
    <t>37207</t>
  </si>
  <si>
    <t>香川県　東かがわ市</t>
  </si>
  <si>
    <t>東かがわ市</t>
  </si>
  <si>
    <t>39000</t>
  </si>
  <si>
    <t>39</t>
  </si>
  <si>
    <t>39386</t>
  </si>
  <si>
    <t>高知県　いの町</t>
  </si>
  <si>
    <t>いの町</t>
  </si>
  <si>
    <t>39203</t>
  </si>
  <si>
    <t>高知県　安芸市</t>
  </si>
  <si>
    <t>安芸市</t>
  </si>
  <si>
    <t>39304</t>
  </si>
  <si>
    <t>高知県　安田町</t>
  </si>
  <si>
    <t>安田町</t>
  </si>
  <si>
    <t>39403</t>
  </si>
  <si>
    <t>高知県　越知町</t>
  </si>
  <si>
    <t>越知町</t>
  </si>
  <si>
    <t>39307</t>
  </si>
  <si>
    <t>高知県　芸西村</t>
  </si>
  <si>
    <t>芸西村</t>
  </si>
  <si>
    <t>39211</t>
  </si>
  <si>
    <t>高知県　香南市</t>
  </si>
  <si>
    <t>香南市</t>
  </si>
  <si>
    <t>39212</t>
  </si>
  <si>
    <t>高知県　香美市</t>
  </si>
  <si>
    <t>香美市</t>
  </si>
  <si>
    <t>39201</t>
  </si>
  <si>
    <t>高知県　高知市</t>
  </si>
  <si>
    <t>高知市</t>
  </si>
  <si>
    <t>39428</t>
  </si>
  <si>
    <t>高知県　黒潮町</t>
  </si>
  <si>
    <t>黒潮町</t>
  </si>
  <si>
    <t>39402</t>
  </si>
  <si>
    <t>高知県　佐川町</t>
  </si>
  <si>
    <t>佐川町</t>
  </si>
  <si>
    <t>39427</t>
  </si>
  <si>
    <t>高知県　三原村</t>
  </si>
  <si>
    <t>三原村</t>
  </si>
  <si>
    <t>39210</t>
  </si>
  <si>
    <t>高知県　四万十市</t>
  </si>
  <si>
    <t>四万十市</t>
  </si>
  <si>
    <t>39412</t>
  </si>
  <si>
    <t>高知県　四万十町</t>
  </si>
  <si>
    <t>四万十町</t>
  </si>
  <si>
    <t>39202</t>
  </si>
  <si>
    <t>高知県　室戸市</t>
  </si>
  <si>
    <t>室戸市</t>
  </si>
  <si>
    <t>39208</t>
  </si>
  <si>
    <t>高知県　宿毛市</t>
  </si>
  <si>
    <t>宿毛市</t>
  </si>
  <si>
    <t>39387</t>
  </si>
  <si>
    <t>高知県　仁淀川町</t>
  </si>
  <si>
    <t>仁淀川町</t>
  </si>
  <si>
    <t>39206</t>
  </si>
  <si>
    <t>高知県　須崎市</t>
  </si>
  <si>
    <t>須崎市</t>
  </si>
  <si>
    <t>39424</t>
  </si>
  <si>
    <t>高知県　大月町</t>
  </si>
  <si>
    <t>大月町</t>
  </si>
  <si>
    <t>39364</t>
  </si>
  <si>
    <t>高知県　大川村</t>
  </si>
  <si>
    <t>大川村</t>
  </si>
  <si>
    <t>39344</t>
  </si>
  <si>
    <t>高知県　大豊町</t>
  </si>
  <si>
    <t>大豊町</t>
  </si>
  <si>
    <t>39401</t>
  </si>
  <si>
    <t>高知県　中土佐町</t>
  </si>
  <si>
    <t>中土佐町</t>
  </si>
  <si>
    <t>39411</t>
  </si>
  <si>
    <t>高知県　津野町</t>
  </si>
  <si>
    <t>津野町</t>
  </si>
  <si>
    <t>39303</t>
  </si>
  <si>
    <t>高知県　田野町</t>
  </si>
  <si>
    <t>田野町</t>
  </si>
  <si>
    <t>39205</t>
  </si>
  <si>
    <t>高知県　土佐市</t>
  </si>
  <si>
    <t>土佐市</t>
  </si>
  <si>
    <t>39209</t>
  </si>
  <si>
    <t>高知県　土佐清水市</t>
  </si>
  <si>
    <t>土佐清水市</t>
  </si>
  <si>
    <t>39363</t>
  </si>
  <si>
    <t>高知県　土佐町</t>
  </si>
  <si>
    <t>土佐町</t>
  </si>
  <si>
    <t>39301</t>
  </si>
  <si>
    <t>高知県　東洋町</t>
  </si>
  <si>
    <t>東洋町</t>
  </si>
  <si>
    <t>39405</t>
  </si>
  <si>
    <t>高知県　梼原町</t>
  </si>
  <si>
    <t>梼原町</t>
  </si>
  <si>
    <t>39302</t>
  </si>
  <si>
    <t>高知県　奈半利町</t>
  </si>
  <si>
    <t>奈半利町</t>
  </si>
  <si>
    <t>39204</t>
  </si>
  <si>
    <t>高知県　南国市</t>
  </si>
  <si>
    <t>南国市</t>
  </si>
  <si>
    <t>39410</t>
  </si>
  <si>
    <t>高知県　日高村</t>
  </si>
  <si>
    <t>日高村</t>
  </si>
  <si>
    <t>39306</t>
  </si>
  <si>
    <t>高知県　馬路村</t>
  </si>
  <si>
    <t>馬路村</t>
  </si>
  <si>
    <t>39305</t>
  </si>
  <si>
    <t>高知県　北川村</t>
  </si>
  <si>
    <t>北川村</t>
  </si>
  <si>
    <t>39341</t>
  </si>
  <si>
    <t>高知県　本山町</t>
  </si>
  <si>
    <t>本山町</t>
  </si>
  <si>
    <t>41000</t>
  </si>
  <si>
    <t>41</t>
  </si>
  <si>
    <t>41346</t>
  </si>
  <si>
    <t>佐賀県　みやき町</t>
  </si>
  <si>
    <t>みやき町</t>
  </si>
  <si>
    <t>41205</t>
  </si>
  <si>
    <t>佐賀県　伊万里市</t>
  </si>
  <si>
    <t>伊万里市</t>
  </si>
  <si>
    <t>41341</t>
  </si>
  <si>
    <t>佐賀県　基山町</t>
  </si>
  <si>
    <t>基山町</t>
  </si>
  <si>
    <t>41209</t>
  </si>
  <si>
    <t>佐賀県　嬉野市</t>
  </si>
  <si>
    <t>嬉野市</t>
  </si>
  <si>
    <t>41327</t>
  </si>
  <si>
    <t>佐賀県　吉野ヶ里町</t>
  </si>
  <si>
    <t>吉野ヶ里町</t>
  </si>
  <si>
    <t>41387</t>
  </si>
  <si>
    <t>佐賀県　玄海町</t>
  </si>
  <si>
    <t>玄海町</t>
  </si>
  <si>
    <t>41424</t>
  </si>
  <si>
    <t>佐賀県　江北町</t>
  </si>
  <si>
    <t>江北町</t>
  </si>
  <si>
    <t>41201</t>
  </si>
  <si>
    <t>佐賀県　佐賀市</t>
  </si>
  <si>
    <t>佐賀市</t>
  </si>
  <si>
    <t>41207</t>
  </si>
  <si>
    <t>佐賀県　鹿島市</t>
  </si>
  <si>
    <t>鹿島市</t>
  </si>
  <si>
    <t>41208</t>
  </si>
  <si>
    <t>佐賀県　小城市</t>
  </si>
  <si>
    <t>小城市</t>
  </si>
  <si>
    <t>41345</t>
  </si>
  <si>
    <t>佐賀県　上峰町</t>
  </si>
  <si>
    <t>上峰町</t>
  </si>
  <si>
    <t>41210</t>
  </si>
  <si>
    <t>佐賀県　神埼市</t>
  </si>
  <si>
    <t>神埼市</t>
  </si>
  <si>
    <t>41204</t>
  </si>
  <si>
    <t>佐賀県　多久市</t>
  </si>
  <si>
    <t>多久市</t>
  </si>
  <si>
    <t>41441</t>
  </si>
  <si>
    <t>佐賀県　太良町</t>
  </si>
  <si>
    <t>太良町</t>
  </si>
  <si>
    <t>41423</t>
  </si>
  <si>
    <t>佐賀県　大町町</t>
  </si>
  <si>
    <t>大町町</t>
  </si>
  <si>
    <t>41203</t>
  </si>
  <si>
    <t>佐賀県　鳥栖市</t>
  </si>
  <si>
    <t>鳥栖市</t>
  </si>
  <si>
    <t>41202</t>
  </si>
  <si>
    <t>佐賀県　唐津市</t>
  </si>
  <si>
    <t>唐津市</t>
  </si>
  <si>
    <t>41425</t>
  </si>
  <si>
    <t>佐賀県　白石町</t>
  </si>
  <si>
    <t>白石町</t>
  </si>
  <si>
    <t>41206</t>
  </si>
  <si>
    <t>佐賀県　武雄市</t>
  </si>
  <si>
    <t>武雄市</t>
  </si>
  <si>
    <t>41401</t>
  </si>
  <si>
    <t>佐賀県　有田町</t>
  </si>
  <si>
    <t>有田町</t>
  </si>
  <si>
    <t>11000</t>
  </si>
  <si>
    <t>11</t>
  </si>
  <si>
    <t>11100</t>
  </si>
  <si>
    <t>さいたま市</t>
  </si>
  <si>
    <t>11349</t>
  </si>
  <si>
    <t>埼玉県　ときがわ町</t>
  </si>
  <si>
    <t>ときがわ町</t>
  </si>
  <si>
    <t>11245</t>
  </si>
  <si>
    <t>埼玉県　ふじみ野市</t>
  </si>
  <si>
    <t>ふじみ野市</t>
  </si>
  <si>
    <t>11301</t>
  </si>
  <si>
    <t>埼玉県　伊奈町</t>
  </si>
  <si>
    <t>伊奈町</t>
  </si>
  <si>
    <t>11216</t>
  </si>
  <si>
    <t>埼玉県　羽生市</t>
  </si>
  <si>
    <t>羽生市</t>
  </si>
  <si>
    <t>11327</t>
  </si>
  <si>
    <t>埼玉県　越生町</t>
  </si>
  <si>
    <t>越生町</t>
  </si>
  <si>
    <t>11222</t>
  </si>
  <si>
    <t>埼玉県　越谷市</t>
  </si>
  <si>
    <t>越谷市</t>
  </si>
  <si>
    <t>11361</t>
  </si>
  <si>
    <t>横瀬町</t>
  </si>
  <si>
    <t>11231</t>
  </si>
  <si>
    <t>埼玉県　桶川市</t>
  </si>
  <si>
    <t>桶川市</t>
  </si>
  <si>
    <t>11210</t>
  </si>
  <si>
    <t>加須市</t>
  </si>
  <si>
    <t>11362</t>
  </si>
  <si>
    <t>皆野町</t>
  </si>
  <si>
    <t>11341</t>
  </si>
  <si>
    <t>埼玉県　滑川町</t>
  </si>
  <si>
    <t>滑川町</t>
  </si>
  <si>
    <t>11408</t>
  </si>
  <si>
    <t>埼玉県　寄居町</t>
  </si>
  <si>
    <t>寄居町</t>
  </si>
  <si>
    <t>11347</t>
  </si>
  <si>
    <t>埼玉県　吉見町</t>
  </si>
  <si>
    <t>吉見町</t>
  </si>
  <si>
    <t>11243</t>
  </si>
  <si>
    <t>埼玉県　吉川市</t>
  </si>
  <si>
    <t>吉川市</t>
  </si>
  <si>
    <t>11232</t>
  </si>
  <si>
    <t>埼玉県　久喜市</t>
  </si>
  <si>
    <t>久喜市</t>
  </si>
  <si>
    <t>11442</t>
  </si>
  <si>
    <t>埼玉県　宮代町</t>
  </si>
  <si>
    <t>宮代町</t>
  </si>
  <si>
    <t>11215</t>
  </si>
  <si>
    <t>埼玉県　狭山市</t>
  </si>
  <si>
    <t>狭山市</t>
  </si>
  <si>
    <t>11202</t>
  </si>
  <si>
    <t>埼玉県　熊谷市</t>
  </si>
  <si>
    <t>熊谷市</t>
  </si>
  <si>
    <t>11224</t>
  </si>
  <si>
    <t>埼玉県　戸田市</t>
  </si>
  <si>
    <t>戸田市</t>
  </si>
  <si>
    <t>11240</t>
  </si>
  <si>
    <t>埼玉県　幸手市</t>
  </si>
  <si>
    <t>幸手市</t>
  </si>
  <si>
    <t>11206</t>
  </si>
  <si>
    <t>埼玉県　行田市</t>
  </si>
  <si>
    <t>行田市</t>
  </si>
  <si>
    <t>11217</t>
  </si>
  <si>
    <t>埼玉県　鴻巣市</t>
  </si>
  <si>
    <t>鴻巣市</t>
  </si>
  <si>
    <t>11239</t>
  </si>
  <si>
    <t>埼玉県　坂戸市</t>
  </si>
  <si>
    <t>坂戸市</t>
  </si>
  <si>
    <t>11237</t>
  </si>
  <si>
    <t>埼玉県　三郷市</t>
  </si>
  <si>
    <t>三郷市</t>
  </si>
  <si>
    <t>11324</t>
  </si>
  <si>
    <t>埼玉県　三芳町</t>
  </si>
  <si>
    <t>三芳町</t>
  </si>
  <si>
    <t>11228</t>
  </si>
  <si>
    <t>埼玉県　志木市</t>
  </si>
  <si>
    <t>志木市</t>
  </si>
  <si>
    <t>11214</t>
  </si>
  <si>
    <t>埼玉県　春日部市</t>
  </si>
  <si>
    <t>春日部市</t>
  </si>
  <si>
    <t>11208</t>
  </si>
  <si>
    <t>所沢市</t>
  </si>
  <si>
    <t>11365</t>
  </si>
  <si>
    <t>小鹿野町</t>
  </si>
  <si>
    <t>11343</t>
  </si>
  <si>
    <t>埼玉県　小川町</t>
  </si>
  <si>
    <t>小川町</t>
  </si>
  <si>
    <t>11465</t>
  </si>
  <si>
    <t>埼玉県　松伏町</t>
  </si>
  <si>
    <t>松伏町</t>
  </si>
  <si>
    <t>11219</t>
  </si>
  <si>
    <t>埼玉県　上尾市</t>
  </si>
  <si>
    <t>上尾市</t>
  </si>
  <si>
    <t>11385</t>
  </si>
  <si>
    <t>埼玉県　上里町</t>
  </si>
  <si>
    <t>上里町</t>
  </si>
  <si>
    <t>11230</t>
  </si>
  <si>
    <t>埼玉県　新座市</t>
  </si>
  <si>
    <t>新座市</t>
  </si>
  <si>
    <t>11218</t>
  </si>
  <si>
    <t>埼玉県　深谷市</t>
  </si>
  <si>
    <t>深谷市</t>
  </si>
  <si>
    <t>11383</t>
  </si>
  <si>
    <t>埼玉県　神川町</t>
  </si>
  <si>
    <t>神川町</t>
  </si>
  <si>
    <t>11464</t>
  </si>
  <si>
    <t>埼玉県　杉戸町</t>
  </si>
  <si>
    <t>杉戸町</t>
  </si>
  <si>
    <t>11201</t>
  </si>
  <si>
    <t>埼玉県　川越市</t>
  </si>
  <si>
    <t>川越市</t>
  </si>
  <si>
    <t>11203</t>
  </si>
  <si>
    <t>埼玉県　川口市</t>
  </si>
  <si>
    <t>川口市</t>
  </si>
  <si>
    <t>11346</t>
  </si>
  <si>
    <t>埼玉県　川島町</t>
  </si>
  <si>
    <t>川島町</t>
  </si>
  <si>
    <t>11221</t>
  </si>
  <si>
    <t>草加市</t>
  </si>
  <si>
    <t>11207</t>
  </si>
  <si>
    <t>秩父市</t>
  </si>
  <si>
    <t>11227</t>
  </si>
  <si>
    <t>埼玉県　朝霞市</t>
  </si>
  <si>
    <t>朝霞市</t>
  </si>
  <si>
    <t>11363</t>
  </si>
  <si>
    <t>長瀞町</t>
  </si>
  <si>
    <t>11241</t>
  </si>
  <si>
    <t>埼玉県　鶴ヶ島市</t>
  </si>
  <si>
    <t>鶴ヶ島市</t>
  </si>
  <si>
    <t>11212</t>
  </si>
  <si>
    <t>埼玉県　東松山市</t>
  </si>
  <si>
    <t>東松山市</t>
  </si>
  <si>
    <t>11369</t>
  </si>
  <si>
    <t>埼玉県　東秩父村</t>
  </si>
  <si>
    <t>東秩父村</t>
  </si>
  <si>
    <t>11242</t>
  </si>
  <si>
    <t>埼玉県　日高市</t>
  </si>
  <si>
    <t>日高市</t>
  </si>
  <si>
    <t>11225</t>
  </si>
  <si>
    <t>埼玉県　入間市</t>
  </si>
  <si>
    <t>入間市</t>
  </si>
  <si>
    <t>11246</t>
  </si>
  <si>
    <t>埼玉県　白岡市</t>
  </si>
  <si>
    <t>白岡市</t>
  </si>
  <si>
    <t>11234</t>
  </si>
  <si>
    <t>埼玉県　八潮市</t>
  </si>
  <si>
    <t>八潮市</t>
  </si>
  <si>
    <t>11348</t>
  </si>
  <si>
    <t>埼玉県　鳩山町</t>
  </si>
  <si>
    <t>鳩山町</t>
  </si>
  <si>
    <t>11209</t>
  </si>
  <si>
    <t>埼玉県　飯能市</t>
  </si>
  <si>
    <t>飯能市</t>
  </si>
  <si>
    <t>11381</t>
  </si>
  <si>
    <t>埼玉県　美里町</t>
  </si>
  <si>
    <t>11235</t>
  </si>
  <si>
    <t>富士見市</t>
  </si>
  <si>
    <t>11233</t>
  </si>
  <si>
    <t>埼玉県　北本市</t>
  </si>
  <si>
    <t>北本市</t>
  </si>
  <si>
    <t>11211</t>
  </si>
  <si>
    <t>埼玉県　本庄市</t>
  </si>
  <si>
    <t>本庄市</t>
  </si>
  <si>
    <t>11326</t>
  </si>
  <si>
    <t>埼玉県　毛呂山町</t>
  </si>
  <si>
    <t>毛呂山町</t>
  </si>
  <si>
    <t>11342</t>
  </si>
  <si>
    <t>埼玉県　嵐山町</t>
  </si>
  <si>
    <t>嵐山町</t>
  </si>
  <si>
    <t>11238</t>
  </si>
  <si>
    <t>埼玉県　蓮田市</t>
  </si>
  <si>
    <t>蓮田市</t>
  </si>
  <si>
    <t>11229</t>
  </si>
  <si>
    <t>埼玉県　和光市</t>
  </si>
  <si>
    <t>和光市</t>
  </si>
  <si>
    <t>11223</t>
  </si>
  <si>
    <t>埼玉県　蕨市</t>
  </si>
  <si>
    <t>蕨市</t>
  </si>
  <si>
    <t>24000</t>
  </si>
  <si>
    <t>24</t>
  </si>
  <si>
    <t>24214</t>
  </si>
  <si>
    <t>三重県　いなべ市</t>
  </si>
  <si>
    <t>いなべ市</t>
  </si>
  <si>
    <t>24216</t>
  </si>
  <si>
    <t>三重県　伊賀市</t>
  </si>
  <si>
    <t>伊賀市</t>
  </si>
  <si>
    <t>24203</t>
  </si>
  <si>
    <t>三重県　伊勢市</t>
  </si>
  <si>
    <t>伊勢市</t>
  </si>
  <si>
    <t>24562</t>
  </si>
  <si>
    <t>三重県　紀宝町</t>
  </si>
  <si>
    <t>紀宝町</t>
  </si>
  <si>
    <t>24543</t>
  </si>
  <si>
    <t>三重県　紀北町</t>
  </si>
  <si>
    <t>紀北町</t>
  </si>
  <si>
    <t>24210</t>
  </si>
  <si>
    <t>亀山市</t>
  </si>
  <si>
    <t>24461</t>
  </si>
  <si>
    <t>三重県　玉城町</t>
  </si>
  <si>
    <t>玉城町</t>
  </si>
  <si>
    <t>24212</t>
  </si>
  <si>
    <t>三重県　熊野市</t>
  </si>
  <si>
    <t>熊野市</t>
  </si>
  <si>
    <t>24205</t>
  </si>
  <si>
    <t>三重県　桑名市</t>
  </si>
  <si>
    <t>桑名市</t>
  </si>
  <si>
    <t>24341</t>
  </si>
  <si>
    <t>三重県　菰野町</t>
  </si>
  <si>
    <t>菰野町</t>
  </si>
  <si>
    <t>24561</t>
  </si>
  <si>
    <t>三重県　御浜町</t>
  </si>
  <si>
    <t>御浜町</t>
  </si>
  <si>
    <t>24202</t>
  </si>
  <si>
    <t>三重県　四日市市</t>
  </si>
  <si>
    <t>四日市市</t>
  </si>
  <si>
    <t>24215</t>
  </si>
  <si>
    <t>三重県　志摩市</t>
  </si>
  <si>
    <t>志摩市</t>
  </si>
  <si>
    <t>24204</t>
  </si>
  <si>
    <t>三重県　松阪市</t>
  </si>
  <si>
    <t>松阪市</t>
  </si>
  <si>
    <t>24344</t>
  </si>
  <si>
    <t>三重県　川越町</t>
  </si>
  <si>
    <t>川越町</t>
  </si>
  <si>
    <t>24441</t>
  </si>
  <si>
    <t>三重県　多気町</t>
  </si>
  <si>
    <t>多気町</t>
  </si>
  <si>
    <t>24471</t>
  </si>
  <si>
    <t>三重県　大紀町</t>
  </si>
  <si>
    <t>大紀町</t>
  </si>
  <si>
    <t>24443</t>
  </si>
  <si>
    <t>三重県　大台町</t>
  </si>
  <si>
    <t>大台町</t>
  </si>
  <si>
    <t>24343</t>
  </si>
  <si>
    <t>三重県　朝日町</t>
  </si>
  <si>
    <t>朝日町</t>
  </si>
  <si>
    <t>24211</t>
  </si>
  <si>
    <t>三重県　鳥羽市</t>
  </si>
  <si>
    <t>鳥羽市</t>
  </si>
  <si>
    <t>24201</t>
  </si>
  <si>
    <t>三重県　津市</t>
  </si>
  <si>
    <t>津市</t>
  </si>
  <si>
    <t>24470</t>
  </si>
  <si>
    <t>三重県　度会町</t>
  </si>
  <si>
    <t>度会町</t>
  </si>
  <si>
    <t>24324</t>
  </si>
  <si>
    <t>三重県　東員町</t>
  </si>
  <si>
    <t>東員町</t>
  </si>
  <si>
    <t>24472</t>
  </si>
  <si>
    <t>三重県　南伊勢町</t>
  </si>
  <si>
    <t>南伊勢町</t>
  </si>
  <si>
    <t>24209</t>
  </si>
  <si>
    <t>三重県　尾鷲市</t>
  </si>
  <si>
    <t>尾鷲市</t>
  </si>
  <si>
    <t>24208</t>
  </si>
  <si>
    <t>三重県　名張市</t>
  </si>
  <si>
    <t>名張市</t>
  </si>
  <si>
    <t>24442</t>
  </si>
  <si>
    <t>三重県　明和町</t>
  </si>
  <si>
    <t>24303</t>
  </si>
  <si>
    <t>三重県　木曽岬町</t>
  </si>
  <si>
    <t>木曽岬町</t>
  </si>
  <si>
    <t>24207</t>
  </si>
  <si>
    <t>三重県　鈴鹿市</t>
  </si>
  <si>
    <t>鈴鹿市</t>
  </si>
  <si>
    <t>06000</t>
  </si>
  <si>
    <t>06</t>
  </si>
  <si>
    <t>06321</t>
  </si>
  <si>
    <t>山形県　河北町</t>
  </si>
  <si>
    <t>河北町</t>
  </si>
  <si>
    <t>06206</t>
  </si>
  <si>
    <t>山形県　寒河江市</t>
  </si>
  <si>
    <t>寒河江市</t>
  </si>
  <si>
    <t>06361</t>
  </si>
  <si>
    <t>山形県　金山町</t>
  </si>
  <si>
    <t>金山町</t>
  </si>
  <si>
    <t>06367</t>
  </si>
  <si>
    <t>山形県　戸沢村</t>
  </si>
  <si>
    <t>戸沢村</t>
  </si>
  <si>
    <t>06381</t>
  </si>
  <si>
    <t>山形県　高畠町</t>
  </si>
  <si>
    <t>高畠町</t>
  </si>
  <si>
    <t>06362</t>
  </si>
  <si>
    <t>山形県　最上町</t>
  </si>
  <si>
    <t>最上町</t>
  </si>
  <si>
    <t>06366</t>
  </si>
  <si>
    <t>山形県　鮭川村</t>
  </si>
  <si>
    <t>鮭川村</t>
  </si>
  <si>
    <t>06426</t>
  </si>
  <si>
    <t>山形県　三川町</t>
  </si>
  <si>
    <t>三川町</t>
  </si>
  <si>
    <t>06201</t>
  </si>
  <si>
    <t>山形県　山形市</t>
  </si>
  <si>
    <t>山形市</t>
  </si>
  <si>
    <t>06301</t>
  </si>
  <si>
    <t>山形県　山辺町</t>
  </si>
  <si>
    <t>山辺町</t>
  </si>
  <si>
    <t>06204</t>
  </si>
  <si>
    <t>山形県　酒田市</t>
  </si>
  <si>
    <t>酒田市</t>
  </si>
  <si>
    <t>06363</t>
  </si>
  <si>
    <t>山形県　舟形町</t>
  </si>
  <si>
    <t>舟形町</t>
  </si>
  <si>
    <t>06401</t>
  </si>
  <si>
    <t>山形県　小国町</t>
  </si>
  <si>
    <t>06428</t>
  </si>
  <si>
    <t>山形県　庄内町</t>
  </si>
  <si>
    <t>庄内町</t>
  </si>
  <si>
    <t>06207</t>
  </si>
  <si>
    <t>山形県　上山市</t>
  </si>
  <si>
    <t>上山市</t>
  </si>
  <si>
    <t>06205</t>
  </si>
  <si>
    <t>山形県　新庄市</t>
  </si>
  <si>
    <t>新庄市</t>
  </si>
  <si>
    <t>06364</t>
  </si>
  <si>
    <t>山形県　真室川町</t>
  </si>
  <si>
    <t>真室川町</t>
  </si>
  <si>
    <t>06322</t>
  </si>
  <si>
    <t>山形県　西川町</t>
  </si>
  <si>
    <t>西川町</t>
  </si>
  <si>
    <t>06382</t>
  </si>
  <si>
    <t>山形県　川西町</t>
  </si>
  <si>
    <t>川西町</t>
  </si>
  <si>
    <t>06208</t>
  </si>
  <si>
    <t>山形県　村山市</t>
  </si>
  <si>
    <t>村山市</t>
  </si>
  <si>
    <t>06324</t>
  </si>
  <si>
    <t>山形県　大江町</t>
  </si>
  <si>
    <t>大江町</t>
  </si>
  <si>
    <t>06341</t>
  </si>
  <si>
    <t>山形県　大石田町</t>
  </si>
  <si>
    <t>大石田町</t>
  </si>
  <si>
    <t>06365</t>
  </si>
  <si>
    <t>山形県　大蔵村</t>
  </si>
  <si>
    <t>大蔵村</t>
  </si>
  <si>
    <t>06302</t>
  </si>
  <si>
    <t>山形県　中山町</t>
  </si>
  <si>
    <t>中山町</t>
  </si>
  <si>
    <t>06323</t>
  </si>
  <si>
    <t>山形県　朝日町</t>
  </si>
  <si>
    <t>06209</t>
  </si>
  <si>
    <t>山形県　長井市</t>
  </si>
  <si>
    <t>長井市</t>
  </si>
  <si>
    <t>06203</t>
  </si>
  <si>
    <t>山形県　鶴岡市</t>
  </si>
  <si>
    <t>鶴岡市</t>
  </si>
  <si>
    <t>06210</t>
  </si>
  <si>
    <t>山形県　天童市</t>
  </si>
  <si>
    <t>天童市</t>
  </si>
  <si>
    <t>06211</t>
  </si>
  <si>
    <t>山形県　東根市</t>
  </si>
  <si>
    <t>東根市</t>
  </si>
  <si>
    <t>06213</t>
  </si>
  <si>
    <t>山形県　南陽市</t>
  </si>
  <si>
    <t>南陽市</t>
  </si>
  <si>
    <t>06402</t>
  </si>
  <si>
    <t>山形県　白鷹町</t>
  </si>
  <si>
    <t>白鷹町</t>
  </si>
  <si>
    <t>06403</t>
  </si>
  <si>
    <t>山形県　飯豊町</t>
  </si>
  <si>
    <t>飯豊町</t>
  </si>
  <si>
    <t>06212</t>
  </si>
  <si>
    <t>山形県　尾花沢市</t>
  </si>
  <si>
    <t>尾花沢市</t>
  </si>
  <si>
    <t>06202</t>
  </si>
  <si>
    <t>山形県　米沢市</t>
  </si>
  <si>
    <t>米沢市</t>
  </si>
  <si>
    <t>06461</t>
  </si>
  <si>
    <t>山形県　遊佐町</t>
  </si>
  <si>
    <t>遊佐町</t>
  </si>
  <si>
    <t>35000</t>
  </si>
  <si>
    <t>35</t>
  </si>
  <si>
    <t>35502</t>
  </si>
  <si>
    <t>山口県　阿武町</t>
  </si>
  <si>
    <t>阿武町</t>
  </si>
  <si>
    <t>35202</t>
  </si>
  <si>
    <t>山口県　宇部市</t>
  </si>
  <si>
    <t>宇部市</t>
  </si>
  <si>
    <t>35201</t>
  </si>
  <si>
    <t>山口県　下関市</t>
  </si>
  <si>
    <t>下関市</t>
  </si>
  <si>
    <t>35207</t>
  </si>
  <si>
    <t>山口県　下松市</t>
  </si>
  <si>
    <t>下松市</t>
  </si>
  <si>
    <t>35208</t>
  </si>
  <si>
    <t>山口県　岩国市</t>
  </si>
  <si>
    <t>岩国市</t>
  </si>
  <si>
    <t>35210</t>
  </si>
  <si>
    <t>山口県　光市</t>
  </si>
  <si>
    <t>光市</t>
  </si>
  <si>
    <t>35203</t>
  </si>
  <si>
    <t>山口県　山口市</t>
  </si>
  <si>
    <t>山口市</t>
  </si>
  <si>
    <t>35216</t>
  </si>
  <si>
    <t>山口県　山陽小野田市</t>
  </si>
  <si>
    <t>山陽小野田市</t>
  </si>
  <si>
    <t>35215</t>
  </si>
  <si>
    <t>山口県　周南市</t>
  </si>
  <si>
    <t>周南市</t>
  </si>
  <si>
    <t>35305</t>
  </si>
  <si>
    <t>山口県　周防大島町</t>
  </si>
  <si>
    <t>周防大島町</t>
  </si>
  <si>
    <t>35341</t>
  </si>
  <si>
    <t>山口県　上関町</t>
  </si>
  <si>
    <t>上関町</t>
  </si>
  <si>
    <t>35211</t>
  </si>
  <si>
    <t>山口県　長門市</t>
  </si>
  <si>
    <t>長門市</t>
  </si>
  <si>
    <t>35343</t>
  </si>
  <si>
    <t>山口県　田布施町</t>
  </si>
  <si>
    <t>田布施町</t>
  </si>
  <si>
    <t>35204</t>
  </si>
  <si>
    <t>山口県　萩市</t>
  </si>
  <si>
    <t>萩市</t>
  </si>
  <si>
    <t>35213</t>
  </si>
  <si>
    <t>山口県　美祢市</t>
  </si>
  <si>
    <t>美祢市</t>
  </si>
  <si>
    <t>35344</t>
  </si>
  <si>
    <t>山口県　平生町</t>
  </si>
  <si>
    <t>平生町</t>
  </si>
  <si>
    <t>35206</t>
  </si>
  <si>
    <t>山口県　防府市</t>
  </si>
  <si>
    <t>防府市</t>
  </si>
  <si>
    <t>35212</t>
  </si>
  <si>
    <t>山口県　柳井市</t>
  </si>
  <si>
    <t>柳井市</t>
  </si>
  <si>
    <t>35321</t>
  </si>
  <si>
    <t>山口県　和木町</t>
  </si>
  <si>
    <t>和木町</t>
  </si>
  <si>
    <t>19000</t>
  </si>
  <si>
    <t>19</t>
  </si>
  <si>
    <t>19213</t>
  </si>
  <si>
    <t>山梨県　甲州市</t>
  </si>
  <si>
    <t>甲州市</t>
  </si>
  <si>
    <t>19210</t>
  </si>
  <si>
    <t>山梨県　甲斐市</t>
  </si>
  <si>
    <t>甲斐市</t>
  </si>
  <si>
    <t>19201</t>
  </si>
  <si>
    <t>山梨県　甲府市</t>
  </si>
  <si>
    <t>甲府市</t>
  </si>
  <si>
    <t>19425</t>
  </si>
  <si>
    <t>山梨県　山中湖村</t>
  </si>
  <si>
    <t>山中湖村</t>
  </si>
  <si>
    <t>19205</t>
  </si>
  <si>
    <t>山梨県　山梨市</t>
  </si>
  <si>
    <t>山梨市</t>
  </si>
  <si>
    <t>19346</t>
  </si>
  <si>
    <t>山梨県　市川三郷町</t>
  </si>
  <si>
    <t>市川三郷町</t>
  </si>
  <si>
    <t>19442</t>
  </si>
  <si>
    <t>山梨県　小菅村</t>
  </si>
  <si>
    <t>小菅村</t>
  </si>
  <si>
    <t>19384</t>
  </si>
  <si>
    <t>山梨県　昭和町</t>
  </si>
  <si>
    <t>昭和町</t>
  </si>
  <si>
    <t>19212</t>
  </si>
  <si>
    <t>山梨県　上野原市</t>
  </si>
  <si>
    <t>上野原市</t>
  </si>
  <si>
    <t>19365</t>
  </si>
  <si>
    <t>山梨県　身延町</t>
  </si>
  <si>
    <t>身延町</t>
  </si>
  <si>
    <t>19423</t>
  </si>
  <si>
    <t>山梨県　西桂町</t>
  </si>
  <si>
    <t>西桂町</t>
  </si>
  <si>
    <t>19364</t>
  </si>
  <si>
    <t>山梨県　早川町</t>
  </si>
  <si>
    <t>早川町</t>
  </si>
  <si>
    <t>19206</t>
  </si>
  <si>
    <t>山梨県　大月市</t>
  </si>
  <si>
    <t>大月市</t>
  </si>
  <si>
    <t>19443</t>
  </si>
  <si>
    <t>山梨県　丹波山村</t>
  </si>
  <si>
    <t>丹波山村</t>
  </si>
  <si>
    <t>19214</t>
  </si>
  <si>
    <t>山梨県　中央市</t>
  </si>
  <si>
    <t>中央市</t>
  </si>
  <si>
    <t>19211</t>
  </si>
  <si>
    <t>山梨県　笛吹市</t>
  </si>
  <si>
    <t>笛吹市</t>
  </si>
  <si>
    <t>19204</t>
  </si>
  <si>
    <t>山梨県　都留市</t>
  </si>
  <si>
    <t>都留市</t>
  </si>
  <si>
    <t>19422</t>
  </si>
  <si>
    <t>山梨県　道志村</t>
  </si>
  <si>
    <t>道志村</t>
  </si>
  <si>
    <t>19208</t>
  </si>
  <si>
    <t>山梨県　南アルプス市</t>
  </si>
  <si>
    <t>南アルプス市</t>
  </si>
  <si>
    <t>19366</t>
  </si>
  <si>
    <t>山梨県　南部町</t>
  </si>
  <si>
    <t>南部町</t>
  </si>
  <si>
    <t>19207</t>
  </si>
  <si>
    <t>山梨県　韮崎市</t>
  </si>
  <si>
    <t>韮崎市</t>
  </si>
  <si>
    <t>19424</t>
  </si>
  <si>
    <t>山梨県　忍野村</t>
  </si>
  <si>
    <t>忍野村</t>
  </si>
  <si>
    <t>19430</t>
  </si>
  <si>
    <t>山梨県　富士河口湖町</t>
  </si>
  <si>
    <t>富士河口湖町</t>
  </si>
  <si>
    <t>19202</t>
  </si>
  <si>
    <t>山梨県　富士吉田市</t>
  </si>
  <si>
    <t>富士吉田市</t>
  </si>
  <si>
    <t>19368</t>
  </si>
  <si>
    <t>山梨県　富士川町</t>
  </si>
  <si>
    <t>富士川町</t>
  </si>
  <si>
    <t>19209</t>
  </si>
  <si>
    <t>山梨県　北杜市</t>
  </si>
  <si>
    <t>北杜市</t>
  </si>
  <si>
    <t>19429</t>
  </si>
  <si>
    <t>山梨県　鳴沢村</t>
  </si>
  <si>
    <t>鳴沢村</t>
  </si>
  <si>
    <t>25000</t>
  </si>
  <si>
    <t>25</t>
  </si>
  <si>
    <t>25425</t>
  </si>
  <si>
    <t>滋賀県　愛荘町</t>
  </si>
  <si>
    <t>愛荘町</t>
  </si>
  <si>
    <t>25204</t>
  </si>
  <si>
    <t>滋賀県　近江八幡市</t>
  </si>
  <si>
    <t>近江八幡市</t>
  </si>
  <si>
    <t>25208</t>
  </si>
  <si>
    <t>滋賀県　栗東市</t>
  </si>
  <si>
    <t>栗東市</t>
  </si>
  <si>
    <t>25211</t>
  </si>
  <si>
    <t>滋賀県　湖南市</t>
  </si>
  <si>
    <t>湖南市</t>
  </si>
  <si>
    <t>25209</t>
  </si>
  <si>
    <t>滋賀県　甲賀市</t>
  </si>
  <si>
    <t>甲賀市</t>
  </si>
  <si>
    <t>25442</t>
  </si>
  <si>
    <t>滋賀県　甲良町</t>
  </si>
  <si>
    <t>甲良町</t>
  </si>
  <si>
    <t>25212</t>
  </si>
  <si>
    <t>高島市</t>
  </si>
  <si>
    <t>25207</t>
  </si>
  <si>
    <t>滋賀県　守山市</t>
  </si>
  <si>
    <t>守山市</t>
  </si>
  <si>
    <t>25206</t>
  </si>
  <si>
    <t>滋賀県　草津市</t>
  </si>
  <si>
    <t>草津市</t>
  </si>
  <si>
    <t>25443</t>
  </si>
  <si>
    <t>滋賀県　多賀町</t>
  </si>
  <si>
    <t>多賀町</t>
  </si>
  <si>
    <t>25201</t>
  </si>
  <si>
    <t>大津市</t>
  </si>
  <si>
    <t>25203</t>
  </si>
  <si>
    <t>滋賀県　長浜市</t>
  </si>
  <si>
    <t>長浜市</t>
  </si>
  <si>
    <t>25213</t>
  </si>
  <si>
    <t>滋賀県　東近江市</t>
  </si>
  <si>
    <t>東近江市</t>
  </si>
  <si>
    <t>25383</t>
  </si>
  <si>
    <t>滋賀県　日野町</t>
  </si>
  <si>
    <t>日野町</t>
  </si>
  <si>
    <t>25202</t>
  </si>
  <si>
    <t>滋賀県　彦根市</t>
  </si>
  <si>
    <t>彦根市</t>
  </si>
  <si>
    <t>25214</t>
  </si>
  <si>
    <t>滋賀県　米原市</t>
  </si>
  <si>
    <t>米原市</t>
  </si>
  <si>
    <t>25441</t>
  </si>
  <si>
    <t>滋賀県　豊郷町</t>
  </si>
  <si>
    <t>豊郷町</t>
  </si>
  <si>
    <t>25210</t>
  </si>
  <si>
    <t>滋賀県　野洲市</t>
  </si>
  <si>
    <t>野洲市</t>
  </si>
  <si>
    <t>25384</t>
  </si>
  <si>
    <t>滋賀県　竜王町</t>
  </si>
  <si>
    <t>竜王町</t>
  </si>
  <si>
    <t>46000</t>
  </si>
  <si>
    <t>46</t>
  </si>
  <si>
    <t>46219</t>
  </si>
  <si>
    <t>鹿児島県　いちき串木野市</t>
  </si>
  <si>
    <t>いちき串木野市</t>
  </si>
  <si>
    <t>46392</t>
  </si>
  <si>
    <t>鹿児島県　さつま町</t>
  </si>
  <si>
    <t>さつま町</t>
  </si>
  <si>
    <t>46206</t>
  </si>
  <si>
    <t>鹿児島県　阿久根市</t>
  </si>
  <si>
    <t>阿久根市</t>
  </si>
  <si>
    <t>46225</t>
  </si>
  <si>
    <t>鹿児島県　姶良市</t>
  </si>
  <si>
    <t>姶良市</t>
  </si>
  <si>
    <t>46224</t>
  </si>
  <si>
    <t>鹿児島県　伊佐市</t>
  </si>
  <si>
    <t>伊佐市</t>
  </si>
  <si>
    <t>46532</t>
  </si>
  <si>
    <t>鹿児島県　伊仙町</t>
  </si>
  <si>
    <t>伊仙町</t>
  </si>
  <si>
    <t>46524</t>
  </si>
  <si>
    <t>宇検村</t>
  </si>
  <si>
    <t>46222</t>
  </si>
  <si>
    <t>奄美市</t>
  </si>
  <si>
    <t>46505</t>
  </si>
  <si>
    <t>鹿児島県　屋久島町</t>
  </si>
  <si>
    <t>屋久島町</t>
  </si>
  <si>
    <t>46492</t>
  </si>
  <si>
    <t>鹿児島県　肝付町</t>
  </si>
  <si>
    <t>肝付町</t>
  </si>
  <si>
    <t>46529</t>
  </si>
  <si>
    <t>鹿児島県　喜界町</t>
  </si>
  <si>
    <t>喜界町</t>
  </si>
  <si>
    <t>46490</t>
  </si>
  <si>
    <t>鹿児島県　錦江町</t>
  </si>
  <si>
    <t>錦江町</t>
  </si>
  <si>
    <t>46215</t>
  </si>
  <si>
    <t>鹿児島県　薩摩川内市</t>
  </si>
  <si>
    <t>薩摩川内市</t>
  </si>
  <si>
    <t>46303</t>
  </si>
  <si>
    <t>鹿児島県　三島村</t>
  </si>
  <si>
    <t>三島村</t>
  </si>
  <si>
    <t>46221</t>
  </si>
  <si>
    <t>志布志市</t>
  </si>
  <si>
    <t>46210</t>
  </si>
  <si>
    <t>鹿児島県　指宿市</t>
  </si>
  <si>
    <t>指宿市</t>
  </si>
  <si>
    <t>46203</t>
  </si>
  <si>
    <t>鹿児島県　鹿屋市</t>
  </si>
  <si>
    <t>鹿屋市</t>
  </si>
  <si>
    <t>46201</t>
  </si>
  <si>
    <t>鹿児島市</t>
  </si>
  <si>
    <t>46304</t>
  </si>
  <si>
    <t>鹿児島県　十島村</t>
  </si>
  <si>
    <t>十島村</t>
  </si>
  <si>
    <t>46208</t>
  </si>
  <si>
    <t>鹿児島県　出水市</t>
  </si>
  <si>
    <t>出水市</t>
  </si>
  <si>
    <t>46214</t>
  </si>
  <si>
    <t>鹿児島県　垂水市</t>
  </si>
  <si>
    <t>垂水市</t>
  </si>
  <si>
    <t>46525</t>
  </si>
  <si>
    <t>瀬戸内町</t>
  </si>
  <si>
    <t>46213</t>
  </si>
  <si>
    <t>鹿児島県　西之表市</t>
  </si>
  <si>
    <t>西之表市</t>
  </si>
  <si>
    <t>46217</t>
  </si>
  <si>
    <t>鹿児島県　曽於市</t>
  </si>
  <si>
    <t>曽於市</t>
  </si>
  <si>
    <t>46468</t>
  </si>
  <si>
    <t>鹿児島県　大崎町</t>
  </si>
  <si>
    <t>大崎町</t>
  </si>
  <si>
    <t>46523</t>
  </si>
  <si>
    <t>大和村</t>
  </si>
  <si>
    <t>46534</t>
  </si>
  <si>
    <t>鹿児島県　知名町</t>
  </si>
  <si>
    <t>知名町</t>
  </si>
  <si>
    <t>46501</t>
  </si>
  <si>
    <t>鹿児島県　中種子町</t>
  </si>
  <si>
    <t>中種子町</t>
  </si>
  <si>
    <t>46404</t>
  </si>
  <si>
    <t>鹿児島県　長島町</t>
  </si>
  <si>
    <t>長島町</t>
  </si>
  <si>
    <t>46531</t>
  </si>
  <si>
    <t>鹿児島県　天城町</t>
  </si>
  <si>
    <t>天城町</t>
  </si>
  <si>
    <t>46482</t>
  </si>
  <si>
    <t>鹿児島県　東串良町</t>
  </si>
  <si>
    <t>東串良町</t>
  </si>
  <si>
    <t>46530</t>
  </si>
  <si>
    <t>鹿児島県　徳之島町</t>
  </si>
  <si>
    <t>徳之島町</t>
  </si>
  <si>
    <t>46220</t>
  </si>
  <si>
    <t>鹿児島県　南さつま市</t>
  </si>
  <si>
    <t>南さつま市</t>
  </si>
  <si>
    <t>46223</t>
  </si>
  <si>
    <t>鹿児島県　南九州市</t>
  </si>
  <si>
    <t>南九州市</t>
  </si>
  <si>
    <t>46502</t>
  </si>
  <si>
    <t>鹿児島県　南種子町</t>
  </si>
  <si>
    <t>南種子町</t>
  </si>
  <si>
    <t>46491</t>
  </si>
  <si>
    <t>鹿児島県　南大隅町</t>
  </si>
  <si>
    <t>南大隅町</t>
  </si>
  <si>
    <t>46216</t>
  </si>
  <si>
    <t>日置市</t>
  </si>
  <si>
    <t>46204</t>
  </si>
  <si>
    <t>鹿児島県　枕崎市</t>
  </si>
  <si>
    <t>枕崎市</t>
  </si>
  <si>
    <t>46218</t>
  </si>
  <si>
    <t>霧島市</t>
  </si>
  <si>
    <t>46452</t>
  </si>
  <si>
    <t>鹿児島県　湧水町</t>
  </si>
  <si>
    <t>湧水町</t>
  </si>
  <si>
    <t>46535</t>
  </si>
  <si>
    <t>鹿児島県　与論町</t>
  </si>
  <si>
    <t>与論町</t>
  </si>
  <si>
    <t>46527</t>
  </si>
  <si>
    <t>龍郷町</t>
  </si>
  <si>
    <t>46533</t>
  </si>
  <si>
    <t>鹿児島県　和泊町</t>
  </si>
  <si>
    <t>和泊町</t>
  </si>
  <si>
    <t>05000</t>
  </si>
  <si>
    <t>05</t>
  </si>
  <si>
    <t>05214</t>
  </si>
  <si>
    <t>秋田県　にかほ市</t>
  </si>
  <si>
    <t>にかほ市</t>
  </si>
  <si>
    <t>05366</t>
  </si>
  <si>
    <t>秋田県　井川町</t>
  </si>
  <si>
    <t>井川町</t>
  </si>
  <si>
    <t>05463</t>
  </si>
  <si>
    <t>秋田県　羽後町</t>
  </si>
  <si>
    <t>羽後町</t>
  </si>
  <si>
    <t>05203</t>
  </si>
  <si>
    <t>秋田県　横手市</t>
  </si>
  <si>
    <t>横手市</t>
  </si>
  <si>
    <t>05211</t>
  </si>
  <si>
    <t>秋田県　潟上市</t>
  </si>
  <si>
    <t>潟上市</t>
  </si>
  <si>
    <t>05361</t>
  </si>
  <si>
    <t>秋田県　五城目町</t>
  </si>
  <si>
    <t>五城目町</t>
  </si>
  <si>
    <t>05348</t>
  </si>
  <si>
    <t>秋田県　三種町</t>
  </si>
  <si>
    <t>三種町</t>
  </si>
  <si>
    <t>05209</t>
  </si>
  <si>
    <t>秋田県　鹿角市</t>
  </si>
  <si>
    <t>鹿角市</t>
  </si>
  <si>
    <t>05201</t>
  </si>
  <si>
    <t>秋田市</t>
  </si>
  <si>
    <t>05303</t>
  </si>
  <si>
    <t>秋田県　小坂町</t>
  </si>
  <si>
    <t>小坂町</t>
  </si>
  <si>
    <t>05327</t>
  </si>
  <si>
    <t>秋田県　上小阿仁村</t>
  </si>
  <si>
    <t>上小阿仁村</t>
  </si>
  <si>
    <t>05215</t>
  </si>
  <si>
    <t>秋田県　仙北市</t>
  </si>
  <si>
    <t>仙北市</t>
  </si>
  <si>
    <t>05368</t>
  </si>
  <si>
    <t>秋田県　大潟村</t>
  </si>
  <si>
    <t>大潟村</t>
  </si>
  <si>
    <t>05204</t>
  </si>
  <si>
    <t>秋田県　大館市</t>
  </si>
  <si>
    <t>大館市</t>
  </si>
  <si>
    <t>05212</t>
  </si>
  <si>
    <t>秋田県　大仙市</t>
  </si>
  <si>
    <t>大仙市</t>
  </si>
  <si>
    <t>05206</t>
  </si>
  <si>
    <t>秋田県　男鹿市</t>
  </si>
  <si>
    <t>男鹿市</t>
  </si>
  <si>
    <t>05464</t>
  </si>
  <si>
    <t>秋田県　東成瀬村</t>
  </si>
  <si>
    <t>東成瀬村</t>
  </si>
  <si>
    <t>05207</t>
  </si>
  <si>
    <t>秋田県　湯沢市</t>
  </si>
  <si>
    <t>湯沢市</t>
  </si>
  <si>
    <t>05346</t>
  </si>
  <si>
    <t>秋田県　藤里町</t>
  </si>
  <si>
    <t>藤里町</t>
  </si>
  <si>
    <t>05202</t>
  </si>
  <si>
    <t>秋田県　能代市</t>
  </si>
  <si>
    <t>能代市</t>
  </si>
  <si>
    <t>05349</t>
  </si>
  <si>
    <t>秋田県　八峰町</t>
  </si>
  <si>
    <t>八峰町</t>
  </si>
  <si>
    <t>05363</t>
  </si>
  <si>
    <t>秋田県　八郎潟町</t>
  </si>
  <si>
    <t>八郎潟町</t>
  </si>
  <si>
    <t>05434</t>
  </si>
  <si>
    <t>秋田県　美郷町</t>
  </si>
  <si>
    <t>05213</t>
  </si>
  <si>
    <t>秋田県　北秋田市</t>
  </si>
  <si>
    <t>北秋田市</t>
  </si>
  <si>
    <t>05210</t>
  </si>
  <si>
    <t>秋田県　由利本荘市</t>
  </si>
  <si>
    <t>由利本荘市</t>
  </si>
  <si>
    <t>15000</t>
  </si>
  <si>
    <t>15</t>
  </si>
  <si>
    <t>15385</t>
  </si>
  <si>
    <t>新潟県　阿賀町</t>
  </si>
  <si>
    <t>阿賀町</t>
  </si>
  <si>
    <t>15223</t>
  </si>
  <si>
    <t>新潟県　阿賀野市</t>
  </si>
  <si>
    <t>阿賀野市</t>
  </si>
  <si>
    <t>15586</t>
  </si>
  <si>
    <t>新潟県　粟島浦村</t>
  </si>
  <si>
    <t>粟島浦村</t>
  </si>
  <si>
    <t>15213</t>
  </si>
  <si>
    <t>新潟県　燕市</t>
  </si>
  <si>
    <t>燕市</t>
  </si>
  <si>
    <t>15209</t>
  </si>
  <si>
    <t>新潟県　加茂市</t>
  </si>
  <si>
    <t>加茂市</t>
  </si>
  <si>
    <t>15504</t>
  </si>
  <si>
    <t>新潟県　刈羽村</t>
  </si>
  <si>
    <t>刈羽村</t>
  </si>
  <si>
    <t>15581</t>
  </si>
  <si>
    <t>新潟県　関川村</t>
  </si>
  <si>
    <t>関川村</t>
  </si>
  <si>
    <t>15225</t>
  </si>
  <si>
    <t>新潟県　魚沼市</t>
  </si>
  <si>
    <t>魚沼市</t>
  </si>
  <si>
    <t>15211</t>
  </si>
  <si>
    <t>新潟県　見附市</t>
  </si>
  <si>
    <t>見附市</t>
  </si>
  <si>
    <t>15218</t>
  </si>
  <si>
    <t>新潟県　五泉市</t>
  </si>
  <si>
    <t>五泉市</t>
  </si>
  <si>
    <t>15224</t>
  </si>
  <si>
    <t>佐渡市</t>
  </si>
  <si>
    <t>15204</t>
  </si>
  <si>
    <t>新潟県　三条市</t>
  </si>
  <si>
    <t>三条市</t>
  </si>
  <si>
    <t>15216</t>
  </si>
  <si>
    <t>新潟県　糸魚川市</t>
  </si>
  <si>
    <t>糸魚川市</t>
  </si>
  <si>
    <t>15210</t>
  </si>
  <si>
    <t>新潟県　十日町市</t>
  </si>
  <si>
    <t>十日町市</t>
  </si>
  <si>
    <t>15405</t>
  </si>
  <si>
    <t>新潟県　出雲崎町</t>
  </si>
  <si>
    <t>出雲崎町</t>
  </si>
  <si>
    <t>15208</t>
  </si>
  <si>
    <t>新潟県　小千谷市</t>
  </si>
  <si>
    <t>小千谷市</t>
  </si>
  <si>
    <t>15222</t>
  </si>
  <si>
    <t>新潟県　上越市</t>
  </si>
  <si>
    <t>上越市</t>
  </si>
  <si>
    <t>15100</t>
  </si>
  <si>
    <t>新潟市</t>
  </si>
  <si>
    <t>15206</t>
  </si>
  <si>
    <t>新潟県　新発田市</t>
  </si>
  <si>
    <t>新発田市</t>
  </si>
  <si>
    <t>15307</t>
  </si>
  <si>
    <t>新潟県　聖籠町</t>
  </si>
  <si>
    <t>聖籠町</t>
  </si>
  <si>
    <t>15212</t>
  </si>
  <si>
    <t>新潟県　村上市</t>
  </si>
  <si>
    <t>村上市</t>
  </si>
  <si>
    <t>15227</t>
  </si>
  <si>
    <t>新潟県　胎内市</t>
  </si>
  <si>
    <t>胎内市</t>
  </si>
  <si>
    <t>15202</t>
  </si>
  <si>
    <t>新潟県　長岡市</t>
  </si>
  <si>
    <t>長岡市</t>
  </si>
  <si>
    <t>15482</t>
  </si>
  <si>
    <t>新潟県　津南町</t>
  </si>
  <si>
    <t>津南町</t>
  </si>
  <si>
    <t>15361</t>
  </si>
  <si>
    <t>新潟県　田上町</t>
  </si>
  <si>
    <t>田上町</t>
  </si>
  <si>
    <t>15461</t>
  </si>
  <si>
    <t>新潟県　湯沢町</t>
  </si>
  <si>
    <t>湯沢町</t>
  </si>
  <si>
    <t>15226</t>
  </si>
  <si>
    <t>新潟県　南魚沼市</t>
  </si>
  <si>
    <t>南魚沼市</t>
  </si>
  <si>
    <t>15205</t>
  </si>
  <si>
    <t>新潟県　柏崎市</t>
  </si>
  <si>
    <t>柏崎市</t>
  </si>
  <si>
    <t>15217</t>
  </si>
  <si>
    <t>新潟県　妙高市</t>
  </si>
  <si>
    <t>妙高市</t>
  </si>
  <si>
    <t>15342</t>
  </si>
  <si>
    <t>新潟県　弥彦村</t>
  </si>
  <si>
    <t>弥彦村</t>
  </si>
  <si>
    <t>14000</t>
  </si>
  <si>
    <t>14</t>
  </si>
  <si>
    <t>14401</t>
  </si>
  <si>
    <t>神奈川県　愛川町</t>
  </si>
  <si>
    <t>愛川町</t>
  </si>
  <si>
    <t>14218</t>
  </si>
  <si>
    <t>神奈川県　綾瀬市</t>
  </si>
  <si>
    <t>綾瀬市</t>
  </si>
  <si>
    <t>14214</t>
  </si>
  <si>
    <t>神奈川県　伊勢原市</t>
  </si>
  <si>
    <t>伊勢原市</t>
  </si>
  <si>
    <t>14201</t>
  </si>
  <si>
    <t>神奈川県　横須賀市</t>
  </si>
  <si>
    <t>横須賀市</t>
  </si>
  <si>
    <t>14100</t>
  </si>
  <si>
    <t>横浜市</t>
  </si>
  <si>
    <t>14215</t>
  </si>
  <si>
    <t>神奈川県　海老名市</t>
  </si>
  <si>
    <t>海老名市</t>
  </si>
  <si>
    <t>14366</t>
  </si>
  <si>
    <t>神奈川県　開成町</t>
  </si>
  <si>
    <t>開成町</t>
  </si>
  <si>
    <t>14204</t>
  </si>
  <si>
    <t>神奈川県　鎌倉市</t>
  </si>
  <si>
    <t>鎌倉市</t>
  </si>
  <si>
    <t>14207</t>
  </si>
  <si>
    <t>茅ヶ崎市</t>
  </si>
  <si>
    <t>14321</t>
  </si>
  <si>
    <t>神奈川県　寒川町</t>
  </si>
  <si>
    <t>寒川町</t>
  </si>
  <si>
    <t>14212</t>
  </si>
  <si>
    <t>厚木市</t>
  </si>
  <si>
    <t>14216</t>
  </si>
  <si>
    <t>神奈川県　座間市</t>
  </si>
  <si>
    <t>座間市</t>
  </si>
  <si>
    <t>14210</t>
  </si>
  <si>
    <t>神奈川県　三浦市</t>
  </si>
  <si>
    <t>三浦市</t>
  </si>
  <si>
    <t>14364</t>
  </si>
  <si>
    <t>神奈川県　山北町</t>
  </si>
  <si>
    <t>山北町</t>
  </si>
  <si>
    <t>14206</t>
  </si>
  <si>
    <t>神奈川県　小田原市</t>
  </si>
  <si>
    <t>小田原市</t>
  </si>
  <si>
    <t>14363</t>
  </si>
  <si>
    <t>神奈川県　松田町</t>
  </si>
  <si>
    <t>松田町</t>
  </si>
  <si>
    <t>14383</t>
  </si>
  <si>
    <t>神奈川県　真鶴町</t>
  </si>
  <si>
    <t>真鶴町</t>
  </si>
  <si>
    <t>14211</t>
  </si>
  <si>
    <t>秦野市</t>
  </si>
  <si>
    <t>14208</t>
  </si>
  <si>
    <t>神奈川県　逗子市</t>
  </si>
  <si>
    <t>逗子市</t>
  </si>
  <si>
    <t>14402</t>
  </si>
  <si>
    <t>神奈川県　清川村</t>
  </si>
  <si>
    <t>清川村</t>
  </si>
  <si>
    <t>14130</t>
  </si>
  <si>
    <t>川崎市</t>
  </si>
  <si>
    <t>14150</t>
  </si>
  <si>
    <t>相模原市</t>
  </si>
  <si>
    <t>14362</t>
  </si>
  <si>
    <t>神奈川県　大井町</t>
  </si>
  <si>
    <t>大井町</t>
  </si>
  <si>
    <t>14341</t>
  </si>
  <si>
    <t>大磯町</t>
  </si>
  <si>
    <t>14213</t>
  </si>
  <si>
    <t>神奈川県　大和市</t>
  </si>
  <si>
    <t>大和市</t>
  </si>
  <si>
    <t>14361</t>
  </si>
  <si>
    <t>神奈川県　中井町</t>
  </si>
  <si>
    <t>中井町</t>
  </si>
  <si>
    <t>14384</t>
  </si>
  <si>
    <t>神奈川県　湯河原町</t>
  </si>
  <si>
    <t>湯河原町</t>
  </si>
  <si>
    <t>14205</t>
  </si>
  <si>
    <t>藤沢市</t>
  </si>
  <si>
    <t>14217</t>
  </si>
  <si>
    <t>神奈川県　南足柄市</t>
  </si>
  <si>
    <t>南足柄市</t>
  </si>
  <si>
    <t>14342</t>
  </si>
  <si>
    <t>神奈川県　二宮町</t>
  </si>
  <si>
    <t>二宮町</t>
  </si>
  <si>
    <t>14382</t>
  </si>
  <si>
    <t>神奈川県　箱根町</t>
  </si>
  <si>
    <t>箱根町</t>
  </si>
  <si>
    <t>14203</t>
  </si>
  <si>
    <t>神奈川県　平塚市</t>
  </si>
  <si>
    <t>平塚市</t>
  </si>
  <si>
    <t>14301</t>
  </si>
  <si>
    <t>神奈川県　葉山町</t>
  </si>
  <si>
    <t>葉山町</t>
  </si>
  <si>
    <t>02000</t>
  </si>
  <si>
    <t>02</t>
  </si>
  <si>
    <t>02412</t>
  </si>
  <si>
    <t>青森県　おいらせ町</t>
  </si>
  <si>
    <t>おいらせ町</t>
  </si>
  <si>
    <t>02209</t>
  </si>
  <si>
    <t>青森県　つがる市</t>
  </si>
  <si>
    <t>つがる市</t>
  </si>
  <si>
    <t>02208</t>
  </si>
  <si>
    <t>青森県　むつ市</t>
  </si>
  <si>
    <t>むつ市</t>
  </si>
  <si>
    <t>02406</t>
  </si>
  <si>
    <t>青森県　横浜町</t>
  </si>
  <si>
    <t>横浜町</t>
  </si>
  <si>
    <t>02446</t>
  </si>
  <si>
    <t>青森県　階上町</t>
  </si>
  <si>
    <t>階上町</t>
  </si>
  <si>
    <t>02307</t>
  </si>
  <si>
    <t>青森県　外ヶ浜町</t>
  </si>
  <si>
    <t>外ヶ浜町</t>
  </si>
  <si>
    <t>02442</t>
  </si>
  <si>
    <t>青森県　五戸町</t>
  </si>
  <si>
    <t>五戸町</t>
  </si>
  <si>
    <t>02205</t>
  </si>
  <si>
    <t>青森県　五所川原市</t>
  </si>
  <si>
    <t>五所川原市</t>
  </si>
  <si>
    <t>02202</t>
  </si>
  <si>
    <t>青森県　弘前市</t>
  </si>
  <si>
    <t>弘前市</t>
  </si>
  <si>
    <t>02204</t>
  </si>
  <si>
    <t>青森県　黒石市</t>
  </si>
  <si>
    <t>黒石市</t>
  </si>
  <si>
    <t>02303</t>
  </si>
  <si>
    <t>青森県　今別町</t>
  </si>
  <si>
    <t>今別町</t>
  </si>
  <si>
    <t>02426</t>
  </si>
  <si>
    <t>青森県　佐井村</t>
  </si>
  <si>
    <t>佐井村</t>
  </si>
  <si>
    <t>02441</t>
  </si>
  <si>
    <t>青森県　三戸町</t>
  </si>
  <si>
    <t>三戸町</t>
  </si>
  <si>
    <t>02207</t>
  </si>
  <si>
    <t>青森県　三沢市</t>
  </si>
  <si>
    <t>三沢市</t>
  </si>
  <si>
    <t>02402</t>
  </si>
  <si>
    <t>青森県　七戸町</t>
  </si>
  <si>
    <t>七戸町</t>
  </si>
  <si>
    <t>02206</t>
  </si>
  <si>
    <t>青森県　十和田市</t>
  </si>
  <si>
    <t>十和田市</t>
  </si>
  <si>
    <t>02450</t>
  </si>
  <si>
    <t>青森県　新郷村</t>
  </si>
  <si>
    <t>新郷村</t>
  </si>
  <si>
    <t>02323</t>
  </si>
  <si>
    <t>青森県　深浦町</t>
  </si>
  <si>
    <t>深浦町</t>
  </si>
  <si>
    <t>02343</t>
  </si>
  <si>
    <t>青森県　西目屋村</t>
  </si>
  <si>
    <t>西目屋村</t>
  </si>
  <si>
    <t>02201</t>
  </si>
  <si>
    <t>青森県　青森市</t>
  </si>
  <si>
    <t>青森市</t>
  </si>
  <si>
    <t>02423</t>
  </si>
  <si>
    <t>青森県　大間町</t>
  </si>
  <si>
    <t>大間町</t>
  </si>
  <si>
    <t>02362</t>
  </si>
  <si>
    <t>青森県　大鰐町</t>
  </si>
  <si>
    <t>大鰐町</t>
  </si>
  <si>
    <t>02387</t>
  </si>
  <si>
    <t>青森県　中泊町</t>
  </si>
  <si>
    <t>中泊町</t>
  </si>
  <si>
    <t>02384</t>
  </si>
  <si>
    <t>青森県　鶴田町</t>
  </si>
  <si>
    <t>鶴田町</t>
  </si>
  <si>
    <t>02443</t>
  </si>
  <si>
    <t>青森県　田子町</t>
  </si>
  <si>
    <t>田子町</t>
  </si>
  <si>
    <t>02367</t>
  </si>
  <si>
    <t>青森県　田舎館村</t>
  </si>
  <si>
    <t>田舎館村</t>
  </si>
  <si>
    <t>02424</t>
  </si>
  <si>
    <t>青森県　東通村</t>
  </si>
  <si>
    <t>東通村</t>
  </si>
  <si>
    <t>02408</t>
  </si>
  <si>
    <t>青森県　東北町</t>
  </si>
  <si>
    <t>東北町</t>
  </si>
  <si>
    <t>02361</t>
  </si>
  <si>
    <t>青森県　藤崎町</t>
  </si>
  <si>
    <t>藤崎町</t>
  </si>
  <si>
    <t>02445</t>
  </si>
  <si>
    <t>青森県　南部町</t>
  </si>
  <si>
    <t>02203</t>
  </si>
  <si>
    <t>青森県　八戸市</t>
  </si>
  <si>
    <t>八戸市</t>
  </si>
  <si>
    <t>02381</t>
  </si>
  <si>
    <t>青森県　板柳町</t>
  </si>
  <si>
    <t>板柳町</t>
  </si>
  <si>
    <t>02425</t>
  </si>
  <si>
    <t>青森県　風間浦村</t>
  </si>
  <si>
    <t>風間浦村</t>
  </si>
  <si>
    <t>02210</t>
  </si>
  <si>
    <t>青森県　平川市</t>
  </si>
  <si>
    <t>平川市</t>
  </si>
  <si>
    <t>02301</t>
  </si>
  <si>
    <t>青森県　平内町</t>
  </si>
  <si>
    <t>平内町</t>
  </si>
  <si>
    <t>02304</t>
  </si>
  <si>
    <t>青森県　蓬田村</t>
  </si>
  <si>
    <t>蓬田村</t>
  </si>
  <si>
    <t>02401</t>
  </si>
  <si>
    <t>青森県　野辺地町</t>
  </si>
  <si>
    <t>野辺地町</t>
  </si>
  <si>
    <t>02411</t>
  </si>
  <si>
    <t>青森県　六ヶ所村</t>
  </si>
  <si>
    <t>六ヶ所村</t>
  </si>
  <si>
    <t>02405</t>
  </si>
  <si>
    <t>青森県　六戸町</t>
  </si>
  <si>
    <t>六戸町</t>
  </si>
  <si>
    <t>02321</t>
  </si>
  <si>
    <t>青森県　鰺ヶ沢町</t>
  </si>
  <si>
    <t>鰺ヶ沢町</t>
  </si>
  <si>
    <t>22000</t>
  </si>
  <si>
    <t>22</t>
  </si>
  <si>
    <t>22208</t>
  </si>
  <si>
    <t>静岡県　伊東市</t>
  </si>
  <si>
    <t>伊東市</t>
  </si>
  <si>
    <t>22225</t>
  </si>
  <si>
    <t>静岡県　伊豆の国市</t>
  </si>
  <si>
    <t>伊豆の国市</t>
  </si>
  <si>
    <t>22222</t>
  </si>
  <si>
    <t>静岡県　伊豆市</t>
  </si>
  <si>
    <t>伊豆市</t>
  </si>
  <si>
    <t>22219</t>
  </si>
  <si>
    <t>静岡県　下田市</t>
  </si>
  <si>
    <t>下田市</t>
  </si>
  <si>
    <t>22302</t>
  </si>
  <si>
    <t>静岡県　河津町</t>
  </si>
  <si>
    <t>河津町</t>
  </si>
  <si>
    <t>22213</t>
  </si>
  <si>
    <t>静岡県　掛川市</t>
  </si>
  <si>
    <t>掛川市</t>
  </si>
  <si>
    <t>22224</t>
  </si>
  <si>
    <t>静岡県　菊川市</t>
  </si>
  <si>
    <t>菊川市</t>
  </si>
  <si>
    <t>22424</t>
  </si>
  <si>
    <t>静岡県　吉田町</t>
  </si>
  <si>
    <t>吉田町</t>
  </si>
  <si>
    <t>22221</t>
  </si>
  <si>
    <t>静岡県　湖西市</t>
  </si>
  <si>
    <t>湖西市</t>
  </si>
  <si>
    <t>22223</t>
  </si>
  <si>
    <t>静岡県　御前崎市</t>
  </si>
  <si>
    <t>御前崎市</t>
  </si>
  <si>
    <t>22215</t>
  </si>
  <si>
    <t>静岡県　御殿場市</t>
  </si>
  <si>
    <t>御殿場市</t>
  </si>
  <si>
    <t>22206</t>
  </si>
  <si>
    <t>三島市</t>
  </si>
  <si>
    <t>22344</t>
  </si>
  <si>
    <t>静岡県　小山町</t>
  </si>
  <si>
    <t>小山町</t>
  </si>
  <si>
    <t>22305</t>
  </si>
  <si>
    <t>静岡県　松崎町</t>
  </si>
  <si>
    <t>松崎町</t>
  </si>
  <si>
    <t>22203</t>
  </si>
  <si>
    <t>沼津市</t>
  </si>
  <si>
    <t>22212</t>
  </si>
  <si>
    <t>静岡県　焼津市</t>
  </si>
  <si>
    <t>焼津市</t>
  </si>
  <si>
    <t>22461</t>
  </si>
  <si>
    <t>静岡県　森町</t>
  </si>
  <si>
    <t>森町</t>
  </si>
  <si>
    <t>22220</t>
  </si>
  <si>
    <t>静岡県　裾野市</t>
  </si>
  <si>
    <t>裾野市</t>
  </si>
  <si>
    <t>22341</t>
  </si>
  <si>
    <t>静岡県　清水町</t>
  </si>
  <si>
    <t>清水町</t>
  </si>
  <si>
    <t>22306</t>
  </si>
  <si>
    <t>静岡県　西伊豆町</t>
  </si>
  <si>
    <t>西伊豆町</t>
  </si>
  <si>
    <t>22100</t>
  </si>
  <si>
    <t>静岡市</t>
  </si>
  <si>
    <t>22429</t>
  </si>
  <si>
    <t>静岡県　川根本町</t>
  </si>
  <si>
    <t>川根本町</t>
  </si>
  <si>
    <t>22216</t>
  </si>
  <si>
    <t>静岡県　袋井市</t>
  </si>
  <si>
    <t>袋井市</t>
  </si>
  <si>
    <t>22342</t>
  </si>
  <si>
    <t>静岡県　長泉町</t>
  </si>
  <si>
    <t>長泉町</t>
  </si>
  <si>
    <t>22209</t>
  </si>
  <si>
    <t>静岡県　島田市</t>
  </si>
  <si>
    <t>島田市</t>
  </si>
  <si>
    <t>22301</t>
  </si>
  <si>
    <t>静岡県　東伊豆町</t>
  </si>
  <si>
    <t>東伊豆町</t>
  </si>
  <si>
    <t>22214</t>
  </si>
  <si>
    <t>静岡県　藤枝市</t>
  </si>
  <si>
    <t>藤枝市</t>
  </si>
  <si>
    <t>22304</t>
  </si>
  <si>
    <t>静岡県　南伊豆町</t>
  </si>
  <si>
    <t>南伊豆町</t>
  </si>
  <si>
    <t>22205</t>
  </si>
  <si>
    <t>静岡県　熱海市</t>
  </si>
  <si>
    <t>熱海市</t>
  </si>
  <si>
    <t>22325</t>
  </si>
  <si>
    <t>静岡県　函南町</t>
  </si>
  <si>
    <t>函南町</t>
  </si>
  <si>
    <t>22211</t>
  </si>
  <si>
    <t>静岡県　磐田市</t>
  </si>
  <si>
    <t>磐田市</t>
  </si>
  <si>
    <t>22130</t>
  </si>
  <si>
    <t>浜松市</t>
  </si>
  <si>
    <t>22207</t>
  </si>
  <si>
    <t>静岡県　富士宮市</t>
  </si>
  <si>
    <t>富士宮市</t>
  </si>
  <si>
    <t>22210</t>
  </si>
  <si>
    <t>富士市</t>
  </si>
  <si>
    <t>22226</t>
  </si>
  <si>
    <t>静岡県　牧之原市</t>
  </si>
  <si>
    <t>牧之原市</t>
  </si>
  <si>
    <t>17000</t>
  </si>
  <si>
    <t>17</t>
  </si>
  <si>
    <t>17209</t>
  </si>
  <si>
    <t>石川県　かほく市</t>
  </si>
  <si>
    <t>かほく市</t>
  </si>
  <si>
    <t>17207</t>
  </si>
  <si>
    <t>石川県　羽咋市</t>
  </si>
  <si>
    <t>羽咋市</t>
  </si>
  <si>
    <t>17206</t>
  </si>
  <si>
    <t>石川県　加賀市</t>
  </si>
  <si>
    <t>加賀市</t>
  </si>
  <si>
    <t>17201</t>
  </si>
  <si>
    <t>金沢市</t>
  </si>
  <si>
    <t>17461</t>
  </si>
  <si>
    <t>石川県　穴水町</t>
  </si>
  <si>
    <t>穴水町</t>
  </si>
  <si>
    <t>17384</t>
  </si>
  <si>
    <t>石川県　志賀町</t>
  </si>
  <si>
    <t>志賀町</t>
  </si>
  <si>
    <t>17202</t>
  </si>
  <si>
    <t>石川県　七尾市</t>
  </si>
  <si>
    <t>七尾市</t>
  </si>
  <si>
    <t>17205</t>
  </si>
  <si>
    <t>石川県　珠洲市</t>
  </si>
  <si>
    <t>珠洲市</t>
  </si>
  <si>
    <t>17203</t>
  </si>
  <si>
    <t>石川県　小松市</t>
  </si>
  <si>
    <t>小松市</t>
  </si>
  <si>
    <t>17324</t>
  </si>
  <si>
    <t>石川県　川北町</t>
  </si>
  <si>
    <t>川北町</t>
  </si>
  <si>
    <t>17407</t>
  </si>
  <si>
    <t>石川県　中能登町</t>
  </si>
  <si>
    <t>中能登町</t>
  </si>
  <si>
    <t>17361</t>
  </si>
  <si>
    <t>石川県　津幡町</t>
  </si>
  <si>
    <t>津幡町</t>
  </si>
  <si>
    <t>17365</t>
  </si>
  <si>
    <t>石川県　内灘町</t>
  </si>
  <si>
    <t>内灘町</t>
  </si>
  <si>
    <t>17463</t>
  </si>
  <si>
    <t>石川県　能登町</t>
  </si>
  <si>
    <t>能登町</t>
  </si>
  <si>
    <t>17211</t>
  </si>
  <si>
    <t>石川県　能美市</t>
  </si>
  <si>
    <t>能美市</t>
  </si>
  <si>
    <t>17210</t>
  </si>
  <si>
    <t>石川県　白山市</t>
  </si>
  <si>
    <t>白山市</t>
  </si>
  <si>
    <t>17386</t>
  </si>
  <si>
    <t>石川県　宝達志水町</t>
  </si>
  <si>
    <t>宝達志水町</t>
  </si>
  <si>
    <t>17212</t>
  </si>
  <si>
    <t>石川県　野々市市</t>
  </si>
  <si>
    <t>野々市市</t>
  </si>
  <si>
    <t>17204</t>
  </si>
  <si>
    <t>石川県　輪島市</t>
  </si>
  <si>
    <t>輪島市</t>
  </si>
  <si>
    <t>12000</t>
  </si>
  <si>
    <t>12</t>
  </si>
  <si>
    <t>12238</t>
  </si>
  <si>
    <t>いすみ市</t>
  </si>
  <si>
    <t>12215</t>
  </si>
  <si>
    <t>千葉県　旭市</t>
  </si>
  <si>
    <t>旭市</t>
  </si>
  <si>
    <t>12421</t>
  </si>
  <si>
    <t>千葉県　一宮町</t>
  </si>
  <si>
    <t>一宮町</t>
  </si>
  <si>
    <t>12231</t>
  </si>
  <si>
    <t>千葉県　印西市</t>
  </si>
  <si>
    <t>印西市</t>
  </si>
  <si>
    <t>12227</t>
  </si>
  <si>
    <t>千葉県　浦安市</t>
  </si>
  <si>
    <t>浦安市</t>
  </si>
  <si>
    <t>12329</t>
  </si>
  <si>
    <t>千葉県　栄町</t>
  </si>
  <si>
    <t>栄町</t>
  </si>
  <si>
    <t>12410</t>
  </si>
  <si>
    <t>千葉県　横芝光町</t>
  </si>
  <si>
    <t>横芝光町</t>
  </si>
  <si>
    <t>12222</t>
  </si>
  <si>
    <t>千葉県　我孫子市</t>
  </si>
  <si>
    <t>我孫子市</t>
  </si>
  <si>
    <t>12224</t>
  </si>
  <si>
    <t>千葉県　鎌ケ谷市</t>
  </si>
  <si>
    <t>鎌ケ谷市</t>
  </si>
  <si>
    <t>12223</t>
  </si>
  <si>
    <t>千葉県　鴨川市</t>
  </si>
  <si>
    <t>鴨川市</t>
  </si>
  <si>
    <t>12205</t>
  </si>
  <si>
    <t>千葉県　館山市</t>
  </si>
  <si>
    <t>館山市</t>
  </si>
  <si>
    <t>12463</t>
  </si>
  <si>
    <t>千葉県　鋸南町</t>
  </si>
  <si>
    <t>鋸南町</t>
  </si>
  <si>
    <t>12403</t>
  </si>
  <si>
    <t>千葉県　九十九里町</t>
  </si>
  <si>
    <t>九十九里町</t>
  </si>
  <si>
    <t>12225</t>
  </si>
  <si>
    <t>千葉県　君津市</t>
  </si>
  <si>
    <t>君津市</t>
  </si>
  <si>
    <t>12443</t>
  </si>
  <si>
    <t>千葉県　御宿町</t>
  </si>
  <si>
    <t>御宿町</t>
  </si>
  <si>
    <t>12236</t>
  </si>
  <si>
    <t>千葉県　香取市</t>
  </si>
  <si>
    <t>香取市</t>
  </si>
  <si>
    <t>12212</t>
  </si>
  <si>
    <t>千葉県　佐倉市</t>
  </si>
  <si>
    <t>佐倉市</t>
  </si>
  <si>
    <t>12237</t>
  </si>
  <si>
    <t>千葉県　山武市</t>
  </si>
  <si>
    <t>山武市</t>
  </si>
  <si>
    <t>12228</t>
  </si>
  <si>
    <t>千葉県　四街道市</t>
  </si>
  <si>
    <t>四街道市</t>
  </si>
  <si>
    <t>12219</t>
  </si>
  <si>
    <t>市原市</t>
  </si>
  <si>
    <t>12203</t>
  </si>
  <si>
    <t>市川市</t>
  </si>
  <si>
    <t>12409</t>
  </si>
  <si>
    <t>千葉県　芝山町</t>
  </si>
  <si>
    <t>芝山町</t>
  </si>
  <si>
    <t>12322</t>
  </si>
  <si>
    <t>千葉県　酒々井町</t>
  </si>
  <si>
    <t>酒々井町</t>
  </si>
  <si>
    <t>12216</t>
  </si>
  <si>
    <t>千葉県　習志野市</t>
  </si>
  <si>
    <t>習志野市</t>
  </si>
  <si>
    <t>12218</t>
  </si>
  <si>
    <t>千葉県　勝浦市</t>
  </si>
  <si>
    <t>勝浦市</t>
  </si>
  <si>
    <t>12207</t>
  </si>
  <si>
    <t>千葉県　松戸市</t>
  </si>
  <si>
    <t>松戸市</t>
  </si>
  <si>
    <t>12342</t>
  </si>
  <si>
    <t>千葉県　神崎町</t>
  </si>
  <si>
    <t>神崎町</t>
  </si>
  <si>
    <t>12211</t>
  </si>
  <si>
    <t>千葉県　成田市</t>
  </si>
  <si>
    <t>成田市</t>
  </si>
  <si>
    <t>12100</t>
  </si>
  <si>
    <t>千葉市</t>
  </si>
  <si>
    <t>12204</t>
  </si>
  <si>
    <t>船橋市</t>
  </si>
  <si>
    <t>12235</t>
  </si>
  <si>
    <t>千葉県　匝瑳市</t>
  </si>
  <si>
    <t>匝瑳市</t>
  </si>
  <si>
    <t>12229</t>
  </si>
  <si>
    <t>千葉県　袖ケ浦市</t>
  </si>
  <si>
    <t>袖ケ浦市</t>
  </si>
  <si>
    <t>12347</t>
  </si>
  <si>
    <t>千葉県　多古町</t>
  </si>
  <si>
    <t>多古町</t>
  </si>
  <si>
    <t>12441</t>
  </si>
  <si>
    <t>千葉県　大多喜町</t>
  </si>
  <si>
    <t>大多喜町</t>
  </si>
  <si>
    <t>12239</t>
  </si>
  <si>
    <t>千葉県　大網白里市</t>
  </si>
  <si>
    <t>大網白里市</t>
  </si>
  <si>
    <t>12202</t>
  </si>
  <si>
    <t>千葉県　銚子市</t>
  </si>
  <si>
    <t>銚子市</t>
  </si>
  <si>
    <t>12423</t>
  </si>
  <si>
    <t>千葉県　長生村</t>
  </si>
  <si>
    <t>長生村</t>
  </si>
  <si>
    <t>12427</t>
  </si>
  <si>
    <t>千葉県　長南町</t>
  </si>
  <si>
    <t>長南町</t>
  </si>
  <si>
    <t>12426</t>
  </si>
  <si>
    <t>千葉県　長柄町</t>
  </si>
  <si>
    <t>長柄町</t>
  </si>
  <si>
    <t>12213</t>
  </si>
  <si>
    <t>千葉県　東金市</t>
  </si>
  <si>
    <t>東金市</t>
  </si>
  <si>
    <t>12349</t>
  </si>
  <si>
    <t>千葉県　東庄町</t>
  </si>
  <si>
    <t>東庄町</t>
  </si>
  <si>
    <t>12234</t>
  </si>
  <si>
    <t>千葉県　南房総市</t>
  </si>
  <si>
    <t>南房総市</t>
  </si>
  <si>
    <t>12217</t>
  </si>
  <si>
    <t>柏市</t>
  </si>
  <si>
    <t>12232</t>
  </si>
  <si>
    <t>千葉県　白井市</t>
  </si>
  <si>
    <t>白井市</t>
  </si>
  <si>
    <t>12424</t>
  </si>
  <si>
    <t>千葉県　白子町</t>
  </si>
  <si>
    <t>白子町</t>
  </si>
  <si>
    <t>12230</t>
  </si>
  <si>
    <t>千葉県　八街市</t>
  </si>
  <si>
    <t>八街市</t>
  </si>
  <si>
    <t>12221</t>
  </si>
  <si>
    <t>千葉県　八千代市</t>
  </si>
  <si>
    <t>八千代市</t>
  </si>
  <si>
    <t>12226</t>
  </si>
  <si>
    <t>千葉県　富津市</t>
  </si>
  <si>
    <t>富津市</t>
  </si>
  <si>
    <t>12233</t>
  </si>
  <si>
    <t>千葉県　富里市</t>
  </si>
  <si>
    <t>富里市</t>
  </si>
  <si>
    <t>12422</t>
  </si>
  <si>
    <t>千葉県　睦沢町</t>
  </si>
  <si>
    <t>睦沢町</t>
  </si>
  <si>
    <t>12210</t>
  </si>
  <si>
    <t>千葉県　茂原市</t>
  </si>
  <si>
    <t>茂原市</t>
  </si>
  <si>
    <t>12206</t>
  </si>
  <si>
    <t>千葉県　木更津市</t>
  </si>
  <si>
    <t>木更津市</t>
  </si>
  <si>
    <t>12208</t>
  </si>
  <si>
    <t>野田市</t>
  </si>
  <si>
    <t>12220</t>
  </si>
  <si>
    <t>流山市</t>
  </si>
  <si>
    <t>27000</t>
  </si>
  <si>
    <t>27</t>
  </si>
  <si>
    <t>27211</t>
  </si>
  <si>
    <t>大阪府　茨木市</t>
  </si>
  <si>
    <t>茨木市</t>
  </si>
  <si>
    <t>27222</t>
  </si>
  <si>
    <t>大阪府　羽曳野市</t>
  </si>
  <si>
    <t>羽曳野市</t>
  </si>
  <si>
    <t>27216</t>
  </si>
  <si>
    <t>大阪府　河内長野市</t>
  </si>
  <si>
    <t>河内長野市</t>
  </si>
  <si>
    <t>27382</t>
  </si>
  <si>
    <t>大阪府　河南町</t>
  </si>
  <si>
    <t>河南町</t>
  </si>
  <si>
    <t>27208</t>
  </si>
  <si>
    <t>大阪府　貝塚市</t>
  </si>
  <si>
    <t>貝塚市</t>
  </si>
  <si>
    <t>27202</t>
  </si>
  <si>
    <t>岸和田市</t>
  </si>
  <si>
    <t>27361</t>
  </si>
  <si>
    <t>大阪府　熊取町</t>
  </si>
  <si>
    <t>熊取町</t>
  </si>
  <si>
    <t>27230</t>
  </si>
  <si>
    <t>大阪府　交野市</t>
  </si>
  <si>
    <t>交野市</t>
  </si>
  <si>
    <t>27225</t>
  </si>
  <si>
    <t>大阪府　高石市</t>
  </si>
  <si>
    <t>高石市</t>
  </si>
  <si>
    <t>27207</t>
  </si>
  <si>
    <t>大阪府　高槻市</t>
  </si>
  <si>
    <t>高槻市</t>
  </si>
  <si>
    <t>27232</t>
  </si>
  <si>
    <t>大阪府　阪南市</t>
  </si>
  <si>
    <t>阪南市</t>
  </si>
  <si>
    <t>27140</t>
  </si>
  <si>
    <t>堺市</t>
  </si>
  <si>
    <t>27229</t>
  </si>
  <si>
    <t>大阪府　四條畷市</t>
  </si>
  <si>
    <t>四條畷市</t>
  </si>
  <si>
    <t>27209</t>
  </si>
  <si>
    <t>大阪府　守口市</t>
  </si>
  <si>
    <t>守口市</t>
  </si>
  <si>
    <t>27217</t>
  </si>
  <si>
    <t>大阪府　松原市</t>
  </si>
  <si>
    <t>松原市</t>
  </si>
  <si>
    <t>27215</t>
  </si>
  <si>
    <t>大阪府　寝屋川市</t>
  </si>
  <si>
    <t>寝屋川市</t>
  </si>
  <si>
    <t>27205</t>
  </si>
  <si>
    <t>大阪府　吹田市</t>
  </si>
  <si>
    <t>吹田市</t>
  </si>
  <si>
    <t>27224</t>
  </si>
  <si>
    <t>大阪府　摂津市</t>
  </si>
  <si>
    <t>摂津市</t>
  </si>
  <si>
    <t>27383</t>
  </si>
  <si>
    <t>大阪府　千早赤阪村</t>
  </si>
  <si>
    <t>千早赤阪村</t>
  </si>
  <si>
    <t>27213</t>
  </si>
  <si>
    <t>大阪府　泉佐野市</t>
  </si>
  <si>
    <t>泉佐野市</t>
  </si>
  <si>
    <t>27206</t>
  </si>
  <si>
    <t>大阪府　泉大津市</t>
  </si>
  <si>
    <t>泉大津市</t>
  </si>
  <si>
    <t>27228</t>
  </si>
  <si>
    <t>大阪府　泉南市</t>
  </si>
  <si>
    <t>泉南市</t>
  </si>
  <si>
    <t>27381</t>
  </si>
  <si>
    <t>大阪府　太子町</t>
  </si>
  <si>
    <t>太子町</t>
  </si>
  <si>
    <t>27231</t>
  </si>
  <si>
    <t>大阪府　大阪狭山市</t>
  </si>
  <si>
    <t>大阪狭山市</t>
  </si>
  <si>
    <t>27100</t>
  </si>
  <si>
    <t>大阪市</t>
  </si>
  <si>
    <t>27218</t>
  </si>
  <si>
    <t>大阪府　大東市</t>
  </si>
  <si>
    <t>大東市</t>
  </si>
  <si>
    <t>27204</t>
  </si>
  <si>
    <t>大阪府　池田市</t>
  </si>
  <si>
    <t>池田市</t>
  </si>
  <si>
    <t>27341</t>
  </si>
  <si>
    <t>大阪府　忠岡町</t>
  </si>
  <si>
    <t>忠岡町</t>
  </si>
  <si>
    <t>27362</t>
  </si>
  <si>
    <t>大阪府　田尻町</t>
  </si>
  <si>
    <t>田尻町</t>
  </si>
  <si>
    <t>27301</t>
  </si>
  <si>
    <t>大阪府　島本町</t>
  </si>
  <si>
    <t>島本町</t>
  </si>
  <si>
    <t>27227</t>
  </si>
  <si>
    <t>大阪府　東大阪市</t>
  </si>
  <si>
    <t>東大阪市</t>
  </si>
  <si>
    <t>27226</t>
  </si>
  <si>
    <t>大阪府　藤井寺市</t>
  </si>
  <si>
    <t>藤井寺市</t>
  </si>
  <si>
    <t>27322</t>
  </si>
  <si>
    <t>大阪府　能勢町</t>
  </si>
  <si>
    <t>能勢町</t>
  </si>
  <si>
    <t>27221</t>
  </si>
  <si>
    <t>大阪府　柏原市</t>
  </si>
  <si>
    <t>柏原市</t>
  </si>
  <si>
    <t>27212</t>
  </si>
  <si>
    <t>大阪府　八尾市</t>
  </si>
  <si>
    <t>八尾市</t>
  </si>
  <si>
    <t>27214</t>
  </si>
  <si>
    <t>大阪府　富田林市</t>
  </si>
  <si>
    <t>富田林市</t>
  </si>
  <si>
    <t>27203</t>
  </si>
  <si>
    <t>大阪府　豊中市</t>
  </si>
  <si>
    <t>豊中市</t>
  </si>
  <si>
    <t>27321</t>
  </si>
  <si>
    <t>大阪府　豊能町</t>
  </si>
  <si>
    <t>豊能町</t>
  </si>
  <si>
    <t>27210</t>
  </si>
  <si>
    <t>枚方市</t>
  </si>
  <si>
    <t>27220</t>
  </si>
  <si>
    <t>大阪府　箕面市</t>
  </si>
  <si>
    <t>箕面市</t>
  </si>
  <si>
    <t>27366</t>
  </si>
  <si>
    <t>大阪府　岬町</t>
  </si>
  <si>
    <t>岬町</t>
  </si>
  <si>
    <t>27223</t>
  </si>
  <si>
    <t>大阪府　門真市</t>
  </si>
  <si>
    <t>門真市</t>
  </si>
  <si>
    <t>27219</t>
  </si>
  <si>
    <t>和泉市</t>
  </si>
  <si>
    <t>44000</t>
  </si>
  <si>
    <t>44</t>
  </si>
  <si>
    <t>44211</t>
  </si>
  <si>
    <t>大分県　宇佐市</t>
  </si>
  <si>
    <t>宇佐市</t>
  </si>
  <si>
    <t>44206</t>
  </si>
  <si>
    <t>大分県　臼杵市</t>
  </si>
  <si>
    <t>臼杵市</t>
  </si>
  <si>
    <t>44210</t>
  </si>
  <si>
    <t>大分県　杵築市</t>
  </si>
  <si>
    <t>杵築市</t>
  </si>
  <si>
    <t>44461</t>
  </si>
  <si>
    <t>九重町</t>
  </si>
  <si>
    <t>44462</t>
  </si>
  <si>
    <t>大分県　玖珠町</t>
  </si>
  <si>
    <t>玖珠町</t>
  </si>
  <si>
    <t>44214</t>
  </si>
  <si>
    <t>大分県　国東市</t>
  </si>
  <si>
    <t>国東市</t>
  </si>
  <si>
    <t>44205</t>
  </si>
  <si>
    <t>大分県　佐伯市</t>
  </si>
  <si>
    <t>佐伯市</t>
  </si>
  <si>
    <t>44201</t>
  </si>
  <si>
    <t>大分県　大分市</t>
  </si>
  <si>
    <t>大分市</t>
  </si>
  <si>
    <t>44208</t>
  </si>
  <si>
    <t>大分県　竹田市</t>
  </si>
  <si>
    <t>竹田市</t>
  </si>
  <si>
    <t>44203</t>
  </si>
  <si>
    <t>大分県　中津市</t>
  </si>
  <si>
    <t>中津市</t>
  </si>
  <si>
    <t>44207</t>
  </si>
  <si>
    <t>大分県　津久見市</t>
  </si>
  <si>
    <t>津久見市</t>
  </si>
  <si>
    <t>44341</t>
  </si>
  <si>
    <t>大分県　日出町</t>
  </si>
  <si>
    <t>日出町</t>
  </si>
  <si>
    <t>44204</t>
  </si>
  <si>
    <t>大分県　日田市</t>
  </si>
  <si>
    <t>日田市</t>
  </si>
  <si>
    <t>44322</t>
  </si>
  <si>
    <t>大分県　姫島村</t>
  </si>
  <si>
    <t>姫島村</t>
  </si>
  <si>
    <t>44202</t>
  </si>
  <si>
    <t>大分県　別府市</t>
  </si>
  <si>
    <t>別府市</t>
  </si>
  <si>
    <t>44209</t>
  </si>
  <si>
    <t>大分県　豊後高田市</t>
  </si>
  <si>
    <t>豊後高田市</t>
  </si>
  <si>
    <t>44212</t>
  </si>
  <si>
    <t>豊後大野市</t>
  </si>
  <si>
    <t>44213</t>
  </si>
  <si>
    <t>大分県　由布市</t>
  </si>
  <si>
    <t>由布市</t>
  </si>
  <si>
    <t>42000</t>
  </si>
  <si>
    <t>42</t>
  </si>
  <si>
    <t>42210</t>
  </si>
  <si>
    <t>長崎県　壱岐市</t>
  </si>
  <si>
    <t>壱岐市</t>
  </si>
  <si>
    <t>42213</t>
  </si>
  <si>
    <t>長崎県　雲仙市</t>
  </si>
  <si>
    <t>雲仙市</t>
  </si>
  <si>
    <t>42211</t>
  </si>
  <si>
    <t>長崎県　五島市</t>
  </si>
  <si>
    <t>五島市</t>
  </si>
  <si>
    <t>42391</t>
  </si>
  <si>
    <t>長崎県　佐々町</t>
  </si>
  <si>
    <t>佐々町</t>
  </si>
  <si>
    <t>42202</t>
  </si>
  <si>
    <t>長崎県　佐世保市</t>
  </si>
  <si>
    <t>佐世保市</t>
  </si>
  <si>
    <t>42308</t>
  </si>
  <si>
    <t>長崎県　時津町</t>
  </si>
  <si>
    <t>時津町</t>
  </si>
  <si>
    <t>42383</t>
  </si>
  <si>
    <t>長崎県　小値賀町</t>
  </si>
  <si>
    <t>小値賀町</t>
  </si>
  <si>
    <t>42208</t>
  </si>
  <si>
    <t>長崎県　松浦市</t>
  </si>
  <si>
    <t>松浦市</t>
  </si>
  <si>
    <t>42411</t>
  </si>
  <si>
    <t>長崎県　新上五島町</t>
  </si>
  <si>
    <t>新上五島町</t>
  </si>
  <si>
    <t>42212</t>
  </si>
  <si>
    <t>長崎県　西海市</t>
  </si>
  <si>
    <t>西海市</t>
  </si>
  <si>
    <t>42322</t>
  </si>
  <si>
    <t>長崎県　川棚町</t>
  </si>
  <si>
    <t>川棚町</t>
  </si>
  <si>
    <t>42209</t>
  </si>
  <si>
    <t>長崎県　対馬市</t>
  </si>
  <si>
    <t>対馬市</t>
  </si>
  <si>
    <t>42205</t>
  </si>
  <si>
    <t>長崎県　大村市</t>
  </si>
  <si>
    <t>大村市</t>
  </si>
  <si>
    <t>42201</t>
  </si>
  <si>
    <t>長崎県　長崎市</t>
  </si>
  <si>
    <t>長崎市</t>
  </si>
  <si>
    <t>42307</t>
  </si>
  <si>
    <t>長崎県　長与町</t>
  </si>
  <si>
    <t>長与町</t>
  </si>
  <si>
    <t>42203</t>
  </si>
  <si>
    <t>長崎県　島原市</t>
  </si>
  <si>
    <t>島原市</t>
  </si>
  <si>
    <t>42321</t>
  </si>
  <si>
    <t>長崎県　東彼杵町</t>
  </si>
  <si>
    <t>東彼杵町</t>
  </si>
  <si>
    <t>42214</t>
  </si>
  <si>
    <t>長崎県　南島原市</t>
  </si>
  <si>
    <t>南島原市</t>
  </si>
  <si>
    <t>42323</t>
  </si>
  <si>
    <t>長崎県　波佐見町</t>
  </si>
  <si>
    <t>波佐見町</t>
  </si>
  <si>
    <t>42207</t>
  </si>
  <si>
    <t>長崎県　平戸市</t>
  </si>
  <si>
    <t>平戸市</t>
  </si>
  <si>
    <t>42204</t>
  </si>
  <si>
    <t>長崎県　諫早市</t>
  </si>
  <si>
    <t>諫早市</t>
  </si>
  <si>
    <t>20000</t>
  </si>
  <si>
    <t>20</t>
  </si>
  <si>
    <t>20407</t>
  </si>
  <si>
    <t>長野県　阿智村</t>
  </si>
  <si>
    <t>阿智村</t>
  </si>
  <si>
    <t>20404</t>
  </si>
  <si>
    <t>長野県　阿南町</t>
  </si>
  <si>
    <t>阿南町</t>
  </si>
  <si>
    <t>20220</t>
  </si>
  <si>
    <t>長野県　安曇野市</t>
  </si>
  <si>
    <t>安曇野市</t>
  </si>
  <si>
    <t>20209</t>
  </si>
  <si>
    <t>長野県　伊那市</t>
  </si>
  <si>
    <t>伊那市</t>
  </si>
  <si>
    <t>20602</t>
  </si>
  <si>
    <t>長野県　栄村</t>
  </si>
  <si>
    <t>栄村</t>
  </si>
  <si>
    <t>20215</t>
  </si>
  <si>
    <t>長野県　塩尻市</t>
  </si>
  <si>
    <t>塩尻市</t>
  </si>
  <si>
    <t>20429</t>
  </si>
  <si>
    <t>長野県　王滝村</t>
  </si>
  <si>
    <t>王滝村</t>
  </si>
  <si>
    <t>20204</t>
  </si>
  <si>
    <t>長野県　岡谷市</t>
  </si>
  <si>
    <t>岡谷市</t>
  </si>
  <si>
    <t>20361</t>
  </si>
  <si>
    <t>長野県　下諏訪町</t>
  </si>
  <si>
    <t>下諏訪町</t>
  </si>
  <si>
    <t>20411</t>
  </si>
  <si>
    <t>長野県　下條村</t>
  </si>
  <si>
    <t>下條村</t>
  </si>
  <si>
    <t>20214</t>
  </si>
  <si>
    <t>長野県　茅野市</t>
  </si>
  <si>
    <t>茅野市</t>
  </si>
  <si>
    <t>20388</t>
  </si>
  <si>
    <t>長野県　宮田村</t>
  </si>
  <si>
    <t>宮田村</t>
  </si>
  <si>
    <t>20415</t>
  </si>
  <si>
    <t>長野県　喬木村</t>
  </si>
  <si>
    <t>喬木村</t>
  </si>
  <si>
    <t>20210</t>
  </si>
  <si>
    <t>長野県　駒ヶ根市</t>
  </si>
  <si>
    <t>駒ヶ根市</t>
  </si>
  <si>
    <t>20321</t>
  </si>
  <si>
    <t>長野県　軽井沢町</t>
  </si>
  <si>
    <t>軽井沢町</t>
  </si>
  <si>
    <t>20363</t>
  </si>
  <si>
    <t>長野県　原村</t>
  </si>
  <si>
    <t>原村</t>
  </si>
  <si>
    <t>20323</t>
  </si>
  <si>
    <t>長野県　御代田町</t>
  </si>
  <si>
    <t>御代田町</t>
  </si>
  <si>
    <t>20543</t>
  </si>
  <si>
    <t>長野県　高山村</t>
  </si>
  <si>
    <t>20403</t>
  </si>
  <si>
    <t>長野県　高森町</t>
  </si>
  <si>
    <t>20410</t>
  </si>
  <si>
    <t>長野県　根羽村</t>
  </si>
  <si>
    <t>根羽村</t>
  </si>
  <si>
    <t>20217</t>
  </si>
  <si>
    <t>佐久市</t>
  </si>
  <si>
    <t>20309</t>
  </si>
  <si>
    <t>長野県　佐久穂町</t>
  </si>
  <si>
    <t>佐久穂町</t>
  </si>
  <si>
    <t>20521</t>
  </si>
  <si>
    <t>長野県　坂城町</t>
  </si>
  <si>
    <t>坂城町</t>
  </si>
  <si>
    <t>20561</t>
  </si>
  <si>
    <t>長野県　山ノ内町</t>
  </si>
  <si>
    <t>山ノ内町</t>
  </si>
  <si>
    <t>20450</t>
  </si>
  <si>
    <t>長野県　山形村</t>
  </si>
  <si>
    <t>山形村</t>
  </si>
  <si>
    <t>20303</t>
  </si>
  <si>
    <t>長野県　小海町</t>
  </si>
  <si>
    <t>小海町</t>
  </si>
  <si>
    <t>20208</t>
  </si>
  <si>
    <t>長野県　小諸市</t>
  </si>
  <si>
    <t>小諸市</t>
  </si>
  <si>
    <t>20588</t>
  </si>
  <si>
    <t>長野県　小川村</t>
  </si>
  <si>
    <t>小川村</t>
  </si>
  <si>
    <t>20486</t>
  </si>
  <si>
    <t>長野県　小谷村</t>
  </si>
  <si>
    <t>小谷村</t>
  </si>
  <si>
    <t>20541</t>
  </si>
  <si>
    <t>長野県　小布施町</t>
  </si>
  <si>
    <t>小布施町</t>
  </si>
  <si>
    <t>20482</t>
  </si>
  <si>
    <t>長野県　松川村</t>
  </si>
  <si>
    <t>松川村</t>
  </si>
  <si>
    <t>20402</t>
  </si>
  <si>
    <t>長野県　松川町</t>
  </si>
  <si>
    <t>松川町</t>
  </si>
  <si>
    <t>20202</t>
  </si>
  <si>
    <t>松本市</t>
  </si>
  <si>
    <t>20422</t>
  </si>
  <si>
    <t>長野県　上松町</t>
  </si>
  <si>
    <t>上松町</t>
  </si>
  <si>
    <t>20203</t>
  </si>
  <si>
    <t>長野県　上田市</t>
  </si>
  <si>
    <t>上田市</t>
  </si>
  <si>
    <t>20583</t>
  </si>
  <si>
    <t>長野県　信濃町</t>
  </si>
  <si>
    <t>信濃町</t>
  </si>
  <si>
    <t>20206</t>
  </si>
  <si>
    <t>長野県　諏訪市</t>
  </si>
  <si>
    <t>諏訪市</t>
  </si>
  <si>
    <t>20207</t>
  </si>
  <si>
    <t>長野県　須坂市</t>
  </si>
  <si>
    <t>須坂市</t>
  </si>
  <si>
    <t>20448</t>
  </si>
  <si>
    <t>長野県　生坂村</t>
  </si>
  <si>
    <t>生坂村</t>
  </si>
  <si>
    <t>20349</t>
  </si>
  <si>
    <t>長野県　青木村</t>
  </si>
  <si>
    <t>青木村</t>
  </si>
  <si>
    <t>20218</t>
  </si>
  <si>
    <t>長野県　千曲市</t>
  </si>
  <si>
    <t>千曲市</t>
  </si>
  <si>
    <t>20304</t>
  </si>
  <si>
    <t>長野県　川上村</t>
  </si>
  <si>
    <t>川上村</t>
  </si>
  <si>
    <t>20414</t>
  </si>
  <si>
    <t>長野県　泰阜村</t>
  </si>
  <si>
    <t>泰阜村</t>
  </si>
  <si>
    <t>20430</t>
  </si>
  <si>
    <t>長野県　大桑村</t>
  </si>
  <si>
    <t>大桑村</t>
  </si>
  <si>
    <t>20417</t>
  </si>
  <si>
    <t>長野県　大鹿村</t>
  </si>
  <si>
    <t>大鹿村</t>
  </si>
  <si>
    <t>20212</t>
  </si>
  <si>
    <t>長野県　大町市</t>
  </si>
  <si>
    <t>大町市</t>
  </si>
  <si>
    <t>20382</t>
  </si>
  <si>
    <t>長野県　辰野町</t>
  </si>
  <si>
    <t>辰野町</t>
  </si>
  <si>
    <t>20481</t>
  </si>
  <si>
    <t>長野県　池田町</t>
  </si>
  <si>
    <t>20452</t>
  </si>
  <si>
    <t>長野県　筑北村</t>
  </si>
  <si>
    <t>筑北村</t>
  </si>
  <si>
    <t>20386</t>
  </si>
  <si>
    <t>長野県　中川村</t>
  </si>
  <si>
    <t>中川村</t>
  </si>
  <si>
    <t>20211</t>
  </si>
  <si>
    <t>長野県　中野市</t>
  </si>
  <si>
    <t>中野市</t>
  </si>
  <si>
    <t>20451</t>
  </si>
  <si>
    <t>長野県　朝日村</t>
  </si>
  <si>
    <t>朝日村</t>
  </si>
  <si>
    <t>20201</t>
  </si>
  <si>
    <t>長野市</t>
  </si>
  <si>
    <t>20350</t>
  </si>
  <si>
    <t>長野県　長和町</t>
  </si>
  <si>
    <t>長和町</t>
  </si>
  <si>
    <t>20413</t>
  </si>
  <si>
    <t>長野県　天龍村</t>
  </si>
  <si>
    <t>天龍村</t>
  </si>
  <si>
    <t>20219</t>
  </si>
  <si>
    <t>長野県　東御市</t>
  </si>
  <si>
    <t>東御市</t>
  </si>
  <si>
    <t>20306</t>
  </si>
  <si>
    <t>長野県　南相木村</t>
  </si>
  <si>
    <t>南相木村</t>
  </si>
  <si>
    <t>20305</t>
  </si>
  <si>
    <t>長野県　南牧村</t>
  </si>
  <si>
    <t>20385</t>
  </si>
  <si>
    <t>長野県　南箕輪村</t>
  </si>
  <si>
    <t>南箕輪村</t>
  </si>
  <si>
    <t>20423</t>
  </si>
  <si>
    <t>長野県　南木曽町</t>
  </si>
  <si>
    <t>南木曽町</t>
  </si>
  <si>
    <t>20412</t>
  </si>
  <si>
    <t>長野県　売木村</t>
  </si>
  <si>
    <t>売木村</t>
  </si>
  <si>
    <t>20485</t>
  </si>
  <si>
    <t>長野県　白馬村</t>
  </si>
  <si>
    <t>白馬村</t>
  </si>
  <si>
    <t>20590</t>
  </si>
  <si>
    <t>長野県　飯綱町</t>
  </si>
  <si>
    <t>飯綱町</t>
  </si>
  <si>
    <t>20213</t>
  </si>
  <si>
    <t>長野県　飯山市</t>
  </si>
  <si>
    <t>飯山市</t>
  </si>
  <si>
    <t>20205</t>
  </si>
  <si>
    <t>長野県　飯田市</t>
  </si>
  <si>
    <t>飯田市</t>
  </si>
  <si>
    <t>20384</t>
  </si>
  <si>
    <t>長野県　飯島町</t>
  </si>
  <si>
    <t>飯島町</t>
  </si>
  <si>
    <t>20362</t>
  </si>
  <si>
    <t>長野県　富士見町</t>
  </si>
  <si>
    <t>富士見町</t>
  </si>
  <si>
    <t>20409</t>
  </si>
  <si>
    <t>長野県　平谷村</t>
  </si>
  <si>
    <t>平谷村</t>
  </si>
  <si>
    <t>20416</t>
  </si>
  <si>
    <t>長野県　豊丘村</t>
  </si>
  <si>
    <t>豊丘村</t>
  </si>
  <si>
    <t>20307</t>
  </si>
  <si>
    <t>長野県　北相木村</t>
  </si>
  <si>
    <t>北相木村</t>
  </si>
  <si>
    <t>20446</t>
  </si>
  <si>
    <t>長野県　麻績村</t>
  </si>
  <si>
    <t>麻績村</t>
  </si>
  <si>
    <t>20383</t>
  </si>
  <si>
    <t>長野県　箕輪町</t>
  </si>
  <si>
    <t>箕輪町</t>
  </si>
  <si>
    <t>20432</t>
  </si>
  <si>
    <t>長野県　木曽町</t>
  </si>
  <si>
    <t>木曽町</t>
  </si>
  <si>
    <t>20425</t>
  </si>
  <si>
    <t>長野県　木祖村</t>
  </si>
  <si>
    <t>木祖村</t>
  </si>
  <si>
    <t>20562</t>
  </si>
  <si>
    <t>長野県　木島平村</t>
  </si>
  <si>
    <t>木島平村</t>
  </si>
  <si>
    <t>20563</t>
  </si>
  <si>
    <t>長野県　野沢温泉村</t>
  </si>
  <si>
    <t>野沢温泉村</t>
  </si>
  <si>
    <t>20324</t>
  </si>
  <si>
    <t>長野県　立科町</t>
  </si>
  <si>
    <t>立科町</t>
  </si>
  <si>
    <t>31000</t>
  </si>
  <si>
    <t>31</t>
  </si>
  <si>
    <t>31302</t>
  </si>
  <si>
    <t>鳥取県　岩美町</t>
  </si>
  <si>
    <t>岩美町</t>
  </si>
  <si>
    <t>31204</t>
  </si>
  <si>
    <t>鳥取県　境港市</t>
  </si>
  <si>
    <t>境港市</t>
  </si>
  <si>
    <t>31371</t>
  </si>
  <si>
    <t>鳥取県　琴浦町</t>
  </si>
  <si>
    <t>琴浦町</t>
  </si>
  <si>
    <t>31403</t>
  </si>
  <si>
    <t>鳥取県　江府町</t>
  </si>
  <si>
    <t>江府町</t>
  </si>
  <si>
    <t>31364</t>
  </si>
  <si>
    <t>鳥取県　三朝町</t>
  </si>
  <si>
    <t>三朝町</t>
  </si>
  <si>
    <t>31325</t>
  </si>
  <si>
    <t>鳥取県　若桜町</t>
  </si>
  <si>
    <t>若桜町</t>
  </si>
  <si>
    <t>31203</t>
  </si>
  <si>
    <t>鳥取県　倉吉市</t>
  </si>
  <si>
    <t>倉吉市</t>
  </si>
  <si>
    <t>31386</t>
  </si>
  <si>
    <t>鳥取県　大山町</t>
  </si>
  <si>
    <t>大山町</t>
  </si>
  <si>
    <t>31328</t>
  </si>
  <si>
    <t>鳥取県　智頭町</t>
  </si>
  <si>
    <t>智頭町</t>
  </si>
  <si>
    <t>31201</t>
  </si>
  <si>
    <t>鳥取県　鳥取市</t>
  </si>
  <si>
    <t>鳥取市</t>
  </si>
  <si>
    <t>31370</t>
  </si>
  <si>
    <t>鳥取県　湯梨浜町</t>
  </si>
  <si>
    <t>湯梨浜町</t>
  </si>
  <si>
    <t>31389</t>
  </si>
  <si>
    <t>鳥取県　南部町</t>
  </si>
  <si>
    <t>31384</t>
  </si>
  <si>
    <t>鳥取県　日吉津村</t>
  </si>
  <si>
    <t>日吉津村</t>
  </si>
  <si>
    <t>31401</t>
  </si>
  <si>
    <t>鳥取県　日南町</t>
  </si>
  <si>
    <t>日南町</t>
  </si>
  <si>
    <t>31402</t>
  </si>
  <si>
    <t>鳥取県　日野町</t>
  </si>
  <si>
    <t>31390</t>
  </si>
  <si>
    <t>鳥取県　伯耆町</t>
  </si>
  <si>
    <t>伯耆町</t>
  </si>
  <si>
    <t>31329</t>
  </si>
  <si>
    <t>鳥取県　八頭町</t>
  </si>
  <si>
    <t>八頭町</t>
  </si>
  <si>
    <t>31202</t>
  </si>
  <si>
    <t>鳥取県　米子市</t>
  </si>
  <si>
    <t>米子市</t>
  </si>
  <si>
    <t>31372</t>
  </si>
  <si>
    <t>鳥取県　北栄町</t>
  </si>
  <si>
    <t>北栄町</t>
  </si>
  <si>
    <t>32000</t>
  </si>
  <si>
    <t>32</t>
  </si>
  <si>
    <t>32206</t>
  </si>
  <si>
    <t>島根県　安来市</t>
  </si>
  <si>
    <t>安来市</t>
  </si>
  <si>
    <t>32528</t>
  </si>
  <si>
    <t>島根県　隠岐の島町</t>
  </si>
  <si>
    <t>隠岐の島町</t>
  </si>
  <si>
    <t>32209</t>
  </si>
  <si>
    <t>島根県　雲南市</t>
  </si>
  <si>
    <t>雲南市</t>
  </si>
  <si>
    <t>32204</t>
  </si>
  <si>
    <t>島根県　益田市</t>
  </si>
  <si>
    <t>益田市</t>
  </si>
  <si>
    <t>32343</t>
  </si>
  <si>
    <t>島根県　奥出雲町</t>
  </si>
  <si>
    <t>奥出雲町</t>
  </si>
  <si>
    <t>32525</t>
  </si>
  <si>
    <t>島根県　海士町</t>
  </si>
  <si>
    <t>海士町</t>
  </si>
  <si>
    <t>32505</t>
  </si>
  <si>
    <t>島根県　吉賀町</t>
  </si>
  <si>
    <t>吉賀町</t>
  </si>
  <si>
    <t>32207</t>
  </si>
  <si>
    <t>島根県　江津市</t>
  </si>
  <si>
    <t>江津市</t>
  </si>
  <si>
    <t>32203</t>
  </si>
  <si>
    <t>島根県　出雲市</t>
  </si>
  <si>
    <t>出雲市</t>
  </si>
  <si>
    <t>32201</t>
  </si>
  <si>
    <t>島根県　松江市</t>
  </si>
  <si>
    <t>松江市</t>
  </si>
  <si>
    <t>32526</t>
  </si>
  <si>
    <t>島根県　西ノ島町</t>
  </si>
  <si>
    <t>西ノ島町</t>
  </si>
  <si>
    <t>32441</t>
  </si>
  <si>
    <t>島根県　川本町</t>
  </si>
  <si>
    <t>川本町</t>
  </si>
  <si>
    <t>32205</t>
  </si>
  <si>
    <t>島根県　大田市</t>
  </si>
  <si>
    <t>大田市</t>
  </si>
  <si>
    <t>32527</t>
  </si>
  <si>
    <t>島根県　知夫村</t>
  </si>
  <si>
    <t>知夫村</t>
  </si>
  <si>
    <t>32501</t>
  </si>
  <si>
    <t>島根県　津和野町</t>
  </si>
  <si>
    <t>津和野町</t>
  </si>
  <si>
    <t>32386</t>
  </si>
  <si>
    <t>島根県　飯南町</t>
  </si>
  <si>
    <t>飯南町</t>
  </si>
  <si>
    <t>32448</t>
  </si>
  <si>
    <t>島根県　美郷町</t>
  </si>
  <si>
    <t>32202</t>
  </si>
  <si>
    <t>島根県　浜田市</t>
  </si>
  <si>
    <t>浜田市</t>
  </si>
  <si>
    <t>32449</t>
  </si>
  <si>
    <t>島根県　邑南町</t>
  </si>
  <si>
    <t>邑南町</t>
  </si>
  <si>
    <t>13000</t>
  </si>
  <si>
    <t>13</t>
  </si>
  <si>
    <t>13228</t>
  </si>
  <si>
    <t>あきる野市</t>
  </si>
  <si>
    <t>13225</t>
  </si>
  <si>
    <t>稲城市</t>
  </si>
  <si>
    <t>13227</t>
  </si>
  <si>
    <t>羽村市</t>
  </si>
  <si>
    <t>13308</t>
  </si>
  <si>
    <t>東京都　奥多摩町</t>
  </si>
  <si>
    <t>奥多摩町</t>
  </si>
  <si>
    <t>13122</t>
  </si>
  <si>
    <t>葛飾区</t>
  </si>
  <si>
    <t>13382</t>
  </si>
  <si>
    <t>東京都　御蔵島村</t>
  </si>
  <si>
    <t>御蔵島村</t>
  </si>
  <si>
    <t>13123</t>
  </si>
  <si>
    <t>東京都　江戸川区</t>
  </si>
  <si>
    <t>江戸川区</t>
  </si>
  <si>
    <t>13108</t>
  </si>
  <si>
    <t>東京都　江東区</t>
  </si>
  <si>
    <t>江東区</t>
  </si>
  <si>
    <t>13103</t>
  </si>
  <si>
    <t>港区</t>
  </si>
  <si>
    <t>13118</t>
  </si>
  <si>
    <t>東京都　荒川区</t>
  </si>
  <si>
    <t>荒川区</t>
  </si>
  <si>
    <t>13214</t>
  </si>
  <si>
    <t>東京都　国分寺市</t>
  </si>
  <si>
    <t>国分寺市</t>
  </si>
  <si>
    <t>13215</t>
  </si>
  <si>
    <t>東京都　国立市</t>
  </si>
  <si>
    <t>国立市</t>
  </si>
  <si>
    <t>13219</t>
  </si>
  <si>
    <t>狛江市</t>
  </si>
  <si>
    <t>13204</t>
  </si>
  <si>
    <t>東京都　三鷹市</t>
  </si>
  <si>
    <t>三鷹市</t>
  </si>
  <si>
    <t>13381</t>
  </si>
  <si>
    <t>東京都　三宅村</t>
  </si>
  <si>
    <t>三宅村</t>
  </si>
  <si>
    <t>13113</t>
  </si>
  <si>
    <t>東京都　渋谷区</t>
  </si>
  <si>
    <t>渋谷区</t>
  </si>
  <si>
    <t>13421</t>
  </si>
  <si>
    <t>東京都　小笠原村</t>
  </si>
  <si>
    <t>小笠原村</t>
  </si>
  <si>
    <t>13210</t>
  </si>
  <si>
    <t>東京都　小金井市</t>
  </si>
  <si>
    <t>小金井市</t>
  </si>
  <si>
    <t>13211</t>
  </si>
  <si>
    <t>小平市</t>
  </si>
  <si>
    <t>13207</t>
  </si>
  <si>
    <t>昭島市</t>
  </si>
  <si>
    <t>13104</t>
  </si>
  <si>
    <t>新宿区</t>
  </si>
  <si>
    <t>13363</t>
  </si>
  <si>
    <t>東京都　新島村</t>
  </si>
  <si>
    <t>新島村</t>
  </si>
  <si>
    <t>13364</t>
  </si>
  <si>
    <t>東京都　神津島村</t>
  </si>
  <si>
    <t>神津島村</t>
  </si>
  <si>
    <t>13303</t>
  </si>
  <si>
    <t>東京都　瑞穂町</t>
  </si>
  <si>
    <t>瑞穂町</t>
  </si>
  <si>
    <t>13115</t>
  </si>
  <si>
    <t>東京都　杉並区</t>
  </si>
  <si>
    <t>杉並区</t>
  </si>
  <si>
    <t>13112</t>
  </si>
  <si>
    <t>世田谷区</t>
  </si>
  <si>
    <t>13221</t>
  </si>
  <si>
    <t>清瀬市</t>
  </si>
  <si>
    <t>13229</t>
  </si>
  <si>
    <t>東京都　西東京市</t>
  </si>
  <si>
    <t>西東京市</t>
  </si>
  <si>
    <t>13402</t>
  </si>
  <si>
    <t>東京都　青ヶ島村</t>
  </si>
  <si>
    <t>青ヶ島村</t>
  </si>
  <si>
    <t>13205</t>
  </si>
  <si>
    <t>青梅市</t>
  </si>
  <si>
    <t>13101</t>
  </si>
  <si>
    <t>千代田区</t>
  </si>
  <si>
    <t>13121</t>
  </si>
  <si>
    <t>足立区</t>
  </si>
  <si>
    <t>13224</t>
  </si>
  <si>
    <t>東京都　多摩市</t>
  </si>
  <si>
    <t>多摩市</t>
  </si>
  <si>
    <t>13106</t>
  </si>
  <si>
    <t>東京都　台東区</t>
  </si>
  <si>
    <t>台東区</t>
  </si>
  <si>
    <t>13111</t>
  </si>
  <si>
    <t>大田区</t>
  </si>
  <si>
    <t>13361</t>
  </si>
  <si>
    <t>東京都　大島町</t>
  </si>
  <si>
    <t>大島町</t>
  </si>
  <si>
    <t>13102</t>
  </si>
  <si>
    <t>東京都　中央区</t>
  </si>
  <si>
    <t>中央区</t>
  </si>
  <si>
    <t>13114</t>
  </si>
  <si>
    <t>東京都　中野区</t>
  </si>
  <si>
    <t>中野区</t>
  </si>
  <si>
    <t>13209</t>
  </si>
  <si>
    <t>町田市</t>
  </si>
  <si>
    <t>13208</t>
  </si>
  <si>
    <t>東京都　調布市</t>
  </si>
  <si>
    <t>調布市</t>
  </si>
  <si>
    <t>13222</t>
  </si>
  <si>
    <t>東久留米市</t>
  </si>
  <si>
    <t>13213</t>
  </si>
  <si>
    <t>東京都　東村山市</t>
  </si>
  <si>
    <t>東村山市</t>
  </si>
  <si>
    <t>13220</t>
  </si>
  <si>
    <t>東京都　東大和市</t>
  </si>
  <si>
    <t>東大和市</t>
  </si>
  <si>
    <t>13305</t>
  </si>
  <si>
    <t>東京都　日の出町</t>
  </si>
  <si>
    <t>日の出町</t>
  </si>
  <si>
    <t>13212</t>
  </si>
  <si>
    <t>日野市</t>
  </si>
  <si>
    <t>13201</t>
  </si>
  <si>
    <t>東京都　八王子市</t>
  </si>
  <si>
    <t>八王子市</t>
  </si>
  <si>
    <t>13401</t>
  </si>
  <si>
    <t>東京都　八丈町</t>
  </si>
  <si>
    <t>八丈町</t>
  </si>
  <si>
    <t>13119</t>
  </si>
  <si>
    <t>東京都　板橋区</t>
  </si>
  <si>
    <t>板橋区</t>
  </si>
  <si>
    <t>13109</t>
  </si>
  <si>
    <t>品川区</t>
  </si>
  <si>
    <t>13206</t>
  </si>
  <si>
    <t>13223</t>
  </si>
  <si>
    <t>東京都　武蔵村山市</t>
  </si>
  <si>
    <t>武蔵村山市</t>
  </si>
  <si>
    <t>13203</t>
  </si>
  <si>
    <t>武蔵野市</t>
  </si>
  <si>
    <t>13218</t>
  </si>
  <si>
    <t>東京都　福生市</t>
  </si>
  <si>
    <t>福生市</t>
  </si>
  <si>
    <t>13105</t>
  </si>
  <si>
    <t>文京区</t>
  </si>
  <si>
    <t>13116</t>
  </si>
  <si>
    <t>豊島区</t>
  </si>
  <si>
    <t>13117</t>
  </si>
  <si>
    <t>北区</t>
  </si>
  <si>
    <t>13107</t>
  </si>
  <si>
    <t>墨田区</t>
  </si>
  <si>
    <t>13110</t>
  </si>
  <si>
    <t>目黒区</t>
  </si>
  <si>
    <t>13362</t>
  </si>
  <si>
    <t>東京都　利島村</t>
  </si>
  <si>
    <t>利島村</t>
  </si>
  <si>
    <t>13202</t>
  </si>
  <si>
    <t>東京都　立川市</t>
  </si>
  <si>
    <t>立川市</t>
  </si>
  <si>
    <t>13120</t>
  </si>
  <si>
    <t>東京都　練馬区</t>
  </si>
  <si>
    <t>練馬区</t>
  </si>
  <si>
    <t>13307</t>
  </si>
  <si>
    <t>東京都　檜原村</t>
  </si>
  <si>
    <t>檜原村</t>
  </si>
  <si>
    <t>36000</t>
  </si>
  <si>
    <t>36</t>
  </si>
  <si>
    <t>36468</t>
  </si>
  <si>
    <t>徳島県　つるぎ町</t>
  </si>
  <si>
    <t>つるぎ町</t>
  </si>
  <si>
    <t>36204</t>
  </si>
  <si>
    <t>阿南市</t>
  </si>
  <si>
    <t>36206</t>
  </si>
  <si>
    <t>徳島県　阿波市</t>
  </si>
  <si>
    <t>阿波市</t>
  </si>
  <si>
    <t>36388</t>
  </si>
  <si>
    <t>徳島県　海陽町</t>
  </si>
  <si>
    <t>海陽町</t>
  </si>
  <si>
    <t>36205</t>
  </si>
  <si>
    <t>徳島県　吉野川市</t>
  </si>
  <si>
    <t>吉野川市</t>
  </si>
  <si>
    <t>36321</t>
  </si>
  <si>
    <t>徳島県　佐那河内村</t>
  </si>
  <si>
    <t>佐那河内村</t>
  </si>
  <si>
    <t>36208</t>
  </si>
  <si>
    <t>徳島県　三好市</t>
  </si>
  <si>
    <t>三好市</t>
  </si>
  <si>
    <t>36301</t>
  </si>
  <si>
    <t>徳島県　勝浦町</t>
  </si>
  <si>
    <t>勝浦町</t>
  </si>
  <si>
    <t>36203</t>
  </si>
  <si>
    <t>徳島県　小松島市</t>
  </si>
  <si>
    <t>小松島市</t>
  </si>
  <si>
    <t>36401</t>
  </si>
  <si>
    <t>徳島県　松茂町</t>
  </si>
  <si>
    <t>松茂町</t>
  </si>
  <si>
    <t>36302</t>
  </si>
  <si>
    <t>徳島県　上勝町</t>
  </si>
  <si>
    <t>上勝町</t>
  </si>
  <si>
    <t>36405</t>
  </si>
  <si>
    <t>徳島県　上板町</t>
  </si>
  <si>
    <t>上板町</t>
  </si>
  <si>
    <t>36342</t>
  </si>
  <si>
    <t>徳島県　神山町</t>
  </si>
  <si>
    <t>神山町</t>
  </si>
  <si>
    <t>36341</t>
  </si>
  <si>
    <t>徳島県　石井町</t>
  </si>
  <si>
    <t>石井町</t>
  </si>
  <si>
    <t>36489</t>
  </si>
  <si>
    <t>徳島県　東みよし町</t>
  </si>
  <si>
    <t>東みよし町</t>
  </si>
  <si>
    <t>36201</t>
  </si>
  <si>
    <t>徳島県　徳島市</t>
  </si>
  <si>
    <t>徳島市</t>
  </si>
  <si>
    <t>36368</t>
  </si>
  <si>
    <t>徳島県　那賀町</t>
  </si>
  <si>
    <t>那賀町</t>
  </si>
  <si>
    <t>36404</t>
  </si>
  <si>
    <t>徳島県　板野町</t>
  </si>
  <si>
    <t>板野町</t>
  </si>
  <si>
    <t>36387</t>
  </si>
  <si>
    <t>徳島県　美波町</t>
  </si>
  <si>
    <t>美波町</t>
  </si>
  <si>
    <t>36207</t>
  </si>
  <si>
    <t>徳島県　美馬市</t>
  </si>
  <si>
    <t>美馬市</t>
  </si>
  <si>
    <t>36402</t>
  </si>
  <si>
    <t>徳島県　北島町</t>
  </si>
  <si>
    <t>北島町</t>
  </si>
  <si>
    <t>36383</t>
  </si>
  <si>
    <t>徳島県　牟岐町</t>
  </si>
  <si>
    <t>牟岐町</t>
  </si>
  <si>
    <t>36202</t>
  </si>
  <si>
    <t>徳島県　鳴門市</t>
  </si>
  <si>
    <t>鳴門市</t>
  </si>
  <si>
    <t>36403</t>
  </si>
  <si>
    <t>徳島県　藍住町</t>
  </si>
  <si>
    <t>藍住町</t>
  </si>
  <si>
    <t>09000</t>
  </si>
  <si>
    <t>09</t>
  </si>
  <si>
    <t>09214</t>
  </si>
  <si>
    <t>栃木県　さくら市</t>
  </si>
  <si>
    <t>さくら市</t>
  </si>
  <si>
    <t>09201</t>
  </si>
  <si>
    <t>宇都宮市</t>
  </si>
  <si>
    <t>09342</t>
  </si>
  <si>
    <t>栃木県　益子町</t>
  </si>
  <si>
    <t>益子町</t>
  </si>
  <si>
    <t>09384</t>
  </si>
  <si>
    <t>栃木県　塩谷町</t>
  </si>
  <si>
    <t>塩谷町</t>
  </si>
  <si>
    <t>09216</t>
  </si>
  <si>
    <t>栃木県　下野市</t>
  </si>
  <si>
    <t>下野市</t>
  </si>
  <si>
    <t>09386</t>
  </si>
  <si>
    <t>栃木県　高根沢町</t>
  </si>
  <si>
    <t>高根沢町</t>
  </si>
  <si>
    <t>09204</t>
  </si>
  <si>
    <t>栃木県　佐野市</t>
  </si>
  <si>
    <t>佐野市</t>
  </si>
  <si>
    <t>09344</t>
  </si>
  <si>
    <t>栃木県　市貝町</t>
  </si>
  <si>
    <t>市貝町</t>
  </si>
  <si>
    <t>09205</t>
  </si>
  <si>
    <t>栃木県　鹿沼市</t>
  </si>
  <si>
    <t>鹿沼市</t>
  </si>
  <si>
    <t>09208</t>
  </si>
  <si>
    <t>小山市</t>
  </si>
  <si>
    <t>09301</t>
  </si>
  <si>
    <t>栃木県　上三川町</t>
  </si>
  <si>
    <t>上三川町</t>
  </si>
  <si>
    <t>09209</t>
  </si>
  <si>
    <t>栃木県　真岡市</t>
  </si>
  <si>
    <t>真岡市</t>
  </si>
  <si>
    <t>09361</t>
  </si>
  <si>
    <t>栃木県　壬生町</t>
  </si>
  <si>
    <t>壬生町</t>
  </si>
  <si>
    <t>09202</t>
  </si>
  <si>
    <t>栃木県　足利市</t>
  </si>
  <si>
    <t>足利市</t>
  </si>
  <si>
    <t>09210</t>
  </si>
  <si>
    <t>栃木県　大田原市</t>
  </si>
  <si>
    <t>大田原市</t>
  </si>
  <si>
    <t>09203</t>
  </si>
  <si>
    <t>栃木県　栃木市</t>
  </si>
  <si>
    <t>栃木市</t>
  </si>
  <si>
    <t>09411</t>
  </si>
  <si>
    <t>栃木県　那珂川町</t>
  </si>
  <si>
    <t>那珂川町</t>
  </si>
  <si>
    <t>09215</t>
  </si>
  <si>
    <t>栃木県　那須烏山市</t>
  </si>
  <si>
    <t>那須烏山市</t>
  </si>
  <si>
    <t>09213</t>
  </si>
  <si>
    <t>栃木県　那須塩原市</t>
  </si>
  <si>
    <t>那須塩原市</t>
  </si>
  <si>
    <t>09407</t>
  </si>
  <si>
    <t>栃木県　那須町</t>
  </si>
  <si>
    <t>那須町</t>
  </si>
  <si>
    <t>09206</t>
  </si>
  <si>
    <t>栃木県　日光市</t>
  </si>
  <si>
    <t>日光市</t>
  </si>
  <si>
    <t>09345</t>
  </si>
  <si>
    <t>栃木県　芳賀町</t>
  </si>
  <si>
    <t>芳賀町</t>
  </si>
  <si>
    <t>09343</t>
  </si>
  <si>
    <t>栃木県　茂木町</t>
  </si>
  <si>
    <t>茂木町</t>
  </si>
  <si>
    <t>09364</t>
  </si>
  <si>
    <t>栃木県　野木町</t>
  </si>
  <si>
    <t>野木町</t>
  </si>
  <si>
    <t>09211</t>
  </si>
  <si>
    <t>栃木県　矢板市</t>
  </si>
  <si>
    <t>矢板市</t>
  </si>
  <si>
    <t>29000</t>
  </si>
  <si>
    <t>29</t>
  </si>
  <si>
    <t>29345</t>
  </si>
  <si>
    <t>奈良県　安堵町</t>
  </si>
  <si>
    <t>安堵町</t>
  </si>
  <si>
    <t>29212</t>
  </si>
  <si>
    <t>奈良県　宇陀市</t>
  </si>
  <si>
    <t>宇陀市</t>
  </si>
  <si>
    <t>29425</t>
  </si>
  <si>
    <t>奈良県　王寺町</t>
  </si>
  <si>
    <t>王寺町</t>
  </si>
  <si>
    <t>29443</t>
  </si>
  <si>
    <t>奈良県　下市町</t>
  </si>
  <si>
    <t>下市町</t>
  </si>
  <si>
    <t>29450</t>
  </si>
  <si>
    <t>奈良県　下北山村</t>
  </si>
  <si>
    <t>下北山村</t>
  </si>
  <si>
    <t>29427</t>
  </si>
  <si>
    <t>奈良県　河合町</t>
  </si>
  <si>
    <t>河合町</t>
  </si>
  <si>
    <t>29205</t>
  </si>
  <si>
    <t>橿原市</t>
  </si>
  <si>
    <t>29211</t>
  </si>
  <si>
    <t>奈良県　葛城市</t>
  </si>
  <si>
    <t>葛城市</t>
  </si>
  <si>
    <t>29441</t>
  </si>
  <si>
    <t>奈良県　吉野町</t>
  </si>
  <si>
    <t>吉野町</t>
  </si>
  <si>
    <t>29207</t>
  </si>
  <si>
    <t>奈良県　五條市</t>
  </si>
  <si>
    <t>五條市</t>
  </si>
  <si>
    <t>29208</t>
  </si>
  <si>
    <t>奈良県　御所市</t>
  </si>
  <si>
    <t>御所市</t>
  </si>
  <si>
    <t>29386</t>
  </si>
  <si>
    <t>奈良県　御杖村</t>
  </si>
  <si>
    <t>御杖村</t>
  </si>
  <si>
    <t>29426</t>
  </si>
  <si>
    <t>奈良県　広陵町</t>
  </si>
  <si>
    <t>広陵町</t>
  </si>
  <si>
    <t>29210</t>
  </si>
  <si>
    <t>奈良県　香芝市</t>
  </si>
  <si>
    <t>香芝市</t>
  </si>
  <si>
    <t>29401</t>
  </si>
  <si>
    <t>高取町</t>
  </si>
  <si>
    <t>29444</t>
  </si>
  <si>
    <t>奈良県　黒滝村</t>
  </si>
  <si>
    <t>黒滝村</t>
  </si>
  <si>
    <t>29206</t>
  </si>
  <si>
    <t>奈良県　桜井市</t>
  </si>
  <si>
    <t>桜井市</t>
  </si>
  <si>
    <t>29343</t>
  </si>
  <si>
    <t>奈良県　三郷町</t>
  </si>
  <si>
    <t>三郷町</t>
  </si>
  <si>
    <t>29362</t>
  </si>
  <si>
    <t>奈良県　三宅町</t>
  </si>
  <si>
    <t>三宅町</t>
  </si>
  <si>
    <t>29322</t>
  </si>
  <si>
    <t>奈良県　山添村</t>
  </si>
  <si>
    <t>山添村</t>
  </si>
  <si>
    <t>29449</t>
  </si>
  <si>
    <t>奈良県　十津川村</t>
  </si>
  <si>
    <t>十津川村</t>
  </si>
  <si>
    <t>29451</t>
  </si>
  <si>
    <t>奈良県　上北山村</t>
  </si>
  <si>
    <t>上北山村</t>
  </si>
  <si>
    <t>29424</t>
  </si>
  <si>
    <t>奈良県　上牧町</t>
  </si>
  <si>
    <t>上牧町</t>
  </si>
  <si>
    <t>29209</t>
  </si>
  <si>
    <t>奈良県　生駒市</t>
  </si>
  <si>
    <t>生駒市</t>
  </si>
  <si>
    <t>29452</t>
  </si>
  <si>
    <t>奈良県　川上村</t>
  </si>
  <si>
    <t>29361</t>
  </si>
  <si>
    <t>奈良県　川西町</t>
  </si>
  <si>
    <t>29385</t>
  </si>
  <si>
    <t>奈良県　曽爾村</t>
  </si>
  <si>
    <t>曽爾村</t>
  </si>
  <si>
    <t>29442</t>
  </si>
  <si>
    <t>奈良県　大淀町</t>
  </si>
  <si>
    <t>大淀町</t>
  </si>
  <si>
    <t>29203</t>
  </si>
  <si>
    <t>奈良県　大和郡山市</t>
  </si>
  <si>
    <t>大和郡山市</t>
  </si>
  <si>
    <t>29202</t>
  </si>
  <si>
    <t>奈良県　大和高田市</t>
  </si>
  <si>
    <t>大和高田市</t>
  </si>
  <si>
    <t>29446</t>
  </si>
  <si>
    <t>奈良県　天川村</t>
  </si>
  <si>
    <t>天川村</t>
  </si>
  <si>
    <t>29204</t>
  </si>
  <si>
    <t>奈良県　天理市</t>
  </si>
  <si>
    <t>天理市</t>
  </si>
  <si>
    <t>29363</t>
  </si>
  <si>
    <t>奈良県　田原本町</t>
  </si>
  <si>
    <t>田原本町</t>
  </si>
  <si>
    <t>29453</t>
  </si>
  <si>
    <t>奈良県　東吉野村</t>
  </si>
  <si>
    <t>東吉野村</t>
  </si>
  <si>
    <t>29201</t>
  </si>
  <si>
    <t>奈良県　奈良市</t>
  </si>
  <si>
    <t>奈良市</t>
  </si>
  <si>
    <t>29344</t>
  </si>
  <si>
    <t>奈良県　斑鳩町</t>
  </si>
  <si>
    <t>斑鳩町</t>
  </si>
  <si>
    <t>29342</t>
  </si>
  <si>
    <t>奈良県　平群町</t>
  </si>
  <si>
    <t>平群町</t>
  </si>
  <si>
    <t>29402</t>
  </si>
  <si>
    <t>明日香村</t>
  </si>
  <si>
    <t>29447</t>
  </si>
  <si>
    <t>奈良県　野迫川村</t>
  </si>
  <si>
    <t>野迫川村</t>
  </si>
  <si>
    <t>16000</t>
  </si>
  <si>
    <t>16</t>
  </si>
  <si>
    <t>16206</t>
  </si>
  <si>
    <t>富山県　滑川市</t>
  </si>
  <si>
    <t>滑川市</t>
  </si>
  <si>
    <t>16204</t>
  </si>
  <si>
    <t>魚津市</t>
  </si>
  <si>
    <t>16202</t>
  </si>
  <si>
    <t>富山県　高岡市</t>
  </si>
  <si>
    <t>高岡市</t>
  </si>
  <si>
    <t>16207</t>
  </si>
  <si>
    <t>富山県　黒部市</t>
  </si>
  <si>
    <t>黒部市</t>
  </si>
  <si>
    <t>16211</t>
  </si>
  <si>
    <t>富山県　射水市</t>
  </si>
  <si>
    <t>射水市</t>
  </si>
  <si>
    <t>16321</t>
  </si>
  <si>
    <t>富山県　舟橋村</t>
  </si>
  <si>
    <t>舟橋村</t>
  </si>
  <si>
    <t>16209</t>
  </si>
  <si>
    <t>富山県　小矢部市</t>
  </si>
  <si>
    <t>小矢部市</t>
  </si>
  <si>
    <t>16322</t>
  </si>
  <si>
    <t>富山県　上市町</t>
  </si>
  <si>
    <t>上市町</t>
  </si>
  <si>
    <t>16343</t>
  </si>
  <si>
    <t>富山県　朝日町</t>
  </si>
  <si>
    <t>16208</t>
  </si>
  <si>
    <t>富山県　砺波市</t>
  </si>
  <si>
    <t>砺波市</t>
  </si>
  <si>
    <t>16210</t>
  </si>
  <si>
    <t>富山県　南砺市</t>
  </si>
  <si>
    <t>南砺市</t>
  </si>
  <si>
    <t>16342</t>
  </si>
  <si>
    <t>富山県　入善町</t>
  </si>
  <si>
    <t>入善町</t>
  </si>
  <si>
    <t>16205</t>
  </si>
  <si>
    <t>富山県　氷見市</t>
  </si>
  <si>
    <t>氷見市</t>
  </si>
  <si>
    <t>16201</t>
  </si>
  <si>
    <t>富山県　富山市</t>
  </si>
  <si>
    <t>富山市</t>
  </si>
  <si>
    <t>16323</t>
  </si>
  <si>
    <t>富山県　立山町</t>
  </si>
  <si>
    <t>立山町</t>
  </si>
  <si>
    <t>18000</t>
  </si>
  <si>
    <t>18</t>
  </si>
  <si>
    <t>18208</t>
  </si>
  <si>
    <t>福井県　あわら市</t>
  </si>
  <si>
    <t>あわら市</t>
  </si>
  <si>
    <t>18483</t>
  </si>
  <si>
    <t>福井県　おおい町</t>
  </si>
  <si>
    <t>おおい町</t>
  </si>
  <si>
    <t>18322</t>
  </si>
  <si>
    <t>福井県　永平寺町</t>
  </si>
  <si>
    <t>永平寺町</t>
  </si>
  <si>
    <t>18209</t>
  </si>
  <si>
    <t>福井県　越前市</t>
  </si>
  <si>
    <t>越前市</t>
  </si>
  <si>
    <t>18423</t>
  </si>
  <si>
    <t>福井県　越前町</t>
  </si>
  <si>
    <t>越前町</t>
  </si>
  <si>
    <t>18481</t>
  </si>
  <si>
    <t>福井県　高浜町</t>
  </si>
  <si>
    <t>高浜町</t>
  </si>
  <si>
    <t>18210</t>
  </si>
  <si>
    <t>福井県　坂井市</t>
  </si>
  <si>
    <t>坂井市</t>
  </si>
  <si>
    <t>18207</t>
  </si>
  <si>
    <t>福井県　鯖江市</t>
  </si>
  <si>
    <t>鯖江市</t>
  </si>
  <si>
    <t>18501</t>
  </si>
  <si>
    <t>福井県　若狭町</t>
  </si>
  <si>
    <t>若狭町</t>
  </si>
  <si>
    <t>18206</t>
  </si>
  <si>
    <t>福井県　勝山市</t>
  </si>
  <si>
    <t>勝山市</t>
  </si>
  <si>
    <t>18204</t>
  </si>
  <si>
    <t>福井県　小浜市</t>
  </si>
  <si>
    <t>小浜市</t>
  </si>
  <si>
    <t>18205</t>
  </si>
  <si>
    <t>大野市</t>
  </si>
  <si>
    <t>18382</t>
  </si>
  <si>
    <t>福井県　池田町</t>
  </si>
  <si>
    <t>18202</t>
  </si>
  <si>
    <t>福井県　敦賀市</t>
  </si>
  <si>
    <t>敦賀市</t>
  </si>
  <si>
    <t>18404</t>
  </si>
  <si>
    <t>福井県　南越前町</t>
  </si>
  <si>
    <t>南越前町</t>
  </si>
  <si>
    <t>18442</t>
  </si>
  <si>
    <t>福井県　美浜町</t>
  </si>
  <si>
    <t>18201</t>
  </si>
  <si>
    <t>福井県　福井市</t>
  </si>
  <si>
    <t>福井市</t>
  </si>
  <si>
    <t>40000</t>
  </si>
  <si>
    <t>40</t>
  </si>
  <si>
    <t>40225</t>
  </si>
  <si>
    <t>うきは市</t>
  </si>
  <si>
    <t>40625</t>
  </si>
  <si>
    <t>福岡県　みやこ町</t>
  </si>
  <si>
    <t>みやこ町</t>
  </si>
  <si>
    <t>40229</t>
  </si>
  <si>
    <t>福岡県　みやま市</t>
  </si>
  <si>
    <t>みやま市</t>
  </si>
  <si>
    <t>40381</t>
  </si>
  <si>
    <t>福岡県　芦屋町</t>
  </si>
  <si>
    <t>芦屋町</t>
  </si>
  <si>
    <t>40402</t>
  </si>
  <si>
    <t>福岡県　鞍手町</t>
  </si>
  <si>
    <t>鞍手町</t>
  </si>
  <si>
    <t>40341</t>
  </si>
  <si>
    <t>福岡県　宇美町</t>
  </si>
  <si>
    <t>宇美町</t>
  </si>
  <si>
    <t>40384</t>
  </si>
  <si>
    <t>福岡県　遠賀町</t>
  </si>
  <si>
    <t>遠賀町</t>
  </si>
  <si>
    <t>40383</t>
  </si>
  <si>
    <t>福岡県　岡垣町</t>
  </si>
  <si>
    <t>岡垣町</t>
  </si>
  <si>
    <t>40227</t>
  </si>
  <si>
    <t>福岡県　嘉麻市</t>
  </si>
  <si>
    <t>嘉麻市</t>
  </si>
  <si>
    <t>40621</t>
  </si>
  <si>
    <t>福岡県　苅田町</t>
  </si>
  <si>
    <t>苅田町</t>
  </si>
  <si>
    <t>40642</t>
  </si>
  <si>
    <t>福岡県　吉富町</t>
  </si>
  <si>
    <t>吉富町</t>
  </si>
  <si>
    <t>40348</t>
  </si>
  <si>
    <t>福岡県　久山町</t>
  </si>
  <si>
    <t>久山町</t>
  </si>
  <si>
    <t>40203</t>
  </si>
  <si>
    <t>久留米市</t>
  </si>
  <si>
    <t>40226</t>
  </si>
  <si>
    <t>福岡県　宮若市</t>
  </si>
  <si>
    <t>宮若市</t>
  </si>
  <si>
    <t>40421</t>
  </si>
  <si>
    <t>福岡県　桂川町</t>
  </si>
  <si>
    <t>桂川町</t>
  </si>
  <si>
    <t>40223</t>
  </si>
  <si>
    <t>古賀市</t>
  </si>
  <si>
    <t>40544</t>
  </si>
  <si>
    <t>福岡県　広川町</t>
  </si>
  <si>
    <t>広川町</t>
  </si>
  <si>
    <t>40213</t>
  </si>
  <si>
    <t>福岡県　行橋市</t>
  </si>
  <si>
    <t>行橋市</t>
  </si>
  <si>
    <t>40601</t>
  </si>
  <si>
    <t>福岡県　香春町</t>
  </si>
  <si>
    <t>香春町</t>
  </si>
  <si>
    <t>40343</t>
  </si>
  <si>
    <t>福岡県　志免町</t>
  </si>
  <si>
    <t>志免町</t>
  </si>
  <si>
    <t>40604</t>
  </si>
  <si>
    <t>福岡県　糸田町</t>
  </si>
  <si>
    <t>糸田町</t>
  </si>
  <si>
    <t>40230</t>
  </si>
  <si>
    <t>糸島市</t>
  </si>
  <si>
    <t>40342</t>
  </si>
  <si>
    <t>福岡県　篠栗町</t>
  </si>
  <si>
    <t>篠栗町</t>
  </si>
  <si>
    <t>40220</t>
  </si>
  <si>
    <t>福岡県　宗像市</t>
  </si>
  <si>
    <t>宗像市</t>
  </si>
  <si>
    <t>40218</t>
  </si>
  <si>
    <t>福岡県　春日市</t>
  </si>
  <si>
    <t>春日市</t>
  </si>
  <si>
    <t>40216</t>
  </si>
  <si>
    <t>福岡県　小郡市</t>
  </si>
  <si>
    <t>小郡市</t>
  </si>
  <si>
    <t>40401</t>
  </si>
  <si>
    <t>福岡県　小竹町</t>
  </si>
  <si>
    <t>小竹町</t>
  </si>
  <si>
    <t>40646</t>
  </si>
  <si>
    <t>福岡県　上毛町</t>
  </si>
  <si>
    <t>上毛町</t>
  </si>
  <si>
    <t>40345</t>
  </si>
  <si>
    <t>福岡県　新宮町</t>
  </si>
  <si>
    <t>新宮町</t>
  </si>
  <si>
    <t>40344</t>
  </si>
  <si>
    <t>福岡県　須恵町</t>
  </si>
  <si>
    <t>須恵町</t>
  </si>
  <si>
    <t>40382</t>
  </si>
  <si>
    <t>福岡県　水巻町</t>
  </si>
  <si>
    <t>水巻町</t>
  </si>
  <si>
    <t>40609</t>
  </si>
  <si>
    <t>福岡県　赤村</t>
  </si>
  <si>
    <t>赤村</t>
  </si>
  <si>
    <t>40605</t>
  </si>
  <si>
    <t>福岡県　川崎町</t>
  </si>
  <si>
    <t>40221</t>
  </si>
  <si>
    <t>福岡県　太宰府市</t>
  </si>
  <si>
    <t>太宰府市</t>
  </si>
  <si>
    <t>40212</t>
  </si>
  <si>
    <t>福岡県　大川市</t>
  </si>
  <si>
    <t>大川市</t>
  </si>
  <si>
    <t>40503</t>
  </si>
  <si>
    <t>福岡県　大刀洗町</t>
  </si>
  <si>
    <t>大刀洗町</t>
  </si>
  <si>
    <t>40608</t>
  </si>
  <si>
    <t>福岡県　大任町</t>
  </si>
  <si>
    <t>大任町</t>
  </si>
  <si>
    <t>40202</t>
  </si>
  <si>
    <t>福岡県　大牟田市</t>
  </si>
  <si>
    <t>大牟田市</t>
  </si>
  <si>
    <t>40522</t>
  </si>
  <si>
    <t>福岡県　大木町</t>
  </si>
  <si>
    <t>大木町</t>
  </si>
  <si>
    <t>40219</t>
  </si>
  <si>
    <t>福岡県　大野城市</t>
  </si>
  <si>
    <t>大野城市</t>
  </si>
  <si>
    <t>40647</t>
  </si>
  <si>
    <t>福岡県　築上町</t>
  </si>
  <si>
    <t>築上町</t>
  </si>
  <si>
    <t>40211</t>
  </si>
  <si>
    <t>福岡県　筑後市</t>
  </si>
  <si>
    <t>筑後市</t>
  </si>
  <si>
    <t>40217</t>
  </si>
  <si>
    <t>福岡県　筑紫野市</t>
  </si>
  <si>
    <t>筑紫野市</t>
  </si>
  <si>
    <t>40447</t>
  </si>
  <si>
    <t>福岡県　筑前町</t>
  </si>
  <si>
    <t>筑前町</t>
  </si>
  <si>
    <t>40215</t>
  </si>
  <si>
    <t>福岡県　中間市</t>
  </si>
  <si>
    <t>中間市</t>
  </si>
  <si>
    <t>40228</t>
  </si>
  <si>
    <t>福岡県　朝倉市</t>
  </si>
  <si>
    <t>朝倉市</t>
  </si>
  <si>
    <t>40204</t>
  </si>
  <si>
    <t>福岡県　直方市</t>
  </si>
  <si>
    <t>直方市</t>
  </si>
  <si>
    <t>40602</t>
  </si>
  <si>
    <t>福岡県　添田町</t>
  </si>
  <si>
    <t>添田町</t>
  </si>
  <si>
    <t>40206</t>
  </si>
  <si>
    <t>福岡県　田川市</t>
  </si>
  <si>
    <t>田川市</t>
  </si>
  <si>
    <t>40448</t>
  </si>
  <si>
    <t>福岡県　東峰村</t>
  </si>
  <si>
    <t>東峰村</t>
  </si>
  <si>
    <t>40231</t>
  </si>
  <si>
    <t>福岡県　那珂川市</t>
  </si>
  <si>
    <t>那珂川市</t>
  </si>
  <si>
    <t>40349</t>
  </si>
  <si>
    <t>福岡県　粕屋町</t>
  </si>
  <si>
    <t>粕屋町</t>
  </si>
  <si>
    <t>40210</t>
  </si>
  <si>
    <t>福岡県　八女市</t>
  </si>
  <si>
    <t>八女市</t>
  </si>
  <si>
    <t>40205</t>
  </si>
  <si>
    <t>福岡県　飯塚市</t>
  </si>
  <si>
    <t>飯塚市</t>
  </si>
  <si>
    <t>40130</t>
  </si>
  <si>
    <t>福岡市</t>
  </si>
  <si>
    <t>40610</t>
  </si>
  <si>
    <t>福岡県　福智町</t>
  </si>
  <si>
    <t>福智町</t>
  </si>
  <si>
    <t>40224</t>
  </si>
  <si>
    <t>福津市</t>
  </si>
  <si>
    <t>40214</t>
  </si>
  <si>
    <t>福岡県　豊前市</t>
  </si>
  <si>
    <t>豊前市</t>
  </si>
  <si>
    <t>40100</t>
  </si>
  <si>
    <t>北九州市</t>
  </si>
  <si>
    <t>40207</t>
  </si>
  <si>
    <t>福岡県　柳川市</t>
  </si>
  <si>
    <t>柳川市</t>
  </si>
  <si>
    <t>07000</t>
  </si>
  <si>
    <t>07</t>
  </si>
  <si>
    <t>07204</t>
  </si>
  <si>
    <t>いわき市</t>
  </si>
  <si>
    <t>07213</t>
  </si>
  <si>
    <t>福島県　伊達市</t>
  </si>
  <si>
    <t>伊達市</t>
  </si>
  <si>
    <t>07362</t>
  </si>
  <si>
    <t>福島県　下郷町</t>
  </si>
  <si>
    <t>下郷町</t>
  </si>
  <si>
    <t>07421</t>
  </si>
  <si>
    <t>福島県　会津坂下町</t>
  </si>
  <si>
    <t>会津坂下町</t>
  </si>
  <si>
    <t>07202</t>
  </si>
  <si>
    <t>福島県　会津若松市</t>
  </si>
  <si>
    <t>会津若松市</t>
  </si>
  <si>
    <t>07447</t>
  </si>
  <si>
    <t>福島県　会津美里町</t>
  </si>
  <si>
    <t>会津美里町</t>
  </si>
  <si>
    <t>07548</t>
  </si>
  <si>
    <t>福島県　葛尾村</t>
  </si>
  <si>
    <t>葛尾村</t>
  </si>
  <si>
    <t>07208</t>
  </si>
  <si>
    <t>福島県　喜多方市</t>
  </si>
  <si>
    <t>喜多方市</t>
  </si>
  <si>
    <t>07342</t>
  </si>
  <si>
    <t>福島県　鏡石町</t>
  </si>
  <si>
    <t>鏡石町</t>
  </si>
  <si>
    <t>07502</t>
  </si>
  <si>
    <t>福島県　玉川村</t>
  </si>
  <si>
    <t>玉川村</t>
  </si>
  <si>
    <t>07445</t>
  </si>
  <si>
    <t>福島県　金山町</t>
  </si>
  <si>
    <t>07301</t>
  </si>
  <si>
    <t>福島県　桑折町</t>
  </si>
  <si>
    <t>桑折町</t>
  </si>
  <si>
    <t>07203</t>
  </si>
  <si>
    <t>福島県　郡山市</t>
  </si>
  <si>
    <t>郡山市</t>
  </si>
  <si>
    <t>07505</t>
  </si>
  <si>
    <t>福島県　古殿町</t>
  </si>
  <si>
    <t>古殿町</t>
  </si>
  <si>
    <t>07541</t>
  </si>
  <si>
    <t>福島県　広野町</t>
  </si>
  <si>
    <t>広野町</t>
  </si>
  <si>
    <t>07303</t>
  </si>
  <si>
    <t>福島県　国見町</t>
  </si>
  <si>
    <t>国見町</t>
  </si>
  <si>
    <t>07484</t>
  </si>
  <si>
    <t>福島県　鮫川村</t>
  </si>
  <si>
    <t>鮫川村</t>
  </si>
  <si>
    <t>07521</t>
  </si>
  <si>
    <t>福島県　三春町</t>
  </si>
  <si>
    <t>三春町</t>
  </si>
  <si>
    <t>07444</t>
  </si>
  <si>
    <t>福島県　三島町</t>
  </si>
  <si>
    <t>三島町</t>
  </si>
  <si>
    <t>07522</t>
  </si>
  <si>
    <t>福島県　小野町</t>
  </si>
  <si>
    <t>小野町</t>
  </si>
  <si>
    <t>07446</t>
  </si>
  <si>
    <t>福島県　昭和村</t>
  </si>
  <si>
    <t>07561</t>
  </si>
  <si>
    <t>福島県　新地町</t>
  </si>
  <si>
    <t>新地町</t>
  </si>
  <si>
    <t>07207</t>
  </si>
  <si>
    <t>福島県　須賀川市</t>
  </si>
  <si>
    <t>須賀川市</t>
  </si>
  <si>
    <t>07405</t>
  </si>
  <si>
    <t>福島県　西会津町</t>
  </si>
  <si>
    <t>西会津町</t>
  </si>
  <si>
    <t>07461</t>
  </si>
  <si>
    <t>福島県　西郷村</t>
  </si>
  <si>
    <t>西郷村</t>
  </si>
  <si>
    <t>07501</t>
  </si>
  <si>
    <t>福島県　石川町</t>
  </si>
  <si>
    <t>石川町</t>
  </si>
  <si>
    <t>07544</t>
  </si>
  <si>
    <t>福島県　川内村</t>
  </si>
  <si>
    <t>川内村</t>
  </si>
  <si>
    <t>07308</t>
  </si>
  <si>
    <t>福島県　川俣町</t>
  </si>
  <si>
    <t>川俣町</t>
  </si>
  <si>
    <t>07464</t>
  </si>
  <si>
    <t>福島県　泉崎村</t>
  </si>
  <si>
    <t>泉崎村</t>
  </si>
  <si>
    <t>07504</t>
  </si>
  <si>
    <t>福島県　浅川町</t>
  </si>
  <si>
    <t>浅川町</t>
  </si>
  <si>
    <t>07546</t>
  </si>
  <si>
    <t>福島県　双葉町</t>
  </si>
  <si>
    <t>双葉町</t>
  </si>
  <si>
    <t>07209</t>
  </si>
  <si>
    <t>福島県　相馬市</t>
  </si>
  <si>
    <t>相馬市</t>
  </si>
  <si>
    <t>07322</t>
  </si>
  <si>
    <t>福島県　大玉村</t>
  </si>
  <si>
    <t>大玉村</t>
  </si>
  <si>
    <t>07545</t>
  </si>
  <si>
    <t>福島県　大熊町</t>
  </si>
  <si>
    <t>大熊町</t>
  </si>
  <si>
    <t>07367</t>
  </si>
  <si>
    <t>福島県　只見町</t>
  </si>
  <si>
    <t>只見町</t>
  </si>
  <si>
    <t>07481</t>
  </si>
  <si>
    <t>福島県　棚倉町</t>
  </si>
  <si>
    <t>棚倉町</t>
  </si>
  <si>
    <t>07465</t>
  </si>
  <si>
    <t>福島県　中島村</t>
  </si>
  <si>
    <t>中島村</t>
  </si>
  <si>
    <t>07408</t>
  </si>
  <si>
    <t>福島県　猪苗代町</t>
  </si>
  <si>
    <t>猪苗代町</t>
  </si>
  <si>
    <t>07344</t>
  </si>
  <si>
    <t>福島県　天栄村</t>
  </si>
  <si>
    <t>天栄村</t>
  </si>
  <si>
    <t>07211</t>
  </si>
  <si>
    <t>福島県　田村市</t>
  </si>
  <si>
    <t>田村市</t>
  </si>
  <si>
    <t>07422</t>
  </si>
  <si>
    <t>福島県　湯川村</t>
  </si>
  <si>
    <t>湯川村</t>
  </si>
  <si>
    <t>07542</t>
  </si>
  <si>
    <t>福島県　楢葉町</t>
  </si>
  <si>
    <t>楢葉町</t>
  </si>
  <si>
    <t>07368</t>
  </si>
  <si>
    <t>福島県　南会津町</t>
  </si>
  <si>
    <t>南会津町</t>
  </si>
  <si>
    <t>07212</t>
  </si>
  <si>
    <t>福島県　南相馬市</t>
  </si>
  <si>
    <t>南相馬市</t>
  </si>
  <si>
    <t>07210</t>
  </si>
  <si>
    <t>福島県　二本松市</t>
  </si>
  <si>
    <t>二本松市</t>
  </si>
  <si>
    <t>07205</t>
  </si>
  <si>
    <t>福島県　白河市</t>
  </si>
  <si>
    <t>白河市</t>
  </si>
  <si>
    <t>07483</t>
  </si>
  <si>
    <t>福島県　塙町</t>
  </si>
  <si>
    <t>塙町</t>
  </si>
  <si>
    <t>07564</t>
  </si>
  <si>
    <t>福島県　飯舘村</t>
  </si>
  <si>
    <t>飯舘村</t>
  </si>
  <si>
    <t>07407</t>
  </si>
  <si>
    <t>福島県　磐梯町</t>
  </si>
  <si>
    <t>磐梯町</t>
  </si>
  <si>
    <t>07543</t>
  </si>
  <si>
    <t>福島県　富岡町</t>
  </si>
  <si>
    <t>富岡町</t>
  </si>
  <si>
    <t>07201</t>
  </si>
  <si>
    <t>福島県　福島市</t>
  </si>
  <si>
    <t>福島市</t>
  </si>
  <si>
    <t>07503</t>
  </si>
  <si>
    <t>福島県　平田村</t>
  </si>
  <si>
    <t>平田村</t>
  </si>
  <si>
    <t>07402</t>
  </si>
  <si>
    <t>福島県　北塩原村</t>
  </si>
  <si>
    <t>北塩原村</t>
  </si>
  <si>
    <t>07214</t>
  </si>
  <si>
    <t>福島県　本宮市</t>
  </si>
  <si>
    <t>本宮市</t>
  </si>
  <si>
    <t>07482</t>
  </si>
  <si>
    <t>福島県　矢祭町</t>
  </si>
  <si>
    <t>矢祭町</t>
  </si>
  <si>
    <t>07466</t>
  </si>
  <si>
    <t>福島県　矢吹町</t>
  </si>
  <si>
    <t>矢吹町</t>
  </si>
  <si>
    <t>07423</t>
  </si>
  <si>
    <t>福島県　柳津町</t>
  </si>
  <si>
    <t>柳津町</t>
  </si>
  <si>
    <t>07547</t>
  </si>
  <si>
    <t>福島県　浪江町</t>
  </si>
  <si>
    <t>浪江町</t>
  </si>
  <si>
    <t>07364</t>
  </si>
  <si>
    <t>福島県　檜枝岐村</t>
  </si>
  <si>
    <t>檜枝岐村</t>
  </si>
  <si>
    <t>28000</t>
  </si>
  <si>
    <t>28</t>
  </si>
  <si>
    <t>28229</t>
  </si>
  <si>
    <t>兵庫県　たつの市</t>
  </si>
  <si>
    <t>たつの市</t>
  </si>
  <si>
    <t>28206</t>
  </si>
  <si>
    <t>兵庫県　芦屋市</t>
  </si>
  <si>
    <t>芦屋市</t>
  </si>
  <si>
    <t>28207</t>
  </si>
  <si>
    <t>伊丹市</t>
  </si>
  <si>
    <t>28381</t>
  </si>
  <si>
    <t>兵庫県　稲美町</t>
  </si>
  <si>
    <t>稲美町</t>
  </si>
  <si>
    <t>28210</t>
  </si>
  <si>
    <t>加古川市</t>
  </si>
  <si>
    <t>28220</t>
  </si>
  <si>
    <t>加西市</t>
  </si>
  <si>
    <t>28228</t>
  </si>
  <si>
    <t>兵庫県　加東市</t>
  </si>
  <si>
    <t>加東市</t>
  </si>
  <si>
    <t>28585</t>
  </si>
  <si>
    <t>兵庫県　香美町</t>
  </si>
  <si>
    <t>香美町</t>
  </si>
  <si>
    <t>28216</t>
  </si>
  <si>
    <t>兵庫県　高砂市</t>
  </si>
  <si>
    <t>高砂市</t>
  </si>
  <si>
    <t>28501</t>
  </si>
  <si>
    <t>兵庫県　佐用町</t>
  </si>
  <si>
    <t>佐用町</t>
  </si>
  <si>
    <t>28219</t>
  </si>
  <si>
    <t>兵庫県　三田市</t>
  </si>
  <si>
    <t>三田市</t>
  </si>
  <si>
    <t>28215</t>
  </si>
  <si>
    <t>兵庫県　三木市</t>
  </si>
  <si>
    <t>三木市</t>
  </si>
  <si>
    <t>28442</t>
  </si>
  <si>
    <t>兵庫県　市川町</t>
  </si>
  <si>
    <t>市川町</t>
  </si>
  <si>
    <t>28227</t>
  </si>
  <si>
    <t>兵庫県　宍粟市</t>
  </si>
  <si>
    <t>宍粟市</t>
  </si>
  <si>
    <t>28205</t>
  </si>
  <si>
    <t>兵庫県　洲本市</t>
  </si>
  <si>
    <t>洲本市</t>
  </si>
  <si>
    <t>28218</t>
  </si>
  <si>
    <t>兵庫県　小野市</t>
  </si>
  <si>
    <t>小野市</t>
  </si>
  <si>
    <t>28481</t>
  </si>
  <si>
    <t>兵庫県　上郡町</t>
  </si>
  <si>
    <t>上郡町</t>
  </si>
  <si>
    <t>28586</t>
  </si>
  <si>
    <t>兵庫県　新温泉町</t>
  </si>
  <si>
    <t>新温泉町</t>
  </si>
  <si>
    <t>28446</t>
  </si>
  <si>
    <t>兵庫県　神河町</t>
  </si>
  <si>
    <t>神河町</t>
  </si>
  <si>
    <t>28100</t>
  </si>
  <si>
    <t>神戸市</t>
  </si>
  <si>
    <t>28204</t>
  </si>
  <si>
    <t>西宮市</t>
  </si>
  <si>
    <t>28213</t>
  </si>
  <si>
    <t>兵庫県　西脇市</t>
  </si>
  <si>
    <t>西脇市</t>
  </si>
  <si>
    <t>28212</t>
  </si>
  <si>
    <t>兵庫県　赤穂市</t>
  </si>
  <si>
    <t>赤穂市</t>
  </si>
  <si>
    <t>28217</t>
  </si>
  <si>
    <t>川西市</t>
  </si>
  <si>
    <t>28208</t>
  </si>
  <si>
    <t>兵庫県　相生市</t>
  </si>
  <si>
    <t>相生市</t>
  </si>
  <si>
    <t>28365</t>
  </si>
  <si>
    <t>兵庫県　多可町</t>
  </si>
  <si>
    <t>多可町</t>
  </si>
  <si>
    <t>28464</t>
  </si>
  <si>
    <t>兵庫県　太子町</t>
  </si>
  <si>
    <t>28223</t>
  </si>
  <si>
    <t>兵庫県　丹波市</t>
  </si>
  <si>
    <t>丹波市</t>
  </si>
  <si>
    <t>28221</t>
  </si>
  <si>
    <t>丹波篠山市</t>
  </si>
  <si>
    <t>28226</t>
  </si>
  <si>
    <t>兵庫県　淡路市</t>
  </si>
  <si>
    <t>淡路市</t>
  </si>
  <si>
    <t>28301</t>
  </si>
  <si>
    <t>兵庫県　猪名川町</t>
  </si>
  <si>
    <t>猪名川町</t>
  </si>
  <si>
    <t>28225</t>
  </si>
  <si>
    <t>兵庫県　朝来市</t>
  </si>
  <si>
    <t>朝来市</t>
  </si>
  <si>
    <t>28224</t>
  </si>
  <si>
    <t>兵庫県　南あわじ市</t>
  </si>
  <si>
    <t>南あわじ市</t>
  </si>
  <si>
    <t>28202</t>
  </si>
  <si>
    <t>兵庫県　尼崎市</t>
  </si>
  <si>
    <t>尼崎市</t>
  </si>
  <si>
    <t>28382</t>
  </si>
  <si>
    <t>兵庫県　播磨町</t>
  </si>
  <si>
    <t>播磨町</t>
  </si>
  <si>
    <t>28201</t>
  </si>
  <si>
    <t>姫路市</t>
  </si>
  <si>
    <t>28443</t>
  </si>
  <si>
    <t>兵庫県　福崎町</t>
  </si>
  <si>
    <t>福崎町</t>
  </si>
  <si>
    <t>28214</t>
  </si>
  <si>
    <t>宝塚市</t>
  </si>
  <si>
    <t>28209</t>
  </si>
  <si>
    <t>豊岡市</t>
  </si>
  <si>
    <t>28203</t>
  </si>
  <si>
    <t>明石市</t>
  </si>
  <si>
    <t>28222</t>
  </si>
  <si>
    <t>兵庫県　養父市</t>
  </si>
  <si>
    <t>養父市</t>
  </si>
  <si>
    <t>01000</t>
  </si>
  <si>
    <t>01</t>
  </si>
  <si>
    <t>01609</t>
  </si>
  <si>
    <t>北海道　えりも町</t>
  </si>
  <si>
    <t>えりも町</t>
  </si>
  <si>
    <t>01371</t>
  </si>
  <si>
    <t>北海道　せたな町</t>
  </si>
  <si>
    <t>せたな町</t>
  </si>
  <si>
    <t>01395</t>
  </si>
  <si>
    <t>北海道　ニセコ町</t>
  </si>
  <si>
    <t>ニセコ町</t>
  </si>
  <si>
    <t>01586</t>
  </si>
  <si>
    <t>北海道　むかわ町</t>
  </si>
  <si>
    <t>むかわ町</t>
  </si>
  <si>
    <t>01456</t>
  </si>
  <si>
    <t>北海道　愛別町</t>
  </si>
  <si>
    <t>愛別町</t>
  </si>
  <si>
    <t>01204</t>
  </si>
  <si>
    <t>北海道　旭川市</t>
  </si>
  <si>
    <t>旭川市</t>
  </si>
  <si>
    <t>01216</t>
  </si>
  <si>
    <t>北海道　芦別市</t>
  </si>
  <si>
    <t>芦別市</t>
  </si>
  <si>
    <t>01585</t>
  </si>
  <si>
    <t>北海道　安平町</t>
  </si>
  <si>
    <t>安平町</t>
  </si>
  <si>
    <t>01233</t>
  </si>
  <si>
    <t>北海道　伊達市</t>
  </si>
  <si>
    <t>01484</t>
  </si>
  <si>
    <t>北海道　羽幌町</t>
  </si>
  <si>
    <t>羽幌町</t>
  </si>
  <si>
    <t>01436</t>
  </si>
  <si>
    <t>北海道　雨竜町</t>
  </si>
  <si>
    <t>雨竜町</t>
  </si>
  <si>
    <t>01431</t>
  </si>
  <si>
    <t>北海道　浦臼町</t>
  </si>
  <si>
    <t>浦臼町</t>
  </si>
  <si>
    <t>01607</t>
  </si>
  <si>
    <t>北海道　浦河町</t>
  </si>
  <si>
    <t>浦河町</t>
  </si>
  <si>
    <t>01649</t>
  </si>
  <si>
    <t>北海道　浦幌町</t>
  </si>
  <si>
    <t>浦幌町</t>
  </si>
  <si>
    <t>01511</t>
  </si>
  <si>
    <t>北海道　猿払村</t>
  </si>
  <si>
    <t>猿払村</t>
  </si>
  <si>
    <t>01555</t>
  </si>
  <si>
    <t>北海道　遠軽町</t>
  </si>
  <si>
    <t>遠軽町</t>
  </si>
  <si>
    <t>01486</t>
  </si>
  <si>
    <t>北海道　遠別町</t>
  </si>
  <si>
    <t>遠別町</t>
  </si>
  <si>
    <t>01367</t>
  </si>
  <si>
    <t>北海道　奥尻町</t>
  </si>
  <si>
    <t>奥尻町</t>
  </si>
  <si>
    <t>01364</t>
  </si>
  <si>
    <t>北海道　乙部町</t>
  </si>
  <si>
    <t>乙部町</t>
  </si>
  <si>
    <t>01470</t>
  </si>
  <si>
    <t>北海道　音威子府村</t>
  </si>
  <si>
    <t>音威子府村</t>
  </si>
  <si>
    <t>01631</t>
  </si>
  <si>
    <t>北海道　音更町</t>
  </si>
  <si>
    <t>音更町</t>
  </si>
  <si>
    <t>01468</t>
  </si>
  <si>
    <t>北海道　下川町</t>
  </si>
  <si>
    <t>下川町</t>
  </si>
  <si>
    <t>01227</t>
  </si>
  <si>
    <t>北海道　歌志内市</t>
  </si>
  <si>
    <t>歌志内市</t>
  </si>
  <si>
    <t>01637</t>
  </si>
  <si>
    <t>北海道　芽室町</t>
  </si>
  <si>
    <t>芽室町</t>
  </si>
  <si>
    <t>01210</t>
  </si>
  <si>
    <t>北海道　岩見沢市</t>
  </si>
  <si>
    <t>岩見沢市</t>
  </si>
  <si>
    <t>01402</t>
  </si>
  <si>
    <t>北海道　岩内町</t>
  </si>
  <si>
    <t>岩内町</t>
  </si>
  <si>
    <t>01398</t>
  </si>
  <si>
    <t>北海道　喜茂別町</t>
  </si>
  <si>
    <t>喜茂別町</t>
  </si>
  <si>
    <t>01399</t>
  </si>
  <si>
    <t>北海道　京極町</t>
  </si>
  <si>
    <t>京極町</t>
  </si>
  <si>
    <t>01401</t>
  </si>
  <si>
    <t>北海道　共和町</t>
  </si>
  <si>
    <t>共和町</t>
  </si>
  <si>
    <t>01561</t>
  </si>
  <si>
    <t>北海道　興部町</t>
  </si>
  <si>
    <t>興部町</t>
  </si>
  <si>
    <t>01400</t>
  </si>
  <si>
    <t>北海道　倶知安町</t>
  </si>
  <si>
    <t>倶知安町</t>
  </si>
  <si>
    <t>01206</t>
  </si>
  <si>
    <t>北海道　釧路市</t>
  </si>
  <si>
    <t>釧路市</t>
  </si>
  <si>
    <t>01661</t>
  </si>
  <si>
    <t>北海道　釧路町</t>
  </si>
  <si>
    <t>釧路町</t>
  </si>
  <si>
    <t>01429</t>
  </si>
  <si>
    <t>北海道　栗山町</t>
  </si>
  <si>
    <t>栗山町</t>
  </si>
  <si>
    <t>01549</t>
  </si>
  <si>
    <t>北海道　訓子府町</t>
  </si>
  <si>
    <t>訓子府町</t>
  </si>
  <si>
    <t>01231</t>
  </si>
  <si>
    <t>北海道　恵庭市</t>
  </si>
  <si>
    <t>恵庭市</t>
  </si>
  <si>
    <t>01430</t>
  </si>
  <si>
    <t>北海道　月形町</t>
  </si>
  <si>
    <t>月形町</t>
  </si>
  <si>
    <t>01465</t>
  </si>
  <si>
    <t>北海道　剣淵町</t>
  </si>
  <si>
    <t>剣淵町</t>
  </si>
  <si>
    <t>01406</t>
  </si>
  <si>
    <t>北海道　古平町</t>
  </si>
  <si>
    <t>古平町</t>
  </si>
  <si>
    <t>01662</t>
  </si>
  <si>
    <t>北海道　厚岸町</t>
  </si>
  <si>
    <t>厚岸町</t>
  </si>
  <si>
    <t>01581</t>
  </si>
  <si>
    <t>北海道　厚真町</t>
  </si>
  <si>
    <t>厚真町</t>
  </si>
  <si>
    <t>01363</t>
  </si>
  <si>
    <t>北海道　厚沢部町</t>
  </si>
  <si>
    <t>厚沢部町</t>
  </si>
  <si>
    <t>01642</t>
  </si>
  <si>
    <t>北海道　広尾町</t>
  </si>
  <si>
    <t>広尾町</t>
  </si>
  <si>
    <t>01639</t>
  </si>
  <si>
    <t>北海道　更別村</t>
  </si>
  <si>
    <t>更別村</t>
  </si>
  <si>
    <t>01361</t>
  </si>
  <si>
    <t>北海道　江差町</t>
  </si>
  <si>
    <t>江差町</t>
  </si>
  <si>
    <t>01217</t>
  </si>
  <si>
    <t>北海道　江別市</t>
  </si>
  <si>
    <t>江別市</t>
  </si>
  <si>
    <t>01393</t>
  </si>
  <si>
    <t>黒松内町</t>
  </si>
  <si>
    <t>01370</t>
  </si>
  <si>
    <t>北海道　今金町</t>
  </si>
  <si>
    <t>今金町</t>
  </si>
  <si>
    <t>01223</t>
  </si>
  <si>
    <t>北海道　根室市</t>
  </si>
  <si>
    <t>根室市</t>
  </si>
  <si>
    <t>01552</t>
  </si>
  <si>
    <t>北海道　佐呂間町</t>
  </si>
  <si>
    <t>佐呂間町</t>
  </si>
  <si>
    <t>01226</t>
  </si>
  <si>
    <t>北海道　砂川市</t>
  </si>
  <si>
    <t>砂川市</t>
  </si>
  <si>
    <t>01100</t>
  </si>
  <si>
    <t>札幌市</t>
  </si>
  <si>
    <t>01222</t>
  </si>
  <si>
    <t>北海道　三笠市</t>
  </si>
  <si>
    <t>三笠市</t>
  </si>
  <si>
    <t>01220</t>
  </si>
  <si>
    <t>北海道　士別市</t>
  </si>
  <si>
    <t>士別市</t>
  </si>
  <si>
    <t>01632</t>
  </si>
  <si>
    <t>北海道　士幌町</t>
  </si>
  <si>
    <t>士幌町</t>
  </si>
  <si>
    <t>01514</t>
  </si>
  <si>
    <t>北海道　枝幸町</t>
  </si>
  <si>
    <t>枝幸町</t>
  </si>
  <si>
    <t>01634</t>
  </si>
  <si>
    <t>北海道　鹿追町</t>
  </si>
  <si>
    <t>鹿追町</t>
  </si>
  <si>
    <t>01343</t>
  </si>
  <si>
    <t>北海道　鹿部町</t>
  </si>
  <si>
    <t>鹿部町</t>
  </si>
  <si>
    <t>01337</t>
  </si>
  <si>
    <t>北海道　七飯町</t>
  </si>
  <si>
    <t>七飯町</t>
  </si>
  <si>
    <t>01205</t>
  </si>
  <si>
    <t>北海道　室蘭市</t>
  </si>
  <si>
    <t>室蘭市</t>
  </si>
  <si>
    <t>01545</t>
  </si>
  <si>
    <t>北海道　斜里町</t>
  </si>
  <si>
    <t>斜里町</t>
  </si>
  <si>
    <t>01392</t>
  </si>
  <si>
    <t>北海道　寿都町</t>
  </si>
  <si>
    <t>寿都町</t>
  </si>
  <si>
    <t>01485</t>
  </si>
  <si>
    <t>北海道　初山別村</t>
  </si>
  <si>
    <t>初山別村</t>
  </si>
  <si>
    <t>01547</t>
  </si>
  <si>
    <t>北海道　小清水町</t>
  </si>
  <si>
    <t>小清水町</t>
  </si>
  <si>
    <t>01203</t>
  </si>
  <si>
    <t>北海道　小樽市</t>
  </si>
  <si>
    <t>小樽市</t>
  </si>
  <si>
    <t>01482</t>
  </si>
  <si>
    <t>北海道　小平町</t>
  </si>
  <si>
    <t>小平町</t>
  </si>
  <si>
    <t>01331</t>
  </si>
  <si>
    <t>北海道　松前町</t>
  </si>
  <si>
    <t>01438</t>
  </si>
  <si>
    <t>北海道　沼田町</t>
  </si>
  <si>
    <t>沼田町</t>
  </si>
  <si>
    <t>01362</t>
  </si>
  <si>
    <t>北海道　上ノ国町</t>
  </si>
  <si>
    <t>上ノ国町</t>
  </si>
  <si>
    <t>01425</t>
  </si>
  <si>
    <t>北海道　上砂川町</t>
  </si>
  <si>
    <t>上砂川町</t>
  </si>
  <si>
    <t>01633</t>
  </si>
  <si>
    <t>北海道　上士幌町</t>
  </si>
  <si>
    <t>上士幌町</t>
  </si>
  <si>
    <t>01457</t>
  </si>
  <si>
    <t>北海道　上川町</t>
  </si>
  <si>
    <t>上川町</t>
  </si>
  <si>
    <t>01460</t>
  </si>
  <si>
    <t>北海道　上富良野町</t>
  </si>
  <si>
    <t>上富良野町</t>
  </si>
  <si>
    <t>01610</t>
  </si>
  <si>
    <t>北海道　新ひだか町</t>
  </si>
  <si>
    <t>新ひだか町</t>
  </si>
  <si>
    <t>01604</t>
  </si>
  <si>
    <t>北海道　新冠町</t>
  </si>
  <si>
    <t>新冠町</t>
  </si>
  <si>
    <t>01304</t>
  </si>
  <si>
    <t>北海道　新篠津村</t>
  </si>
  <si>
    <t>新篠津村</t>
  </si>
  <si>
    <t>01432</t>
  </si>
  <si>
    <t>北海道　新十津川町</t>
  </si>
  <si>
    <t>新十津川町</t>
  </si>
  <si>
    <t>01635</t>
  </si>
  <si>
    <t>北海道　新得町</t>
  </si>
  <si>
    <t>新得町</t>
  </si>
  <si>
    <t>01345</t>
  </si>
  <si>
    <t>北海道　森町</t>
  </si>
  <si>
    <t>01228</t>
  </si>
  <si>
    <t>北海道　深川市</t>
  </si>
  <si>
    <t>深川市</t>
  </si>
  <si>
    <t>01396</t>
  </si>
  <si>
    <t>北海道　真狩村</t>
  </si>
  <si>
    <t>真狩村</t>
  </si>
  <si>
    <t>01404</t>
  </si>
  <si>
    <t>北海道　神恵内村</t>
  </si>
  <si>
    <t>神恵内村</t>
  </si>
  <si>
    <t>01407</t>
  </si>
  <si>
    <t>北海道　仁木町</t>
  </si>
  <si>
    <t>仁木町</t>
  </si>
  <si>
    <t>01636</t>
  </si>
  <si>
    <t>北海道　清水町</t>
  </si>
  <si>
    <t>01546</t>
  </si>
  <si>
    <t>北海道　清里町</t>
  </si>
  <si>
    <t>清里町</t>
  </si>
  <si>
    <t>01562</t>
  </si>
  <si>
    <t>北海道　西興部村</t>
  </si>
  <si>
    <t>西興部村</t>
  </si>
  <si>
    <t>01235</t>
  </si>
  <si>
    <t>北海道　石狩市</t>
  </si>
  <si>
    <t>石狩市</t>
  </si>
  <si>
    <t>01405</t>
  </si>
  <si>
    <t>北海道　積丹町</t>
  </si>
  <si>
    <t>積丹町</t>
  </si>
  <si>
    <t>01409</t>
  </si>
  <si>
    <t>北海道　赤井川村</t>
  </si>
  <si>
    <t>赤井川村</t>
  </si>
  <si>
    <t>01218</t>
  </si>
  <si>
    <t>北海道　赤平市</t>
  </si>
  <si>
    <t>赤平市</t>
  </si>
  <si>
    <t>01224</t>
  </si>
  <si>
    <t>北海道　千歳市</t>
  </si>
  <si>
    <t>千歳市</t>
  </si>
  <si>
    <t>01463</t>
  </si>
  <si>
    <t>北海道　占冠村</t>
  </si>
  <si>
    <t>占冠村</t>
  </si>
  <si>
    <t>01575</t>
  </si>
  <si>
    <t>北海道　壮瞥町</t>
  </si>
  <si>
    <t>壮瞥町</t>
  </si>
  <si>
    <t>01481</t>
  </si>
  <si>
    <t>北海道　増毛町</t>
  </si>
  <si>
    <t>増毛町</t>
  </si>
  <si>
    <t>01647</t>
  </si>
  <si>
    <t>北海道　足寄町</t>
  </si>
  <si>
    <t>足寄町</t>
  </si>
  <si>
    <t>01207</t>
  </si>
  <si>
    <t>帯広市</t>
  </si>
  <si>
    <t>01564</t>
  </si>
  <si>
    <t>北海道　大空町</t>
  </si>
  <si>
    <t>大空町</t>
  </si>
  <si>
    <t>01641</t>
  </si>
  <si>
    <t>北海道　大樹町</t>
  </si>
  <si>
    <t>大樹町</t>
  </si>
  <si>
    <t>01452</t>
  </si>
  <si>
    <t>北海道　鷹栖町</t>
  </si>
  <si>
    <t>鷹栖町</t>
  </si>
  <si>
    <t>01560</t>
  </si>
  <si>
    <t>北海道　滝上町</t>
  </si>
  <si>
    <t>滝上町</t>
  </si>
  <si>
    <t>01225</t>
  </si>
  <si>
    <t>北海道　滝川市</t>
  </si>
  <si>
    <t>滝川市</t>
  </si>
  <si>
    <t>01333</t>
  </si>
  <si>
    <t>北海道　知内町</t>
  </si>
  <si>
    <t>知内町</t>
  </si>
  <si>
    <t>01644</t>
  </si>
  <si>
    <t>北海道　池田町</t>
  </si>
  <si>
    <t>01214</t>
  </si>
  <si>
    <t>北海道　稚内市</t>
  </si>
  <si>
    <t>稚内市</t>
  </si>
  <si>
    <t>01550</t>
  </si>
  <si>
    <t>北海道　置戸町</t>
  </si>
  <si>
    <t>置戸町</t>
  </si>
  <si>
    <t>01434</t>
  </si>
  <si>
    <t>北海道　秩父別町</t>
  </si>
  <si>
    <t>秩父別町</t>
  </si>
  <si>
    <t>01638</t>
  </si>
  <si>
    <t>北海道　中札内村</t>
  </si>
  <si>
    <t>中札内村</t>
  </si>
  <si>
    <t>01471</t>
  </si>
  <si>
    <t>北海道　中川町</t>
  </si>
  <si>
    <t>中川町</t>
  </si>
  <si>
    <t>01513</t>
  </si>
  <si>
    <t>北海道　中頓別町</t>
  </si>
  <si>
    <t>中頓別町</t>
  </si>
  <si>
    <t>01692</t>
  </si>
  <si>
    <t>北海道　中標津町</t>
  </si>
  <si>
    <t>中標津町</t>
  </si>
  <si>
    <t>01461</t>
  </si>
  <si>
    <t>北海道　中富良野町</t>
  </si>
  <si>
    <t>中富良野町</t>
  </si>
  <si>
    <t>01428</t>
  </si>
  <si>
    <t>北海道　長沼町</t>
  </si>
  <si>
    <t>長沼町</t>
  </si>
  <si>
    <t>01347</t>
  </si>
  <si>
    <t>北海道　長万部町</t>
  </si>
  <si>
    <t>長万部町</t>
  </si>
  <si>
    <t>01544</t>
  </si>
  <si>
    <t>北海道　津別町</t>
  </si>
  <si>
    <t>津別町</t>
  </si>
  <si>
    <t>01667</t>
  </si>
  <si>
    <t>北海道　鶴居村</t>
  </si>
  <si>
    <t>鶴居村</t>
  </si>
  <si>
    <t>01665</t>
  </si>
  <si>
    <t>北海道　弟子屈町</t>
  </si>
  <si>
    <t>弟子屈町</t>
  </si>
  <si>
    <t>01487</t>
  </si>
  <si>
    <t>北海道　天塩町</t>
  </si>
  <si>
    <t>天塩町</t>
  </si>
  <si>
    <t>01230</t>
  </si>
  <si>
    <t>北海道　登別市</t>
  </si>
  <si>
    <t>登別市</t>
  </si>
  <si>
    <t>01391</t>
  </si>
  <si>
    <t>北海道　島牧村</t>
  </si>
  <si>
    <t>島牧村</t>
  </si>
  <si>
    <t>01453</t>
  </si>
  <si>
    <t>北海道　東神楽町</t>
  </si>
  <si>
    <t>東神楽町</t>
  </si>
  <si>
    <t>01458</t>
  </si>
  <si>
    <t>北海道　東川町</t>
  </si>
  <si>
    <t>東川町</t>
  </si>
  <si>
    <t>01303</t>
  </si>
  <si>
    <t>北海道　当別町</t>
  </si>
  <si>
    <t>当別町</t>
  </si>
  <si>
    <t>01454</t>
  </si>
  <si>
    <t>北海道　当麻町</t>
  </si>
  <si>
    <t>当麻町</t>
  </si>
  <si>
    <t>01584</t>
  </si>
  <si>
    <t>北海道　洞爺湖町</t>
  </si>
  <si>
    <t>洞爺湖町</t>
  </si>
  <si>
    <t>01213</t>
  </si>
  <si>
    <t>北海道　苫小牧市</t>
  </si>
  <si>
    <t>苫小牧市</t>
  </si>
  <si>
    <t>01483</t>
  </si>
  <si>
    <t>北海道　苫前町</t>
  </si>
  <si>
    <t>苫前町</t>
  </si>
  <si>
    <t>01424</t>
  </si>
  <si>
    <t>北海道　奈井江町</t>
  </si>
  <si>
    <t>奈井江町</t>
  </si>
  <si>
    <t>01462</t>
  </si>
  <si>
    <t>北海道　南富良野町</t>
  </si>
  <si>
    <t>南富良野町</t>
  </si>
  <si>
    <t>01423</t>
  </si>
  <si>
    <t>北海道　南幌町</t>
  </si>
  <si>
    <t>南幌町</t>
  </si>
  <si>
    <t>01601</t>
  </si>
  <si>
    <t>北海道　日高町</t>
  </si>
  <si>
    <t>日高町</t>
  </si>
  <si>
    <t>01403</t>
  </si>
  <si>
    <t>北海道　泊村</t>
  </si>
  <si>
    <t>泊村</t>
  </si>
  <si>
    <t>01668</t>
  </si>
  <si>
    <t>北海道　白糠町</t>
  </si>
  <si>
    <t>白糠町</t>
  </si>
  <si>
    <t>01578</t>
  </si>
  <si>
    <t>北海道　白老町</t>
  </si>
  <si>
    <t>白老町</t>
  </si>
  <si>
    <t>01202</t>
  </si>
  <si>
    <t>北海道　函館市</t>
  </si>
  <si>
    <t>函館市</t>
  </si>
  <si>
    <t>01346</t>
  </si>
  <si>
    <t>北海道　八雲町</t>
  </si>
  <si>
    <t>八雲町</t>
  </si>
  <si>
    <t>01455</t>
  </si>
  <si>
    <t>北海道　比布町</t>
  </si>
  <si>
    <t>比布町</t>
  </si>
  <si>
    <t>01215</t>
  </si>
  <si>
    <t>北海道　美唄市</t>
  </si>
  <si>
    <t>美唄市</t>
  </si>
  <si>
    <t>01459</t>
  </si>
  <si>
    <t>北海道　美瑛町</t>
  </si>
  <si>
    <t>美瑛町</t>
  </si>
  <si>
    <t>01469</t>
  </si>
  <si>
    <t>北海道　美深町</t>
  </si>
  <si>
    <t>美深町</t>
  </si>
  <si>
    <t>01543</t>
  </si>
  <si>
    <t>北海道　美幌町</t>
  </si>
  <si>
    <t>美幌町</t>
  </si>
  <si>
    <t>01664</t>
  </si>
  <si>
    <t>北海道　標茶町</t>
  </si>
  <si>
    <t>標茶町</t>
  </si>
  <si>
    <t>01693</t>
  </si>
  <si>
    <t>北海道　標津町</t>
  </si>
  <si>
    <t>標津町</t>
  </si>
  <si>
    <t>01663</t>
  </si>
  <si>
    <t>北海道　浜中町</t>
  </si>
  <si>
    <t>浜中町</t>
  </si>
  <si>
    <t>01512</t>
  </si>
  <si>
    <t>北海道　浜頓別町</t>
  </si>
  <si>
    <t>浜頓別町</t>
  </si>
  <si>
    <t>01229</t>
  </si>
  <si>
    <t>北海道　富良野市</t>
  </si>
  <si>
    <t>富良野市</t>
  </si>
  <si>
    <t>01332</t>
  </si>
  <si>
    <t>北海道　福島町</t>
  </si>
  <si>
    <t>福島町</t>
  </si>
  <si>
    <t>01602</t>
  </si>
  <si>
    <t>北海道　平取町</t>
  </si>
  <si>
    <t>平取町</t>
  </si>
  <si>
    <t>01691</t>
  </si>
  <si>
    <t>北海道　別海町</t>
  </si>
  <si>
    <t>別海町</t>
  </si>
  <si>
    <t>01571</t>
  </si>
  <si>
    <t>北海道　豊浦町</t>
  </si>
  <si>
    <t>豊浦町</t>
  </si>
  <si>
    <t>01645</t>
  </si>
  <si>
    <t>北海道　豊頃町</t>
  </si>
  <si>
    <t>豊頃町</t>
  </si>
  <si>
    <t>01516</t>
  </si>
  <si>
    <t>北海道　豊富町</t>
  </si>
  <si>
    <t>豊富町</t>
  </si>
  <si>
    <t>01208</t>
  </si>
  <si>
    <t>北海道　北見市</t>
  </si>
  <si>
    <t>北見市</t>
  </si>
  <si>
    <t>01234</t>
  </si>
  <si>
    <t>北海道　北広島市</t>
  </si>
  <si>
    <t>北広島市</t>
  </si>
  <si>
    <t>01236</t>
  </si>
  <si>
    <t>北海道　北斗市</t>
  </si>
  <si>
    <t>北斗市</t>
  </si>
  <si>
    <t>01437</t>
  </si>
  <si>
    <t>北海道　北竜町</t>
  </si>
  <si>
    <t>北竜町</t>
  </si>
  <si>
    <t>01520</t>
  </si>
  <si>
    <t>北海道　幌延町</t>
  </si>
  <si>
    <t>幌延町</t>
  </si>
  <si>
    <t>01472</t>
  </si>
  <si>
    <t>北海道　幌加内町</t>
  </si>
  <si>
    <t>幌加内町</t>
  </si>
  <si>
    <t>01646</t>
  </si>
  <si>
    <t>北海道　本別町</t>
  </si>
  <si>
    <t>本別町</t>
  </si>
  <si>
    <t>01433</t>
  </si>
  <si>
    <t>北海道　妹背牛町</t>
  </si>
  <si>
    <t>妹背牛町</t>
  </si>
  <si>
    <t>01643</t>
  </si>
  <si>
    <t>北海道　幕別町</t>
  </si>
  <si>
    <t>幕別町</t>
  </si>
  <si>
    <t>01221</t>
  </si>
  <si>
    <t>北海道　名寄市</t>
  </si>
  <si>
    <t>名寄市</t>
  </si>
  <si>
    <t>01211</t>
  </si>
  <si>
    <t>北海道　網走市</t>
  </si>
  <si>
    <t>網走市</t>
  </si>
  <si>
    <t>01334</t>
  </si>
  <si>
    <t>北海道　木古内町</t>
  </si>
  <si>
    <t>木古内町</t>
  </si>
  <si>
    <t>01219</t>
  </si>
  <si>
    <t>北海道　紋別市</t>
  </si>
  <si>
    <t>紋別市</t>
  </si>
  <si>
    <t>01559</t>
  </si>
  <si>
    <t>北海道　湧別町</t>
  </si>
  <si>
    <t>湧別町</t>
  </si>
  <si>
    <t>01427</t>
  </si>
  <si>
    <t>北海道　由仁町</t>
  </si>
  <si>
    <t>由仁町</t>
  </si>
  <si>
    <t>01563</t>
  </si>
  <si>
    <t>北海道　雄武町</t>
  </si>
  <si>
    <t>雄武町</t>
  </si>
  <si>
    <t>01209</t>
  </si>
  <si>
    <t>北海道　夕張市</t>
  </si>
  <si>
    <t>夕張市</t>
  </si>
  <si>
    <t>01408</t>
  </si>
  <si>
    <t>北海道　余市町</t>
  </si>
  <si>
    <t>余市町</t>
  </si>
  <si>
    <t>01608</t>
  </si>
  <si>
    <t>北海道　様似町</t>
  </si>
  <si>
    <t>様似町</t>
  </si>
  <si>
    <t>01694</t>
  </si>
  <si>
    <t>北海道　羅臼町</t>
  </si>
  <si>
    <t>羅臼町</t>
  </si>
  <si>
    <t>01394</t>
  </si>
  <si>
    <t>北海道　蘭越町</t>
  </si>
  <si>
    <t>蘭越町</t>
  </si>
  <si>
    <t>01518</t>
  </si>
  <si>
    <t>北海道　利尻町</t>
  </si>
  <si>
    <t>利尻町</t>
  </si>
  <si>
    <t>01519</t>
  </si>
  <si>
    <t>北海道　利尻富士町</t>
  </si>
  <si>
    <t>利尻富士町</t>
  </si>
  <si>
    <t>01648</t>
  </si>
  <si>
    <t>北海道　陸別町</t>
  </si>
  <si>
    <t>陸別町</t>
  </si>
  <si>
    <t>01397</t>
  </si>
  <si>
    <t>北海道　留寿都村</t>
  </si>
  <si>
    <t>留寿都村</t>
  </si>
  <si>
    <t>01212</t>
  </si>
  <si>
    <t>北海道　留萌市</t>
  </si>
  <si>
    <t>留萌市</t>
  </si>
  <si>
    <t>01517</t>
  </si>
  <si>
    <t>礼文町</t>
  </si>
  <si>
    <t>01464</t>
  </si>
  <si>
    <t>北海道　和寒町</t>
  </si>
  <si>
    <t>和寒町</t>
  </si>
  <si>
    <t>30000</t>
  </si>
  <si>
    <t>30</t>
  </si>
  <si>
    <t>30341</t>
  </si>
  <si>
    <t>和歌山県　かつらぎ町</t>
  </si>
  <si>
    <t>かつらぎ町</t>
  </si>
  <si>
    <t>30406</t>
  </si>
  <si>
    <t>和歌山県　すさみ町</t>
  </si>
  <si>
    <t>すさみ町</t>
  </si>
  <si>
    <t>30391</t>
  </si>
  <si>
    <t>和歌山県　みなべ町</t>
  </si>
  <si>
    <t>みなべ町</t>
  </si>
  <si>
    <t>30390</t>
  </si>
  <si>
    <t>和歌山県　印南町</t>
  </si>
  <si>
    <t>印南町</t>
  </si>
  <si>
    <t>30202</t>
  </si>
  <si>
    <t>和歌山県　海南市</t>
  </si>
  <si>
    <t>海南市</t>
  </si>
  <si>
    <t>30209</t>
  </si>
  <si>
    <t>和歌山県　岩出市</t>
  </si>
  <si>
    <t>岩出市</t>
  </si>
  <si>
    <t>30208</t>
  </si>
  <si>
    <t>和歌山県　紀の川市</t>
  </si>
  <si>
    <t>紀の川市</t>
  </si>
  <si>
    <t>30304</t>
  </si>
  <si>
    <t>和歌山県　紀美野町</t>
  </si>
  <si>
    <t>紀美野町</t>
  </si>
  <si>
    <t>30203</t>
  </si>
  <si>
    <t>和歌山県　橋本市</t>
  </si>
  <si>
    <t>橋本市</t>
  </si>
  <si>
    <t>30343</t>
  </si>
  <si>
    <t>和歌山県　九度山町</t>
  </si>
  <si>
    <t>九度山町</t>
  </si>
  <si>
    <t>30428</t>
  </si>
  <si>
    <t>和歌山県　串本町</t>
  </si>
  <si>
    <t>串本町</t>
  </si>
  <si>
    <t>30424</t>
  </si>
  <si>
    <t>和歌山県　古座川町</t>
  </si>
  <si>
    <t>古座川町</t>
  </si>
  <si>
    <t>30205</t>
  </si>
  <si>
    <t>和歌山県　御坊市</t>
  </si>
  <si>
    <t>御坊市</t>
  </si>
  <si>
    <t>30362</t>
  </si>
  <si>
    <t>和歌山県　広川町</t>
  </si>
  <si>
    <t>30344</t>
  </si>
  <si>
    <t>和歌山県　高野町</t>
  </si>
  <si>
    <t>高野町</t>
  </si>
  <si>
    <t>30404</t>
  </si>
  <si>
    <t>和歌山県　上富田町</t>
  </si>
  <si>
    <t>上富田町</t>
  </si>
  <si>
    <t>30207</t>
  </si>
  <si>
    <t>和歌山県　新宮市</t>
  </si>
  <si>
    <t>新宮市</t>
  </si>
  <si>
    <t>30422</t>
  </si>
  <si>
    <t>和歌山県　太地町</t>
  </si>
  <si>
    <t>太地町</t>
  </si>
  <si>
    <t>30206</t>
  </si>
  <si>
    <t>和歌山県　田辺市</t>
  </si>
  <si>
    <t>田辺市</t>
  </si>
  <si>
    <t>30361</t>
  </si>
  <si>
    <t>和歌山県　湯浅町</t>
  </si>
  <si>
    <t>湯浅町</t>
  </si>
  <si>
    <t>30421</t>
  </si>
  <si>
    <t>和歌山県　那智勝浦町</t>
  </si>
  <si>
    <t>那智勝浦町</t>
  </si>
  <si>
    <t>30392</t>
  </si>
  <si>
    <t>和歌山県　日高川町</t>
  </si>
  <si>
    <t>日高川町</t>
  </si>
  <si>
    <t>30382</t>
  </si>
  <si>
    <t>和歌山県　日高町</t>
  </si>
  <si>
    <t>30401</t>
  </si>
  <si>
    <t>和歌山県　白浜町</t>
  </si>
  <si>
    <t>白浜町</t>
  </si>
  <si>
    <t>30381</t>
  </si>
  <si>
    <t>和歌山県　美浜町</t>
  </si>
  <si>
    <t>30427</t>
  </si>
  <si>
    <t>和歌山県　北山村</t>
  </si>
  <si>
    <t>北山村</t>
  </si>
  <si>
    <t>30204</t>
  </si>
  <si>
    <t>和歌山県　有田市</t>
  </si>
  <si>
    <t>有田市</t>
  </si>
  <si>
    <t>30366</t>
  </si>
  <si>
    <t>和歌山県　有田川町</t>
  </si>
  <si>
    <t>有田川町</t>
  </si>
  <si>
    <t>30383</t>
  </si>
  <si>
    <t>和歌山県　由良町</t>
  </si>
  <si>
    <t>由良町</t>
  </si>
  <si>
    <t>30201</t>
  </si>
  <si>
    <t>和歌山県　和歌山市</t>
  </si>
  <si>
    <t>和歌山市</t>
  </si>
  <si>
    <t>策定状況</t>
    <rPh sb="0" eb="4">
      <t>サクテイジョウキョウ</t>
    </rPh>
    <phoneticPr fontId="3"/>
  </si>
  <si>
    <t>奈良県　明日香村</t>
    <phoneticPr fontId="7"/>
  </si>
  <si>
    <t>奈良県　高取町</t>
    <rPh sb="4" eb="6">
      <t>タカトリ</t>
    </rPh>
    <rPh sb="6" eb="7">
      <t>チョウ</t>
    </rPh>
    <phoneticPr fontId="7"/>
  </si>
  <si>
    <t>奈良県　橿原市</t>
    <phoneticPr fontId="7"/>
  </si>
  <si>
    <t>栃木県　小山市</t>
    <phoneticPr fontId="7"/>
  </si>
  <si>
    <t>長野県　松本市</t>
    <phoneticPr fontId="7"/>
  </si>
  <si>
    <t>長崎県</t>
    <phoneticPr fontId="7"/>
  </si>
  <si>
    <t>兵庫県　明石市</t>
    <phoneticPr fontId="7"/>
  </si>
  <si>
    <t>京都府</t>
    <rPh sb="0" eb="3">
      <t>キョウトフ</t>
    </rPh>
    <phoneticPr fontId="9"/>
  </si>
  <si>
    <t>愛知県　稲沢市</t>
    <phoneticPr fontId="7"/>
  </si>
  <si>
    <t>北海道　黒松内町</t>
    <rPh sb="2" eb="3">
      <t>ドウ</t>
    </rPh>
    <phoneticPr fontId="7"/>
  </si>
  <si>
    <t>北海道　札幌市</t>
    <rPh sb="2" eb="3">
      <t>ドウ</t>
    </rPh>
    <rPh sb="4" eb="7">
      <t>サッポロシ</t>
    </rPh>
    <phoneticPr fontId="7"/>
  </si>
  <si>
    <t>北海道　帯広市</t>
    <rPh sb="2" eb="3">
      <t>ドウ</t>
    </rPh>
    <rPh sb="4" eb="7">
      <t>オビヒロシ</t>
    </rPh>
    <phoneticPr fontId="7"/>
  </si>
  <si>
    <t>北海道</t>
    <rPh sb="2" eb="3">
      <t>ドウ</t>
    </rPh>
    <phoneticPr fontId="7"/>
  </si>
  <si>
    <t>鹿児島県　大和村</t>
    <phoneticPr fontId="7"/>
  </si>
  <si>
    <t>鹿児島県　奄美市</t>
    <rPh sb="0" eb="4">
      <t>カゴシマケン</t>
    </rPh>
    <rPh sb="5" eb="8">
      <t>アマミシ</t>
    </rPh>
    <phoneticPr fontId="7"/>
  </si>
  <si>
    <t>鹿児島県　龍郷町</t>
    <rPh sb="0" eb="4">
      <t>カゴシマケン</t>
    </rPh>
    <rPh sb="5" eb="8">
      <t>タツゴウチョウ</t>
    </rPh>
    <phoneticPr fontId="7"/>
  </si>
  <si>
    <t>鹿児島県　宇検村</t>
    <rPh sb="0" eb="4">
      <t>カゴシマケン</t>
    </rPh>
    <rPh sb="5" eb="8">
      <t>ウケンソン</t>
    </rPh>
    <phoneticPr fontId="7"/>
  </si>
  <si>
    <t>鹿児島県　瀬戸内町</t>
    <rPh sb="0" eb="4">
      <t>カゴシマケン</t>
    </rPh>
    <rPh sb="5" eb="9">
      <t>セトウチチョウ</t>
    </rPh>
    <phoneticPr fontId="7"/>
  </si>
  <si>
    <t>大阪府</t>
    <rPh sb="0" eb="3">
      <t>オオサカフ</t>
    </rPh>
    <phoneticPr fontId="10"/>
  </si>
  <si>
    <t>福岡県　古賀市</t>
    <phoneticPr fontId="7"/>
  </si>
  <si>
    <t>秋田県　秋田市</t>
    <rPh sb="4" eb="7">
      <t>アキタシ</t>
    </rPh>
    <phoneticPr fontId="7"/>
  </si>
  <si>
    <t>愛知県　江南市</t>
    <phoneticPr fontId="7"/>
  </si>
  <si>
    <t>環境生活部環境政策局環境生活総務課自然環境室</t>
  </si>
  <si>
    <t>コウノトリ共生部 コウノトリ共生課 コウノトリ共生係</t>
  </si>
  <si>
    <t>市民生活部環境課</t>
  </si>
  <si>
    <t>環境局自環境保全部自然環境共生課</t>
  </si>
  <si>
    <t>環境部環境政策課</t>
  </si>
  <si>
    <t>橿原市生涯学習部昆虫館</t>
  </si>
  <si>
    <t>まちづくり課</t>
  </si>
  <si>
    <t>環境部環境保全課</t>
  </si>
  <si>
    <t>環境局自然環境部計画課</t>
  </si>
  <si>
    <t>環境生活部環境政策課</t>
  </si>
  <si>
    <t>生活環境部　自然共生社会局　自然共生課</t>
  </si>
  <si>
    <t>自然環境課県民生活環境部 - 自然環境課</t>
  </si>
  <si>
    <t>農林課農政班</t>
  </si>
  <si>
    <t>環境生活部自然保護課生物多様性センター</t>
  </si>
  <si>
    <t>環境生活部自然保護課</t>
  </si>
  <si>
    <t>市民環境部環境政策課</t>
  </si>
  <si>
    <t>自然保護課</t>
  </si>
  <si>
    <t>産業環境課</t>
  </si>
  <si>
    <t>環境課</t>
  </si>
  <si>
    <t>水道環境課</t>
  </si>
  <si>
    <t>建設環境課</t>
  </si>
  <si>
    <t>水道課</t>
  </si>
  <si>
    <t>自然共生部自然環境課</t>
  </si>
  <si>
    <t>環境生活政策課（生物多様性係）</t>
  </si>
  <si>
    <t>産業環境部 環境課</t>
  </si>
  <si>
    <t>市民協働部 環境課</t>
  </si>
  <si>
    <t>環境局環境保全部環境保全課</t>
  </si>
  <si>
    <t>経済環境部環境課</t>
  </si>
  <si>
    <t>市民部 環境保全課</t>
  </si>
  <si>
    <t>環境経済部環境課</t>
  </si>
  <si>
    <t>建設部環境保全課環境グループ</t>
  </si>
  <si>
    <t>美化環境部美化環境室環境創造課</t>
  </si>
  <si>
    <t>環境部 環境政策室</t>
  </si>
  <si>
    <t>環境保全課 土砂・自然環境担当</t>
  </si>
  <si>
    <t>総合政策環境部自然環境保全課</t>
  </si>
  <si>
    <t>産業環境部環境保全課</t>
  </si>
  <si>
    <t>都市環境整備部　緑と環境課</t>
  </si>
  <si>
    <t>環境安全部 環境政策課</t>
  </si>
  <si>
    <t>環境部 みどり自然課 野生生物担当</t>
  </si>
  <si>
    <t>村民生活部 環境政策課 環境計画・緑化推進担当</t>
  </si>
  <si>
    <t>環境局 環境都市推進部 生物多様性企画室</t>
  </si>
  <si>
    <t>市民環境部 環境政策課</t>
  </si>
  <si>
    <t>環境政策課自然共生係</t>
  </si>
  <si>
    <t>環境政策課</t>
  </si>
  <si>
    <t>環境局環境都市推進部環境共生推進担当課</t>
  </si>
  <si>
    <t>都市環境部環境室環境課</t>
  </si>
  <si>
    <t>環境生活部自然環境局自然環境課（生物多様性）</t>
  </si>
  <si>
    <t>民生部環境安全課</t>
  </si>
  <si>
    <t>生活環境文化部自然保護課</t>
  </si>
  <si>
    <t>環境安全部環境・温暖化対策課</t>
  </si>
  <si>
    <t>みどり土木部みどり公園課</t>
  </si>
  <si>
    <t>商工観光・自然環境課</t>
  </si>
  <si>
    <t>生活環境部環境政策課</t>
  </si>
  <si>
    <t>くらし・環境部環境局自然保護課</t>
  </si>
  <si>
    <t>環境局環境部環境企画課</t>
  </si>
  <si>
    <t>生活環境部環境課</t>
  </si>
  <si>
    <t>環境・水循環課</t>
  </si>
  <si>
    <t>環境部　環境政策課</t>
  </si>
  <si>
    <t>生活環境部　環境政策課</t>
  </si>
  <si>
    <t>環境安全部　環境政策課　計画調整係</t>
  </si>
  <si>
    <t>水と緑と公園課公園係</t>
  </si>
  <si>
    <t>都市整備部　みどり保全課</t>
  </si>
  <si>
    <t>環境農政局 緑政部自然環境保全課</t>
  </si>
  <si>
    <t>環境林務部自然保護課</t>
  </si>
  <si>
    <t>県民環境部　環境課</t>
  </si>
  <si>
    <t>環境水道部環境政策課</t>
  </si>
  <si>
    <t>森林・環境政策部　環境政策課</t>
  </si>
  <si>
    <t>企画観光課</t>
  </si>
  <si>
    <t>市民環境課環境政策係</t>
  </si>
  <si>
    <t>ユネスコエコパーク推進室</t>
  </si>
  <si>
    <t>環境生活部環境生活企画室企画担当</t>
  </si>
  <si>
    <t>市民経済部生活環境課</t>
  </si>
  <si>
    <t>環境農林水産部脱炭素・エネルギー政策課戦略企画グループ</t>
  </si>
  <si>
    <t>市民部　環境保全課</t>
  </si>
  <si>
    <t>生活環境部 自然保護課</t>
  </si>
  <si>
    <t>環境エネルギー部環境企画課企画調整担当</t>
  </si>
  <si>
    <t>環境局 環境政策課環境政策係</t>
  </si>
  <si>
    <t>自然環境課　野生生物グループ</t>
  </si>
  <si>
    <t>環境部 環境政策課</t>
  </si>
  <si>
    <t>市民経済部環境課　環境担当</t>
  </si>
  <si>
    <t>土木局公園緑化部みどり保全課</t>
  </si>
  <si>
    <t>市民自治部環境政策室みどり自然課</t>
  </si>
  <si>
    <t xml:space="preserve">資源環境部環境政策課 </t>
  </si>
  <si>
    <t>環境局 環境創造課</t>
  </si>
  <si>
    <t>農林水産課生物多様性推進室</t>
  </si>
  <si>
    <t>環境森林部自然環境課自然環境係</t>
  </si>
  <si>
    <t>環境局 環境推進部 環境共生課</t>
  </si>
  <si>
    <t>環境政策課自然保護係</t>
  </si>
  <si>
    <t>産業環境部 環境都市推進課</t>
  </si>
  <si>
    <t>都市整備部 都市計画課</t>
  </si>
  <si>
    <t>環境森林部環境政策課</t>
  </si>
  <si>
    <t>振興課</t>
  </si>
  <si>
    <t>町民生活課</t>
  </si>
  <si>
    <t>住民生活課</t>
  </si>
  <si>
    <t>町民課</t>
  </si>
  <si>
    <t>生活文化部　環境課</t>
  </si>
  <si>
    <t>環境局総務部企画課</t>
  </si>
  <si>
    <t>環境部環境保全温暖化対策課</t>
  </si>
  <si>
    <t>環境部環境課</t>
  </si>
  <si>
    <t>環境資源部 環境政策課</t>
  </si>
  <si>
    <t>都市整備部環境担当　環境保全課</t>
  </si>
  <si>
    <t>産業課</t>
  </si>
  <si>
    <t>担当課
（原則として地域戦略中に記載のある担当課、なければ地域戦略のwebページ、それも不明の場合（共同策定など）事務局である自治体の担当課を入力</t>
    <rPh sb="0" eb="3">
      <t>タントウカ</t>
    </rPh>
    <rPh sb="57" eb="60">
      <t>ジムキョク</t>
    </rPh>
    <rPh sb="63" eb="66">
      <t>ジチタイ</t>
    </rPh>
    <rPh sb="67" eb="70">
      <t>タントウカ</t>
    </rPh>
    <rPh sb="71" eb="73">
      <t>ニュウリョク</t>
    </rPh>
    <phoneticPr fontId="3"/>
  </si>
  <si>
    <t>組合せ</t>
    <rPh sb="0" eb="2">
      <t>クミアワ</t>
    </rPh>
    <phoneticPr fontId="7"/>
  </si>
  <si>
    <t>備考欄</t>
    <rPh sb="0" eb="3">
      <t>ビコウラン</t>
    </rPh>
    <phoneticPr fontId="7"/>
  </si>
  <si>
    <t>環境</t>
    <rPh sb="0" eb="2">
      <t>カンキョウ</t>
    </rPh>
    <phoneticPr fontId="7"/>
  </si>
  <si>
    <t>その他</t>
    <rPh sb="2" eb="3">
      <t>タ</t>
    </rPh>
    <phoneticPr fontId="7"/>
  </si>
  <si>
    <t>農林</t>
    <rPh sb="0" eb="2">
      <t>ノウリン</t>
    </rPh>
    <phoneticPr fontId="7"/>
  </si>
  <si>
    <t>緑地等</t>
    <rPh sb="0" eb="3">
      <t>リョクチトウ</t>
    </rPh>
    <phoneticPr fontId="7"/>
  </si>
  <si>
    <t>自然</t>
    <rPh sb="0" eb="2">
      <t>シゼン</t>
    </rPh>
    <phoneticPr fontId="7"/>
  </si>
  <si>
    <t>名称から「自然」分野と判断（コウノトリ）</t>
    <rPh sb="0" eb="2">
      <t>メイショウ</t>
    </rPh>
    <rPh sb="5" eb="7">
      <t>シゼン</t>
    </rPh>
    <rPh sb="8" eb="10">
      <t>ブンヤ</t>
    </rPh>
    <rPh sb="11" eb="13">
      <t>ハンダン</t>
    </rPh>
    <phoneticPr fontId="7"/>
  </si>
  <si>
    <t>教育委員会</t>
    <rPh sb="0" eb="5">
      <t>キョウイクイインカイ</t>
    </rPh>
    <phoneticPr fontId="7"/>
  </si>
  <si>
    <t>名称から「自然」分野と判断（ユネスコエコパーク）</t>
    <rPh sb="0" eb="2">
      <t>メイショウ</t>
    </rPh>
    <rPh sb="5" eb="7">
      <t>シゼン</t>
    </rPh>
    <rPh sb="8" eb="10">
      <t>ブンヤ</t>
    </rPh>
    <rPh sb="11" eb="13">
      <t>ハンダン</t>
    </rPh>
    <phoneticPr fontId="7"/>
  </si>
  <si>
    <t>名称から「自然」分野と判断（うみがめ）</t>
    <rPh sb="0" eb="2">
      <t>メイショウ</t>
    </rPh>
    <rPh sb="5" eb="7">
      <t>シゼン</t>
    </rPh>
    <rPh sb="8" eb="10">
      <t>ブンヤ</t>
    </rPh>
    <rPh sb="11" eb="13">
      <t>ハンダン</t>
    </rPh>
    <phoneticPr fontId="7"/>
  </si>
  <si>
    <t>教育委員会</t>
    <rPh sb="0" eb="2">
      <t>キョウイク</t>
    </rPh>
    <rPh sb="2" eb="5">
      <t>イインカイ</t>
    </rPh>
    <phoneticPr fontId="7"/>
  </si>
  <si>
    <t>情報ないため、事務局である橿原市昆虫館（教育委員会）と同じとする。</t>
    <rPh sb="0" eb="2">
      <t>ジョウホウ</t>
    </rPh>
    <rPh sb="7" eb="10">
      <t>ジムキョク</t>
    </rPh>
    <rPh sb="13" eb="16">
      <t>カシハラシ</t>
    </rPh>
    <rPh sb="16" eb="19">
      <t>コンチュウカン</t>
    </rPh>
    <rPh sb="20" eb="25">
      <t>キョウイクイインカイ</t>
    </rPh>
    <rPh sb="27" eb="28">
      <t>オナ</t>
    </rPh>
    <phoneticPr fontId="7"/>
  </si>
  <si>
    <t>　策定状況</t>
    <rPh sb="1" eb="3">
      <t>サクテイ</t>
    </rPh>
    <rPh sb="3" eb="5">
      <t>ジョウキョウ</t>
    </rPh>
    <phoneticPr fontId="7"/>
  </si>
  <si>
    <t>策定済み</t>
    <rPh sb="0" eb="2">
      <t>サクテイ</t>
    </rPh>
    <rPh sb="2" eb="3">
      <t>ズ</t>
    </rPh>
    <phoneticPr fontId="7"/>
  </si>
  <si>
    <t>未策定</t>
    <rPh sb="0" eb="1">
      <t>ミ</t>
    </rPh>
    <rPh sb="1" eb="3">
      <t>サクテイ</t>
    </rPh>
    <phoneticPr fontId="7"/>
  </si>
  <si>
    <t>累計</t>
    <rPh sb="0" eb="2">
      <t>ルイケイ</t>
    </rPh>
    <phoneticPr fontId="7"/>
  </si>
  <si>
    <t>年度</t>
    <rPh sb="0" eb="2">
      <t>ネンド</t>
    </rPh>
    <phoneticPr fontId="7"/>
  </si>
  <si>
    <t>都道府県</t>
    <rPh sb="0" eb="4">
      <t>トドウフケン</t>
    </rPh>
    <phoneticPr fontId="7"/>
  </si>
  <si>
    <t>政令指定都市</t>
    <rPh sb="0" eb="2">
      <t>セイレイ</t>
    </rPh>
    <rPh sb="2" eb="4">
      <t>シテイ</t>
    </rPh>
    <rPh sb="4" eb="6">
      <t>トシ</t>
    </rPh>
    <phoneticPr fontId="7"/>
  </si>
  <si>
    <t>市区町村</t>
    <rPh sb="0" eb="2">
      <t>シク</t>
    </rPh>
    <rPh sb="2" eb="4">
      <t>チョウソン</t>
    </rPh>
    <phoneticPr fontId="7"/>
  </si>
  <si>
    <t>その他市区町村</t>
    <rPh sb="2" eb="3">
      <t>タ</t>
    </rPh>
    <rPh sb="3" eb="5">
      <t>シク</t>
    </rPh>
    <rPh sb="5" eb="7">
      <t>チョウソン</t>
    </rPh>
    <phoneticPr fontId="7"/>
  </si>
  <si>
    <t>H18</t>
  </si>
  <si>
    <t>H19</t>
  </si>
  <si>
    <t>H20</t>
  </si>
  <si>
    <t>H21</t>
  </si>
  <si>
    <t>H22</t>
  </si>
  <si>
    <t>H23</t>
  </si>
  <si>
    <t>H24</t>
  </si>
  <si>
    <t>H25</t>
  </si>
  <si>
    <t>H26</t>
  </si>
  <si>
    <t>H27</t>
  </si>
  <si>
    <t>H28</t>
  </si>
  <si>
    <t>H29</t>
  </si>
  <si>
    <t>H30</t>
  </si>
  <si>
    <t>H30</t>
    <phoneticPr fontId="7"/>
  </si>
  <si>
    <t>R01</t>
  </si>
  <si>
    <t>R01</t>
    <phoneticPr fontId="7"/>
  </si>
  <si>
    <t>R02</t>
  </si>
  <si>
    <t>R02</t>
    <phoneticPr fontId="7"/>
  </si>
  <si>
    <t>R03</t>
  </si>
  <si>
    <t>R03</t>
    <phoneticPr fontId="7"/>
  </si>
  <si>
    <t>R04</t>
  </si>
  <si>
    <t>R05</t>
    <phoneticPr fontId="7"/>
  </si>
  <si>
    <t>R05</t>
  </si>
  <si>
    <t>総計</t>
    <rPh sb="0" eb="2">
      <t>ソウケイ</t>
    </rPh>
    <phoneticPr fontId="7"/>
  </si>
  <si>
    <t>策定状況基本集計</t>
    <rPh sb="0" eb="2">
      <t>サクテイ</t>
    </rPh>
    <rPh sb="2" eb="4">
      <t>ジョウキョウ</t>
    </rPh>
    <rPh sb="4" eb="6">
      <t>キホン</t>
    </rPh>
    <rPh sb="6" eb="8">
      <t>シュウケイ</t>
    </rPh>
    <phoneticPr fontId="7"/>
  </si>
  <si>
    <t>策定年度</t>
    <rPh sb="0" eb="4">
      <t>サクテイネンド</t>
    </rPh>
    <phoneticPr fontId="3"/>
  </si>
  <si>
    <t>北海道札幌市</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</si>
  <si>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</si>
  <si>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</si>
  <si>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</si>
  <si>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</si>
  <si>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</si>
  <si>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</si>
  <si>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</si>
  <si>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</si>
  <si>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</si>
  <si>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</si>
  <si>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</si>
  <si>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</si>
  <si>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</si>
  <si>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</si>
  <si>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</si>
  <si>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</si>
  <si>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</si>
  <si>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</si>
  <si>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</si>
  <si>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</si>
  <si>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</si>
  <si>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</si>
  <si>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</si>
  <si>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</si>
  <si>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</si>
  <si>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</si>
  <si>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</si>
  <si>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</si>
  <si>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</si>
  <si>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</si>
  <si>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</si>
  <si>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</si>
  <si>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</si>
  <si>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</si>
  <si>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北海道当別町</t>
  </si>
  <si>
    <t>北海道新篠津村</t>
  </si>
  <si>
    <t>北海道松前町</t>
  </si>
  <si>
    <t>北海道福島町</t>
  </si>
  <si>
    <t>北海道知内町</t>
  </si>
  <si>
    <t>北海道木古内町</t>
  </si>
  <si>
    <t>北海道七飯町</t>
  </si>
  <si>
    <t>北海道鹿部町</t>
  </si>
  <si>
    <t>北海道森町</t>
  </si>
  <si>
    <t>北海道八雲町</t>
  </si>
  <si>
    <t>北海道長万部町</t>
  </si>
  <si>
    <t>北海道江差町</t>
  </si>
  <si>
    <t>北海道上ノ国町</t>
  </si>
  <si>
    <t>北海道厚沢部町</t>
  </si>
  <si>
    <t>北海道乙部町</t>
  </si>
  <si>
    <t>北海道奥尻町</t>
  </si>
  <si>
    <t>北海道今金町</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</si>
  <si>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</si>
  <si>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</si>
  <si>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</si>
  <si>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</si>
  <si>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</si>
  <si>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</si>
  <si>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</si>
  <si>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</si>
  <si>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</si>
  <si>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</si>
  <si>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</si>
  <si>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</si>
  <si>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</si>
  <si>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</si>
  <si>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</si>
  <si>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</si>
  <si>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</si>
  <si>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</si>
  <si>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</si>
  <si>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</si>
  <si>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</si>
  <si>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</si>
  <si>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</si>
  <si>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</si>
  <si>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</si>
  <si>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</si>
  <si>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</si>
  <si>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</si>
  <si>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</si>
  <si>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</si>
  <si>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</si>
  <si>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</si>
  <si>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</si>
  <si>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</si>
  <si>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</si>
  <si>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</si>
  <si>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</si>
  <si>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</si>
  <si>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</si>
  <si>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</si>
  <si>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</si>
  <si>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</si>
  <si>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</si>
  <si>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</si>
  <si>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</si>
  <si>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</si>
  <si>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</si>
  <si>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</si>
  <si>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</si>
  <si>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</si>
  <si>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</si>
  <si>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</si>
  <si>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</si>
  <si>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</si>
  <si>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</si>
  <si>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</si>
  <si>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</si>
  <si>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</si>
  <si>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</si>
  <si>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</si>
  <si>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</si>
  <si>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</si>
  <si>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</si>
  <si>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</si>
  <si>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</si>
  <si>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</si>
  <si>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</si>
  <si>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</si>
  <si>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</si>
  <si>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</si>
  <si>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</si>
  <si>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</si>
  <si>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</si>
  <si>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</si>
  <si>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</si>
  <si>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</si>
  <si>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</si>
  <si>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</si>
  <si>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</si>
  <si>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</si>
  <si>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</si>
  <si>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</si>
  <si>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</si>
  <si>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</si>
  <si>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</si>
  <si>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</si>
  <si>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</si>
  <si>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</si>
  <si>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</si>
  <si>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</si>
  <si>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</si>
  <si>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</si>
  <si>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</si>
  <si>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</si>
  <si>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</si>
  <si>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</si>
  <si>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</si>
  <si>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</si>
  <si>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</si>
  <si>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</si>
  <si>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</si>
  <si>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</si>
  <si>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</si>
  <si>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</si>
  <si>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</si>
  <si>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</si>
  <si>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</si>
  <si>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</si>
  <si>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</si>
  <si>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</si>
  <si>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</si>
  <si>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</si>
  <si>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</si>
  <si>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</si>
  <si>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</si>
  <si>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</si>
  <si>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</si>
  <si>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</si>
  <si>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</si>
  <si>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</si>
  <si>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</si>
  <si>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</si>
  <si>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</si>
  <si>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北海道別海町</t>
  </si>
  <si>
    <t>北海道中標津町</t>
  </si>
  <si>
    <t>北海道標津町</t>
  </si>
  <si>
    <t>北海道羅臼町</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</si>
  <si>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</si>
  <si>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</si>
  <si>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</si>
  <si>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</si>
  <si>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</si>
  <si>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</si>
  <si>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</si>
  <si>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</si>
  <si>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</si>
  <si>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</si>
  <si>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</si>
  <si>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</si>
  <si>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</si>
  <si>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</si>
  <si>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</si>
  <si>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</si>
  <si>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</si>
  <si>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</si>
  <si>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</si>
  <si>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</si>
  <si>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</si>
  <si>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</si>
  <si>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</si>
  <si>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</si>
  <si>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</si>
  <si>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</si>
  <si>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</si>
  <si>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</si>
  <si>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</si>
  <si>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</si>
  <si>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</si>
  <si>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</si>
  <si>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</si>
  <si>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</si>
  <si>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</si>
  <si>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</si>
  <si>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</si>
  <si>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</si>
  <si>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</si>
  <si>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</si>
  <si>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</si>
  <si>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</si>
  <si>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</si>
  <si>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</si>
  <si>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</si>
  <si>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</si>
  <si>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</si>
  <si>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</si>
  <si>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</si>
  <si>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</si>
  <si>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</si>
  <si>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</si>
  <si>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</si>
  <si>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</si>
  <si>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</si>
  <si>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</si>
  <si>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</si>
  <si>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</si>
  <si>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</si>
  <si>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</si>
  <si>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</si>
  <si>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</si>
  <si>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</si>
  <si>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</si>
  <si>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</si>
  <si>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</si>
  <si>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</si>
  <si>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</si>
  <si>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</si>
  <si>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</si>
  <si>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</si>
  <si>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</si>
  <si>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</si>
  <si>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</si>
  <si>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</si>
  <si>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</si>
  <si>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</si>
  <si>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</si>
  <si>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</si>
  <si>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</si>
  <si>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</si>
  <si>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</si>
  <si>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</si>
  <si>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</si>
  <si>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</si>
  <si>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</si>
  <si>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</si>
  <si>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</si>
  <si>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</si>
  <si>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</si>
  <si>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</si>
  <si>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</si>
  <si>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</si>
  <si>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</si>
  <si>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</si>
  <si>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</si>
  <si>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</si>
  <si>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</si>
  <si>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</si>
  <si>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</si>
  <si>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</si>
  <si>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</si>
  <si>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</si>
  <si>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</si>
  <si>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</si>
  <si>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</si>
  <si>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</si>
  <si>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</si>
  <si>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</si>
  <si>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</si>
  <si>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</si>
  <si>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</si>
  <si>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</si>
  <si>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</si>
  <si>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</si>
  <si>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</si>
  <si>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</si>
  <si>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</si>
  <si>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</si>
  <si>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</si>
  <si>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</si>
  <si>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</si>
  <si>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</si>
  <si>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</si>
  <si>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</si>
  <si>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</si>
  <si>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</si>
  <si>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</si>
  <si>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</si>
  <si>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</si>
  <si>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</si>
  <si>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</si>
  <si>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</si>
  <si>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</si>
  <si>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</si>
  <si>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</si>
  <si>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</si>
  <si>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</si>
  <si>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</si>
  <si>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</si>
  <si>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</si>
  <si>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</si>
  <si>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</si>
  <si>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</si>
  <si>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</si>
  <si>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</si>
  <si>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</si>
  <si>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</si>
  <si>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</si>
  <si>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</si>
  <si>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</si>
  <si>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</si>
  <si>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</si>
  <si>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</si>
  <si>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</si>
  <si>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</si>
  <si>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</si>
  <si>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</si>
  <si>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</si>
  <si>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</si>
  <si>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</si>
  <si>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</si>
  <si>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</si>
  <si>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</si>
  <si>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</si>
  <si>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</si>
  <si>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</si>
  <si>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</si>
  <si>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</si>
  <si>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</si>
  <si>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</si>
  <si>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</si>
  <si>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</si>
  <si>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</si>
  <si>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</si>
  <si>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</si>
  <si>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</si>
  <si>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</si>
  <si>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</si>
  <si>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</si>
  <si>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</si>
  <si>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</si>
  <si>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</si>
  <si>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</si>
  <si>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</si>
  <si>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</si>
  <si>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</si>
  <si>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</si>
  <si>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</si>
  <si>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</si>
  <si>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</si>
  <si>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</si>
  <si>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</si>
  <si>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</si>
  <si>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</si>
  <si>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</si>
  <si>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</si>
  <si>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</si>
  <si>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</si>
  <si>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</si>
  <si>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</si>
  <si>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</si>
  <si>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</si>
  <si>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</si>
  <si>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</si>
  <si>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</si>
  <si>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</si>
  <si>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</si>
  <si>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</si>
  <si>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</si>
  <si>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</si>
  <si>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</si>
  <si>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</si>
  <si>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</si>
  <si>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</si>
  <si>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</si>
  <si>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</si>
  <si>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</si>
  <si>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</si>
  <si>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</si>
  <si>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</si>
  <si>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</si>
  <si>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</si>
  <si>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</si>
  <si>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</si>
  <si>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</si>
  <si>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</si>
  <si>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</si>
  <si>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</si>
  <si>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</si>
  <si>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</si>
  <si>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</si>
  <si>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</si>
  <si>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</si>
  <si>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</si>
  <si>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</si>
  <si>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</si>
  <si>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</si>
  <si>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</si>
  <si>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</si>
  <si>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</si>
  <si>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</si>
  <si>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</si>
  <si>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</si>
  <si>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</si>
  <si>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</si>
  <si>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</si>
  <si>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</si>
  <si>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</si>
  <si>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</si>
  <si>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</si>
  <si>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</si>
  <si>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</si>
  <si>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</si>
  <si>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</si>
  <si>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</si>
  <si>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</si>
  <si>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</si>
  <si>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</si>
  <si>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</si>
  <si>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</si>
  <si>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</si>
  <si>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</si>
  <si>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</si>
  <si>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</si>
  <si>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</si>
  <si>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</si>
  <si>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</si>
  <si>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</si>
  <si>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</si>
  <si>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</si>
  <si>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</si>
  <si>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</si>
  <si>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</si>
  <si>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</si>
  <si>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</si>
  <si>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</si>
  <si>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</si>
  <si>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</si>
  <si>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</si>
  <si>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</si>
  <si>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</si>
  <si>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</si>
  <si>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</si>
  <si>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</si>
  <si>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</si>
  <si>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</si>
  <si>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栃木県茂木町</t>
  </si>
  <si>
    <t>栃木県市貝町</t>
  </si>
  <si>
    <t>栃木県芳賀町</t>
  </si>
  <si>
    <t>栃木県壬生町</t>
  </si>
  <si>
    <t>栃木県野木町</t>
  </si>
  <si>
    <t>栃木県塩谷町</t>
  </si>
  <si>
    <t>栃木県高根沢町</t>
  </si>
  <si>
    <t>栃木県那須町</t>
  </si>
  <si>
    <t>栃木県那珂川町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</si>
  <si>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</si>
  <si>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</si>
  <si>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</si>
  <si>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</si>
  <si>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</si>
  <si>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</si>
  <si>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</si>
  <si>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</si>
  <si>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</si>
  <si>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</si>
  <si>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</si>
  <si>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</si>
  <si>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</si>
  <si>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</si>
  <si>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</si>
  <si>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</si>
  <si>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</si>
  <si>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</si>
  <si>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</si>
  <si>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</si>
  <si>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</si>
  <si>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</si>
  <si>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</si>
  <si>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</si>
  <si>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</si>
  <si>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</si>
  <si>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</si>
  <si>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</si>
  <si>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</si>
  <si>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</si>
  <si>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</si>
  <si>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</si>
  <si>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</si>
  <si>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</si>
  <si>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</si>
  <si>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</si>
  <si>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</si>
  <si>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</si>
  <si>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</si>
  <si>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</si>
  <si>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</si>
  <si>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</si>
  <si>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</si>
  <si>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</si>
  <si>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</si>
  <si>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</si>
  <si>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</si>
  <si>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</si>
  <si>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</si>
  <si>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</si>
  <si>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</si>
  <si>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</si>
  <si>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</si>
  <si>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</si>
  <si>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</si>
  <si>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</si>
  <si>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</si>
  <si>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</si>
  <si>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</si>
  <si>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</si>
  <si>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</si>
  <si>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</si>
  <si>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</si>
  <si>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</si>
  <si>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</si>
  <si>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</si>
  <si>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</si>
  <si>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</si>
  <si>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</si>
  <si>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埼玉県幸手市</t>
  </si>
  <si>
    <t>埼玉県鶴ヶ島市</t>
  </si>
  <si>
    <t>埼玉県日高市</t>
  </si>
  <si>
    <t>埼玉県吉川市</t>
  </si>
  <si>
    <t>埼玉県ふじみ野市</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</si>
  <si>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</si>
  <si>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</si>
  <si>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</si>
  <si>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</si>
  <si>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</si>
  <si>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</si>
  <si>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</si>
  <si>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</si>
  <si>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</si>
  <si>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</si>
  <si>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</si>
  <si>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</si>
  <si>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</si>
  <si>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</si>
  <si>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</si>
  <si>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</si>
  <si>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</si>
  <si>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</si>
  <si>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</si>
  <si>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</si>
  <si>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</si>
  <si>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</si>
  <si>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</si>
  <si>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</si>
  <si>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</si>
  <si>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</si>
  <si>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</si>
  <si>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</si>
  <si>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</si>
  <si>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</si>
  <si>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</si>
  <si>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</si>
  <si>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</si>
  <si>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</si>
  <si>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</si>
  <si>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</si>
  <si>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</si>
  <si>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</si>
  <si>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</si>
  <si>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</si>
  <si>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</si>
  <si>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</si>
  <si>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</si>
  <si>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</si>
  <si>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</si>
  <si>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</si>
  <si>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</si>
  <si>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</si>
  <si>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</si>
  <si>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</si>
  <si>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</si>
  <si>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</si>
  <si>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</si>
  <si>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</si>
  <si>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</si>
  <si>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</si>
  <si>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</si>
  <si>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</si>
  <si>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</si>
  <si>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</si>
  <si>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</si>
  <si>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</si>
  <si>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</si>
  <si>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</si>
  <si>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</si>
  <si>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</si>
  <si>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</si>
  <si>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</si>
  <si>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</si>
  <si>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</si>
  <si>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</si>
  <si>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</si>
  <si>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</si>
  <si>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</si>
  <si>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</si>
  <si>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</si>
  <si>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</si>
  <si>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</si>
  <si>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東京都千代田区</t>
  </si>
  <si>
    <t>東京都中央区</t>
  </si>
  <si>
    <t>東京都港区</t>
  </si>
  <si>
    <t>東京都新宿区</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</si>
  <si>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</si>
  <si>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</si>
  <si>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</si>
  <si>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</si>
  <si>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</si>
  <si>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</si>
  <si>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</si>
  <si>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</si>
  <si>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</si>
  <si>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</si>
  <si>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</si>
  <si>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</si>
  <si>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</si>
  <si>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</si>
  <si>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</si>
  <si>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</si>
  <si>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</si>
  <si>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</si>
  <si>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</si>
  <si>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</si>
  <si>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</si>
  <si>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</si>
  <si>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</si>
  <si>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</si>
  <si>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</si>
  <si>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</si>
  <si>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</si>
  <si>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</si>
  <si>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</si>
  <si>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</si>
  <si>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</si>
  <si>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</si>
  <si>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</si>
  <si>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</si>
  <si>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</si>
  <si>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</si>
  <si>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</si>
  <si>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</si>
  <si>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</si>
  <si>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</si>
  <si>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</si>
  <si>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</si>
  <si>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</si>
  <si>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</si>
  <si>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</si>
  <si>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</si>
  <si>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</si>
  <si>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</si>
  <si>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</si>
  <si>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</si>
  <si>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</si>
  <si>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</si>
  <si>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</si>
  <si>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</si>
  <si>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</si>
  <si>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東京都八丈町</t>
  </si>
  <si>
    <t>東京都青ヶ島村</t>
  </si>
  <si>
    <t>東京都小笠原村</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</si>
  <si>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</si>
  <si>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</si>
  <si>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</si>
  <si>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</si>
  <si>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</si>
  <si>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</si>
  <si>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</si>
  <si>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</si>
  <si>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</si>
  <si>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</si>
  <si>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</si>
  <si>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</si>
  <si>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</si>
  <si>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</si>
  <si>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</si>
  <si>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</si>
  <si>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</si>
  <si>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</si>
  <si>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</si>
  <si>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</si>
  <si>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</si>
  <si>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</si>
  <si>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</si>
  <si>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</si>
  <si>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</si>
  <si>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</si>
  <si>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</si>
  <si>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</si>
  <si>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</si>
  <si>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</si>
  <si>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</si>
  <si>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</si>
  <si>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</si>
  <si>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新潟県新潟市</t>
  </si>
  <si>
    <t>新潟県長岡市</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</si>
  <si>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</si>
  <si>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</si>
  <si>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</si>
  <si>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</si>
  <si>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</si>
  <si>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</si>
  <si>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</si>
  <si>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</si>
  <si>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</si>
  <si>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</si>
  <si>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</si>
  <si>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</si>
  <si>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</si>
  <si>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</si>
  <si>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</si>
  <si>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</si>
  <si>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</si>
  <si>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</si>
  <si>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</si>
  <si>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</si>
  <si>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</si>
  <si>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</si>
  <si>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</si>
  <si>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</si>
  <si>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</si>
  <si>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</si>
  <si>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</si>
  <si>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</si>
  <si>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</si>
  <si>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</si>
  <si>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</si>
  <si>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</si>
  <si>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</si>
  <si>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</si>
  <si>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</si>
  <si>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</si>
  <si>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</si>
  <si>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</si>
  <si>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</si>
  <si>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</si>
  <si>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</si>
  <si>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富山県入善町</t>
  </si>
  <si>
    <t>富山県朝日町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</si>
  <si>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</si>
  <si>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</si>
  <si>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</si>
  <si>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</si>
  <si>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</si>
  <si>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</si>
  <si>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</si>
  <si>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</si>
  <si>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</si>
  <si>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</si>
  <si>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</si>
  <si>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</si>
  <si>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</si>
  <si>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</si>
  <si>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</si>
  <si>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</si>
  <si>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</si>
  <si>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</si>
  <si>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</si>
  <si>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</si>
  <si>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</si>
  <si>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</si>
  <si>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</si>
  <si>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</si>
  <si>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</si>
  <si>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</si>
  <si>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</si>
  <si>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</si>
  <si>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</si>
  <si>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</si>
  <si>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</si>
  <si>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</si>
  <si>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</si>
  <si>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</si>
  <si>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</si>
  <si>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</si>
  <si>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</si>
  <si>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</si>
  <si>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</si>
  <si>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</si>
  <si>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</si>
  <si>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</si>
  <si>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</si>
  <si>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</si>
  <si>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</si>
  <si>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</si>
  <si>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</si>
  <si>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</si>
  <si>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</si>
  <si>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</si>
  <si>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</si>
  <si>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</si>
  <si>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</si>
  <si>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</si>
  <si>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</si>
  <si>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</si>
  <si>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</si>
  <si>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</si>
  <si>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</si>
  <si>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</si>
  <si>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</si>
  <si>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</si>
  <si>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</si>
  <si>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</si>
  <si>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</si>
  <si>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</si>
  <si>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</si>
  <si>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</si>
  <si>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</si>
  <si>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</si>
  <si>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</si>
  <si>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</si>
  <si>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</si>
  <si>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</si>
  <si>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</si>
  <si>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</si>
  <si>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</si>
  <si>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</si>
  <si>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</si>
  <si>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</si>
  <si>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</si>
  <si>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</si>
  <si>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</si>
  <si>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</si>
  <si>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</si>
  <si>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</si>
  <si>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</si>
  <si>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</si>
  <si>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</si>
  <si>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</si>
  <si>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</si>
  <si>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</si>
  <si>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</si>
  <si>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</si>
  <si>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</si>
  <si>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</si>
  <si>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</si>
  <si>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</si>
  <si>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</si>
  <si>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</si>
  <si>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</si>
  <si>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</si>
  <si>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</si>
  <si>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</si>
  <si>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</si>
  <si>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</si>
  <si>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</si>
  <si>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</si>
  <si>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長野県下條村</t>
  </si>
  <si>
    <t>長野県売木村</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</si>
  <si>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</si>
  <si>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</si>
  <si>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</si>
  <si>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</si>
  <si>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</si>
  <si>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</si>
  <si>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</si>
  <si>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</si>
  <si>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</si>
  <si>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</si>
  <si>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</si>
  <si>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</si>
  <si>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</si>
  <si>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</si>
  <si>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</si>
  <si>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</si>
  <si>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</si>
  <si>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</si>
  <si>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</si>
  <si>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</si>
  <si>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</si>
  <si>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</si>
  <si>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</si>
  <si>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</si>
  <si>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</si>
  <si>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</si>
  <si>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</si>
  <si>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</si>
  <si>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</si>
  <si>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</si>
  <si>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</si>
  <si>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</si>
  <si>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</si>
  <si>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</si>
  <si>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</si>
  <si>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</si>
  <si>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</si>
  <si>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</si>
  <si>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</si>
  <si>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</si>
  <si>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</si>
  <si>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</si>
  <si>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</si>
  <si>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</si>
  <si>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</si>
  <si>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</si>
  <si>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</si>
  <si>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</si>
  <si>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</si>
  <si>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</si>
  <si>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</si>
  <si>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</si>
  <si>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</si>
  <si>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</si>
  <si>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</si>
  <si>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</si>
  <si>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</si>
  <si>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</si>
  <si>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</si>
  <si>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</si>
  <si>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</si>
  <si>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</si>
  <si>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</si>
  <si>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</si>
  <si>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</si>
  <si>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</si>
  <si>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</si>
  <si>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</si>
  <si>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</si>
  <si>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</si>
  <si>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</si>
  <si>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</si>
  <si>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</si>
  <si>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</si>
  <si>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</si>
  <si>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</si>
  <si>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</si>
  <si>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</si>
  <si>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</si>
  <si>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</si>
  <si>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</si>
  <si>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</si>
  <si>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</si>
  <si>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</si>
  <si>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</si>
  <si>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</si>
  <si>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</si>
  <si>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</si>
  <si>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</si>
  <si>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</si>
  <si>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</si>
  <si>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</si>
  <si>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</si>
  <si>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</si>
  <si>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</si>
  <si>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</si>
  <si>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</si>
  <si>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</si>
  <si>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</si>
  <si>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</si>
  <si>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</si>
  <si>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</si>
  <si>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</si>
  <si>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</si>
  <si>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</si>
  <si>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静岡県川根本町</t>
  </si>
  <si>
    <t>静岡県森町</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</si>
  <si>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</si>
  <si>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</si>
  <si>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</si>
  <si>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</si>
  <si>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</si>
  <si>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</si>
  <si>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</si>
  <si>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</si>
  <si>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</si>
  <si>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</si>
  <si>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</si>
  <si>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</si>
  <si>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</si>
  <si>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</si>
  <si>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</si>
  <si>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</si>
  <si>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</si>
  <si>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</si>
  <si>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</si>
  <si>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</si>
  <si>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</si>
  <si>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</si>
  <si>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</si>
  <si>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</si>
  <si>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愛知県知立市</t>
  </si>
  <si>
    <t>愛知県尾張旭市</t>
  </si>
  <si>
    <t>愛知県高浜市</t>
  </si>
  <si>
    <t>愛知県岩倉市</t>
  </si>
  <si>
    <t>愛知県豊明市</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</si>
  <si>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</si>
  <si>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</si>
  <si>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</si>
  <si>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</si>
  <si>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</si>
  <si>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</si>
  <si>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</si>
  <si>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</si>
  <si>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</si>
  <si>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</si>
  <si>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</si>
  <si>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</si>
  <si>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</si>
  <si>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</si>
  <si>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</si>
  <si>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</si>
  <si>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</si>
  <si>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</si>
  <si>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</si>
  <si>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</si>
  <si>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</si>
  <si>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</si>
  <si>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</si>
  <si>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</si>
  <si>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</si>
  <si>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三重県津市</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</si>
  <si>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</si>
  <si>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</si>
  <si>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</si>
  <si>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</si>
  <si>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</si>
  <si>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</si>
  <si>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</si>
  <si>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</si>
  <si>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</si>
  <si>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</si>
  <si>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</si>
  <si>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</si>
  <si>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</si>
  <si>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</si>
  <si>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</si>
  <si>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</si>
  <si>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</si>
  <si>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</si>
  <si>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</si>
  <si>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</si>
  <si>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</si>
  <si>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</si>
  <si>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</si>
  <si>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</si>
  <si>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</si>
  <si>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</si>
  <si>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</si>
  <si>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</si>
  <si>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滋賀県大津市</t>
  </si>
  <si>
    <t>滋賀県彦根市</t>
  </si>
  <si>
    <t>滋賀県長浜市</t>
  </si>
  <si>
    <t>滋賀県近江八幡市</t>
  </si>
  <si>
    <t>滋賀県草津市</t>
  </si>
  <si>
    <t>滋賀県守山市</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</si>
  <si>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</si>
  <si>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</si>
  <si>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</si>
  <si>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</si>
  <si>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</si>
  <si>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</si>
  <si>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</si>
  <si>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</si>
  <si>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</si>
  <si>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</si>
  <si>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</si>
  <si>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</si>
  <si>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</si>
  <si>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京都府京都市</t>
  </si>
  <si>
    <t>京都府福知山市</t>
  </si>
  <si>
    <t>京都府舞鶴市</t>
  </si>
  <si>
    <t>京都府綾部市</t>
  </si>
  <si>
    <t>京都府宇治市</t>
  </si>
  <si>
    <t>京都府宮津市</t>
  </si>
  <si>
    <t>京都府亀岡市</t>
  </si>
  <si>
    <t>京都府城陽市</t>
  </si>
  <si>
    <t>京都府向日市</t>
  </si>
  <si>
    <t>京都府長岡京市</t>
  </si>
  <si>
    <t>京都府八幡市</t>
  </si>
  <si>
    <t>京都府京田辺市</t>
  </si>
  <si>
    <t>京都府京丹後市</t>
  </si>
  <si>
    <t>京都府南丹市</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</si>
  <si>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</si>
  <si>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</si>
  <si>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</si>
  <si>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</si>
  <si>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</si>
  <si>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</si>
  <si>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</si>
  <si>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</si>
  <si>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</si>
  <si>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</si>
  <si>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</si>
  <si>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</si>
  <si>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</si>
  <si>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</si>
  <si>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</si>
  <si>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</si>
  <si>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</si>
  <si>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</si>
  <si>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</si>
  <si>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</si>
  <si>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</si>
  <si>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</si>
  <si>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</si>
  <si>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</si>
  <si>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</si>
  <si>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</si>
  <si>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</si>
  <si>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</si>
  <si>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</si>
  <si>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</si>
  <si>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</si>
  <si>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</si>
  <si>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</si>
  <si>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</si>
  <si>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</si>
  <si>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</si>
  <si>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</si>
  <si>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</si>
  <si>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</si>
  <si>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</si>
  <si>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</si>
  <si>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</si>
  <si>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</si>
  <si>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</si>
  <si>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</si>
  <si>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</si>
  <si>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</si>
  <si>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</si>
  <si>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</si>
  <si>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</si>
  <si>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</si>
  <si>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</si>
  <si>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</si>
  <si>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</si>
  <si>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</si>
  <si>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</si>
  <si>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</si>
  <si>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</si>
  <si>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</si>
  <si>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</si>
  <si>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</si>
  <si>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</si>
  <si>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</si>
  <si>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</si>
  <si>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</si>
  <si>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</si>
  <si>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</si>
  <si>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</si>
  <si>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</si>
  <si>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</si>
  <si>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</si>
  <si>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</si>
  <si>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</si>
  <si>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</si>
  <si>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</si>
  <si>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兵庫県丹波篠山市</t>
  </si>
  <si>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</si>
  <si>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</si>
  <si>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</si>
  <si>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</si>
  <si>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</si>
  <si>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</si>
  <si>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</si>
  <si>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</si>
  <si>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</si>
  <si>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</si>
  <si>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</si>
  <si>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</si>
  <si>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</si>
  <si>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</si>
  <si>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</si>
  <si>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</si>
  <si>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</si>
  <si>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</si>
  <si>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</si>
  <si>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</si>
  <si>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奈良県奈良市</t>
  </si>
  <si>
    <t>奈良県大和高田市</t>
  </si>
  <si>
    <t>奈良県大和郡山市</t>
  </si>
  <si>
    <t>奈良県天理市</t>
  </si>
  <si>
    <t>奈良県橿原市</t>
  </si>
  <si>
    <t>奈良県桜井市</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</si>
  <si>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</si>
  <si>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</si>
  <si>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</si>
  <si>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</si>
  <si>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</si>
  <si>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</si>
  <si>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</si>
  <si>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</si>
  <si>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</si>
  <si>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</si>
  <si>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</si>
  <si>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</si>
  <si>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</si>
  <si>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</si>
  <si>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</si>
  <si>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</si>
  <si>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</si>
  <si>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</si>
  <si>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</si>
  <si>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</si>
  <si>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</si>
  <si>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</si>
  <si>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</si>
  <si>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</si>
  <si>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</si>
  <si>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</si>
  <si>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</si>
  <si>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</si>
  <si>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</si>
  <si>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</si>
  <si>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</si>
  <si>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</si>
  <si>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</si>
  <si>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</si>
  <si>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</si>
  <si>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</si>
  <si>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</si>
  <si>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</si>
  <si>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</si>
  <si>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</si>
  <si>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</si>
  <si>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</si>
  <si>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</si>
  <si>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</si>
  <si>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</si>
  <si>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</si>
  <si>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</si>
  <si>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</si>
  <si>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</si>
  <si>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</si>
  <si>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</si>
  <si>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</si>
  <si>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</si>
  <si>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</si>
  <si>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</si>
  <si>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</si>
  <si>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</si>
  <si>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</si>
  <si>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</si>
  <si>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</si>
  <si>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</si>
  <si>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</si>
  <si>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</si>
  <si>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鳥取県鳥取市</t>
  </si>
  <si>
    <t>鳥取県米子市</t>
  </si>
  <si>
    <t>鳥取県倉吉市</t>
  </si>
  <si>
    <t>鳥取県境港市</t>
  </si>
  <si>
    <t>鳥取県岩美町</t>
  </si>
  <si>
    <t>鳥取県若桜町</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</si>
  <si>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</si>
  <si>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</si>
  <si>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</si>
  <si>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</si>
  <si>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</si>
  <si>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</si>
  <si>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</si>
  <si>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</si>
  <si>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</si>
  <si>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</si>
  <si>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</si>
  <si>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</si>
  <si>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</si>
  <si>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</si>
  <si>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</si>
  <si>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</si>
  <si>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</si>
  <si>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</si>
  <si>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</si>
  <si>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</si>
  <si>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</si>
  <si>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</si>
  <si>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</si>
  <si>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</si>
  <si>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</si>
  <si>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</si>
  <si>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</si>
  <si>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島根県吉賀町</t>
  </si>
  <si>
    <t>島根県海士町</t>
  </si>
  <si>
    <t>島根県西ノ島町</t>
  </si>
  <si>
    <t>島根県知夫村</t>
  </si>
  <si>
    <t>島根県隠岐の島町</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</si>
  <si>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</si>
  <si>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</si>
  <si>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</si>
  <si>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</si>
  <si>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</si>
  <si>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</si>
  <si>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</si>
  <si>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</si>
  <si>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</si>
  <si>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</si>
  <si>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</si>
  <si>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</si>
  <si>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</si>
  <si>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</si>
  <si>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</si>
  <si>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</si>
  <si>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</si>
  <si>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</si>
  <si>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</si>
  <si>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</si>
  <si>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</si>
  <si>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</si>
  <si>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</si>
  <si>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</si>
  <si>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</si>
  <si>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</si>
  <si>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</si>
  <si>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</si>
  <si>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</si>
  <si>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</si>
  <si>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</si>
  <si>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</si>
  <si>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</si>
  <si>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</si>
  <si>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</si>
  <si>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</si>
  <si>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</si>
  <si>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</si>
  <si>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</si>
  <si>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</si>
  <si>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</si>
  <si>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</si>
  <si>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</si>
  <si>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</si>
  <si>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</si>
  <si>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</si>
  <si>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</si>
  <si>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</si>
  <si>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</si>
  <si>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</si>
  <si>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</si>
  <si>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</si>
  <si>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</si>
  <si>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</si>
  <si>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</si>
  <si>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</si>
  <si>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</si>
  <si>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</si>
  <si>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</si>
  <si>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</si>
  <si>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</si>
  <si>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山口県周南市</t>
  </si>
  <si>
    <t>山口県山陽小野田市</t>
  </si>
  <si>
    <t>山口県周防大島町</t>
  </si>
  <si>
    <t>山口県和木町</t>
  </si>
  <si>
    <t>山口県上関町</t>
  </si>
  <si>
    <t>山口県田布施町</t>
  </si>
  <si>
    <t>山口県平生町</t>
  </si>
  <si>
    <t>山口県阿武町</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</si>
  <si>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</si>
  <si>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</si>
  <si>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</si>
  <si>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</si>
  <si>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</si>
  <si>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</si>
  <si>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</si>
  <si>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</si>
  <si>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</si>
  <si>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</si>
  <si>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</si>
  <si>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</si>
  <si>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</si>
  <si>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</si>
  <si>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</si>
  <si>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</si>
  <si>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</si>
  <si>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</si>
  <si>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</si>
  <si>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</si>
  <si>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</si>
  <si>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</si>
  <si>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</si>
  <si>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</si>
  <si>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</si>
  <si>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</si>
  <si>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</si>
  <si>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</si>
  <si>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</si>
  <si>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</si>
  <si>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</si>
  <si>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</si>
  <si>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</si>
  <si>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</si>
  <si>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</si>
  <si>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</si>
  <si>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</si>
  <si>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</si>
  <si>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</si>
  <si>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</si>
  <si>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</si>
  <si>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愛媛県松山市</t>
  </si>
  <si>
    <t>愛媛県今治市</t>
  </si>
  <si>
    <t>愛媛県宇和島市</t>
  </si>
  <si>
    <t>愛媛県八幡浜市</t>
  </si>
  <si>
    <t>愛媛県新居浜市</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</si>
  <si>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</si>
  <si>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</si>
  <si>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</si>
  <si>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</si>
  <si>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</si>
  <si>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</si>
  <si>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</si>
  <si>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</si>
  <si>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</si>
  <si>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</si>
  <si>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</si>
  <si>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</si>
  <si>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</si>
  <si>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</si>
  <si>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</si>
  <si>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</si>
  <si>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</si>
  <si>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</si>
  <si>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</si>
  <si>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</si>
  <si>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</si>
  <si>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</si>
  <si>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</si>
  <si>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</si>
  <si>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</si>
  <si>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</si>
  <si>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</si>
  <si>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</si>
  <si>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</si>
  <si>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</si>
  <si>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</si>
  <si>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</si>
  <si>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</si>
  <si>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</si>
  <si>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</si>
  <si>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</si>
  <si>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</si>
  <si>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</si>
  <si>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</si>
  <si>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</si>
  <si>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</si>
  <si>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</si>
  <si>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</si>
  <si>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</si>
  <si>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</si>
  <si>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</si>
  <si>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</si>
  <si>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</si>
  <si>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</si>
  <si>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</si>
  <si>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</si>
  <si>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</si>
  <si>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</si>
  <si>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</si>
  <si>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</si>
  <si>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</si>
  <si>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</si>
  <si>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</si>
  <si>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</si>
  <si>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</si>
  <si>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</si>
  <si>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</si>
  <si>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</si>
  <si>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</si>
  <si>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</si>
  <si>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</si>
  <si>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</si>
  <si>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</si>
  <si>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</si>
  <si>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</si>
  <si>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</si>
  <si>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</si>
  <si>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</si>
  <si>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</si>
  <si>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</si>
  <si>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</si>
  <si>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</si>
  <si>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</si>
  <si>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</si>
  <si>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</si>
  <si>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</si>
  <si>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</si>
  <si>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</si>
  <si>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</si>
  <si>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</si>
  <si>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</si>
  <si>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</si>
  <si>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</si>
  <si>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</si>
  <si>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</si>
  <si>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</si>
  <si>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</si>
  <si>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</si>
  <si>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</si>
  <si>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</si>
  <si>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</si>
  <si>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</si>
  <si>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</si>
  <si>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</si>
  <si>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</si>
  <si>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</si>
  <si>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</si>
  <si>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</si>
  <si>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</si>
  <si>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</si>
  <si>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</si>
  <si>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</si>
  <si>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</si>
  <si>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</si>
  <si>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</si>
  <si>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</si>
  <si>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</si>
  <si>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</si>
  <si>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</si>
  <si>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</si>
  <si>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</si>
  <si>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</si>
  <si>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</si>
  <si>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</si>
  <si>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</si>
  <si>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</si>
  <si>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</si>
  <si>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</si>
  <si>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</si>
  <si>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</si>
  <si>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</si>
  <si>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</si>
  <si>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</si>
  <si>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</si>
  <si>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</si>
  <si>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</si>
  <si>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</si>
  <si>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</si>
  <si>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</si>
  <si>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</si>
  <si>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</si>
  <si>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</si>
  <si>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</si>
  <si>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</si>
  <si>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</si>
  <si>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</si>
  <si>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</si>
  <si>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</si>
  <si>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</si>
  <si>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</si>
  <si>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</si>
  <si>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</si>
  <si>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</si>
  <si>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</si>
  <si>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</si>
  <si>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</si>
  <si>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</si>
  <si>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</si>
  <si>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</si>
  <si>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</si>
  <si>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</si>
  <si>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</si>
  <si>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</si>
  <si>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</si>
  <si>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</si>
  <si>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</si>
  <si>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</si>
  <si>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</si>
  <si>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</si>
  <si>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</si>
  <si>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</si>
  <si>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</si>
  <si>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</si>
  <si>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</si>
  <si>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</si>
  <si>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</si>
  <si>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</si>
  <si>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</si>
  <si>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</si>
  <si>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</si>
  <si>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</si>
  <si>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</si>
  <si>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</si>
  <si>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</si>
  <si>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</si>
  <si>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</si>
  <si>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</si>
  <si>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</si>
  <si>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</si>
  <si>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</si>
  <si>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</si>
  <si>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</si>
  <si>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</si>
  <si>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</si>
  <si>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</si>
  <si>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</si>
  <si>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</si>
  <si>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</si>
  <si>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</si>
  <si>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大分県大分市</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</si>
  <si>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</si>
  <si>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</si>
  <si>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</si>
  <si>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</si>
  <si>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</si>
  <si>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</si>
  <si>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</si>
  <si>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</si>
  <si>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</si>
  <si>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</si>
  <si>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</si>
  <si>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</si>
  <si>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</si>
  <si>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</si>
  <si>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</si>
  <si>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</si>
  <si>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</si>
  <si>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</si>
  <si>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</si>
  <si>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</si>
  <si>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</si>
  <si>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</si>
  <si>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</si>
  <si>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</si>
  <si>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</si>
  <si>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</si>
  <si>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</si>
  <si>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</si>
  <si>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</si>
  <si>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</si>
  <si>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</si>
  <si>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</si>
  <si>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</si>
  <si>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</si>
  <si>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</si>
  <si>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</si>
  <si>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</si>
  <si>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</si>
  <si>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</si>
  <si>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</si>
  <si>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</si>
  <si>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</si>
  <si>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</si>
  <si>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</si>
  <si>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</si>
  <si>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</si>
  <si>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</si>
  <si>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</si>
  <si>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</si>
  <si>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</si>
  <si>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</si>
  <si>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</si>
  <si>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</si>
  <si>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</si>
  <si>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</si>
  <si>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</si>
  <si>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</si>
  <si>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</si>
  <si>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</si>
  <si>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</si>
  <si>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</si>
  <si>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</si>
  <si>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</si>
  <si>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</si>
  <si>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</si>
  <si>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</si>
  <si>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</si>
  <si>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</si>
  <si>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</si>
  <si>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</si>
  <si>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</si>
  <si>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</si>
  <si>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</si>
  <si>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</si>
  <si>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</si>
  <si>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</si>
  <si>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</si>
  <si>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</si>
  <si>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</si>
  <si>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</si>
  <si>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</si>
  <si>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</si>
  <si>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</si>
  <si>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</si>
  <si>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</si>
  <si>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</si>
  <si>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</si>
  <si>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</si>
  <si>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</si>
  <si>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</si>
  <si>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</si>
  <si>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</si>
  <si>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</si>
  <si>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</si>
  <si>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</si>
  <si>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</si>
  <si>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</si>
  <si>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</si>
  <si>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</si>
  <si>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</si>
  <si>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</si>
  <si>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</si>
  <si>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</si>
  <si>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</si>
  <si>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</si>
  <si>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</si>
  <si>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</si>
  <si>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</si>
  <si>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</si>
  <si>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</si>
  <si>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</si>
  <si>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</si>
  <si>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</si>
  <si>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</si>
  <si>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</si>
  <si>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</si>
  <si>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</si>
  <si>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</si>
  <si>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</si>
  <si>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</si>
  <si>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</si>
  <si>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</si>
  <si>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</si>
  <si>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</si>
  <si>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</si>
  <si>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</si>
  <si>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</si>
  <si>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福岡県那珂川市</t>
  </si>
  <si>
    <t>手_市_行動目標4-4-3</t>
    <phoneticPr fontId="3"/>
  </si>
  <si>
    <t>手_市_行動目標4-4-4</t>
    <phoneticPr fontId="3"/>
  </si>
  <si>
    <t>手_市_行動目標4-4-5</t>
    <phoneticPr fontId="3"/>
  </si>
  <si>
    <t>H18</t>
    <phoneticPr fontId="3"/>
  </si>
  <si>
    <r>
      <t>分類</t>
    </r>
    <r>
      <rPr>
        <b/>
        <sz val="11"/>
        <color rgb="FFFF0000"/>
        <rFont val="ＭＳ Ｐゴシック"/>
        <family val="3"/>
        <charset val="128"/>
      </rPr>
      <t>※</t>
    </r>
    <rPh sb="0" eb="2">
      <t>ブンルイ</t>
    </rPh>
    <phoneticPr fontId="7"/>
  </si>
  <si>
    <r>
      <t>小分類</t>
    </r>
    <r>
      <rPr>
        <b/>
        <sz val="11"/>
        <color rgb="FFFF0000"/>
        <rFont val="ＭＳ Ｐゴシック"/>
        <family val="3"/>
        <charset val="128"/>
      </rPr>
      <t>※</t>
    </r>
    <rPh sb="0" eb="3">
      <t>ショウブンルイ</t>
    </rPh>
    <phoneticPr fontId="7"/>
  </si>
  <si>
    <t>担当課が所掌する行政分野の分類方法</t>
  </si>
  <si>
    <t>分類方法</t>
  </si>
  <si>
    <t>環境</t>
  </si>
  <si>
    <t>地域戦略を担当する部局、課または課に相当する内部組織の名称に「環境」、「自然」その他生物多様性に関係する特定の用語が含まれる。</t>
  </si>
  <si>
    <t>環境：自然</t>
  </si>
  <si>
    <t>「環境」のうち、部局、課及び判明している課より下の係等の内部組織の名称に「自然」その他生物多様性に関係する特定の用語が含まれる。</t>
  </si>
  <si>
    <t>環境：その他</t>
  </si>
  <si>
    <t>「環境」のうち、「自然」に含まれないもの。</t>
  </si>
  <si>
    <t>緑地等</t>
  </si>
  <si>
    <t>地域戦略を担当する部局、課または課に相当する内部組織の名称に「みどり」、「緑」、「緑地」または「緑化」が含まれる。</t>
  </si>
  <si>
    <t>農林</t>
  </si>
  <si>
    <t>地域戦略を担当する部局、課または課に相当する内部組織の名称に「農林」が含まれる。</t>
  </si>
  <si>
    <t>その他</t>
  </si>
  <si>
    <t>地域戦略を担当する内部組織の名称が上述のいずれにもあたらない。</t>
  </si>
  <si>
    <t>注：「環境」、「緑地等」、「農林」、「その他」のうち複数の分類の要件にあてはまる場合は、重複してカウントせず、この順序で優先して扱う。</t>
  </si>
  <si>
    <r>
      <rPr>
        <b/>
        <sz val="11"/>
        <color rgb="FFFF0000"/>
        <rFont val="ＭＳ Ｐゴシック"/>
        <family val="3"/>
        <charset val="128"/>
      </rPr>
      <t>※</t>
    </r>
    <r>
      <rPr>
        <sz val="11"/>
        <color rgb="FFFF0000"/>
        <rFont val="ＭＳ Ｐゴシック"/>
        <family val="3"/>
        <charset val="128"/>
      </rPr>
      <t>→分類方法</t>
    </r>
    <rPh sb="2" eb="6">
      <t>ブンルイホウホウ</t>
    </rPh>
    <phoneticPr fontId="3"/>
  </si>
  <si>
    <t>策定済み</t>
    <phoneticPr fontId="7"/>
  </si>
  <si>
    <t>https://www.city.inazawa.aichi.jp/0000000999.html</t>
  </si>
  <si>
    <t>https://www.city.chiryu.aichi.jp/soshiki/shimin/kankyo/keikaku/1460710785277.html</t>
  </si>
  <si>
    <t>田原市環境保全計画改訂版</t>
  </si>
  <si>
    <t>http://www.city.tahara.aihttps://www.city.tahara.aichi.jp/seisaku/publiccomment/1010167/1010372.html</t>
  </si>
  <si>
    <t>埼玉県生物多様性保全戦略（2024（令和６）年度～2031（令和13）年度）</t>
  </si>
  <si>
    <t>https://www.pref.saitama.lg.jp/a0508/seibututayousei/kensenryaku2024-2031.html</t>
  </si>
  <si>
    <t>第二次羽村市環境とみどりの基本計画
令和６（2024年度）～令和15（2033年度）</t>
  </si>
  <si>
    <t>第2次日進市環境基本計画</t>
  </si>
  <si>
    <t>日進月歩　住環境と自然が調和するまち　にっしん</t>
  </si>
  <si>
    <t>https://www.city.nisshin.lg.jp/department/seikatu/kankyou/3/2/14720.html</t>
  </si>
  <si>
    <t>第３次生物多様性おおいた県戦略（2024-2030）</t>
  </si>
  <si>
    <t>https://www.pref.oita.jp/soshiki/13070/seibututayouseisennryaku3.html</t>
  </si>
  <si>
    <t>自然共生の先進都市をめざす私たちの行動戦略</t>
  </si>
  <si>
    <t>第3次多摩市みどりと環境基本計画</t>
  </si>
  <si>
    <t>https://www.city.tama.lg.jp/shisei/keikaku/kakuka/kankyou/midorikankyo/1014598.html</t>
  </si>
  <si>
    <t>那須塩原市生物多様性地域戦略</t>
  </si>
  <si>
    <t>ネイチャーポジティブな那須野が原を目指して</t>
  </si>
  <si>
    <t>https://www.city.nasushiobara.tochigi.jp/shiseijoho/shinoseisakutokeikaku/kankyo/20522.html</t>
    <phoneticPr fontId="7"/>
  </si>
  <si>
    <t>北海道生物多様性保全計画（第2次計画）</t>
  </si>
  <si>
    <t>https://www.pref.hokkaido.lg.jp/ks/skn/tayousei/hokkaidotayousei.html</t>
  </si>
  <si>
    <t>https://www.city.sapporo.jp/kankyo/biodiversity/vision2024.html</t>
  </si>
  <si>
    <t>第二次草加市環境基本計画（第三版）生物多様性そうか戦略（第二版）</t>
  </si>
  <si>
    <t>人と自然が共に生きるまちそうか</t>
  </si>
  <si>
    <t>みえ生物多様性推進プラン（第４期）</t>
  </si>
  <si>
    <t>https://www.pref.mie.lg.jp/TOPICS/m0026100195.htm</t>
  </si>
  <si>
    <t>生物多様性鹿児島県戦略2024-2033</t>
  </si>
  <si>
    <t>鹿児島県ネイチャーポジティブ戦略</t>
  </si>
  <si>
    <t>https://www.pref.kagoshima.jp/ad04/senryaku2024.html</t>
  </si>
  <si>
    <t>かながわ生物多様性計画2024-2030</t>
  </si>
  <si>
    <t>生物多様性あつぎ戦略2024-2030</t>
  </si>
  <si>
    <t>みんなの生物多様性</t>
  </si>
  <si>
    <t>https://www.city.atsugi.kanagawa.jp/soshiki/kankyoseisakuka/2/3/40400.html</t>
  </si>
  <si>
    <t>第二次佐久市環境基本計画（改訂版）</t>
  </si>
  <si>
    <t>第３次燕市環境基本計画</t>
  </si>
  <si>
    <t>https://www.city.tsubame.niigata.jp/soshiki/shimin_seikatsu/3/3/1/2362.html</t>
  </si>
  <si>
    <t>第２次　熊本市生物多様性戦略</t>
  </si>
  <si>
    <t>生物多様性はままつ戦略　2024</t>
  </si>
  <si>
    <t>海から山まで　多様な生物と人々の暮らしが共存する都市～はままつから、"ネイチャーポジティブ"へ～</t>
  </si>
  <si>
    <t>生きもの、ひと、くらしがつながり豊かな文化を育むまち</t>
  </si>
  <si>
    <t>https://www.pref.kochi.lg.jp/doc/kochisenryaku/</t>
  </si>
  <si>
    <t>生物多様性とくしま戦略2024-2028</t>
  </si>
  <si>
    <t>～とくしまを活かす
～とくしまを活かす　とくしまの自然～</t>
  </si>
  <si>
    <t>https://www.pref.tokushima.lg.jp/ippannokata/kurashi/shizen/7239234/</t>
  </si>
  <si>
    <t>第二次尾張旭市環境基本計画</t>
  </si>
  <si>
    <t>～はぐくみ　つなぐ　環境・まち・未来～</t>
  </si>
  <si>
    <t>https://www.city.owariasahi.lg.jp/page/28864.html</t>
  </si>
  <si>
    <t>やまなし生物多様性地域戦略</t>
  </si>
  <si>
    <t>生物多様性しが戦略2024</t>
  </si>
  <si>
    <t>～自然・人・社会の三方よし～</t>
  </si>
  <si>
    <t>生物多様性おやま戦略</t>
  </si>
  <si>
    <t>たくさんの生命輝くまち　おやま</t>
  </si>
  <si>
    <t>https://www.city.oyama.tochigi.jp/kankou-bunka/miryoku/shizen-keikan/seibutsutayousei/senryaku/page005944.html</t>
  </si>
  <si>
    <t>いしかり生き物かけはし戦略</t>
  </si>
  <si>
    <t>石狩市生物多様性地域戦略</t>
  </si>
  <si>
    <t>https://www.city.ishikari.hokkaido.jp/soshiki/shizen/92149.html</t>
  </si>
  <si>
    <t>生物多様性ふじえだ戦略</t>
  </si>
  <si>
    <t>”もったいない”で進める　環境日本一のまち　身近な自然とふれあい　守り　共に生きるまち　ふじえだ</t>
  </si>
  <si>
    <t>静岡県　藤枝市</t>
    <phoneticPr fontId="7"/>
  </si>
  <si>
    <t>https://www.city.fujieda.shizuoka.jp/soshiki/kankyosuido/kankyoseisaku/keikaku_torikumi/23258.html</t>
  </si>
  <si>
    <t>第３次一宮市環境基本計画</t>
  </si>
  <si>
    <t>地球を愛し、人と自然が共生し、持続可能で未来へはばたくまち　いちのみや
～2050年　ゼロカーボンシティを目指して～</t>
  </si>
  <si>
    <t>愛知県　一宮市</t>
    <phoneticPr fontId="7"/>
  </si>
  <si>
    <t>https://www.city.ichinomiya.aichi.jp/kankyou/kankyouseisaku/1044357/1010136/1060629.html</t>
  </si>
  <si>
    <t>西東京市第３次環境基本計画</t>
  </si>
  <si>
    <t>東京都　西東京市</t>
    <phoneticPr fontId="7"/>
  </si>
  <si>
    <t>https://www.city.nishitokyo.lg.jp/siseizyoho/sesaku_keikaku/keikaku/kankyou/0329kankyoukihonnkeikaku.html</t>
  </si>
  <si>
    <t>第３次八王子市環境基本計画　八王子市生物多様性地域戦略</t>
  </si>
  <si>
    <t>東京都　八王子市</t>
    <phoneticPr fontId="7"/>
  </si>
  <si>
    <t>尼崎市生物多様性地域戦略</t>
  </si>
  <si>
    <t>兵庫県　尼崎市</t>
    <phoneticPr fontId="7"/>
  </si>
  <si>
    <t>https://www.city.amagasaki.hyogo.jp/shisei/si_kangae/si_keikaku/1037394.html</t>
  </si>
  <si>
    <t>R06</t>
  </si>
  <si>
    <t>「里山」から自然と判断</t>
    <rPh sb="1" eb="3">
      <t>サトヤマ</t>
    </rPh>
    <rPh sb="6" eb="8">
      <t>シゼン</t>
    </rPh>
    <rPh sb="9" eb="11">
      <t>ハンダン</t>
    </rPh>
    <phoneticPr fontId="3"/>
  </si>
  <si>
    <t>環境みらい部 農村環境課</t>
  </si>
  <si>
    <t>ゼロカーボン・ネイチャーポジティブ推進課 生物多様性係</t>
  </si>
  <si>
    <t xml:space="preserve">環境部自然環境保全課生物多様性戦略推進室 </t>
  </si>
  <si>
    <t>環境・エネルギー部自然共生推進課</t>
  </si>
  <si>
    <t>環境部地球環境課</t>
  </si>
  <si>
    <t>環境部環境室環境政策課</t>
  </si>
  <si>
    <t>環境局環境政策室</t>
  </si>
  <si>
    <t>環境リサイクル支援部環境課</t>
  </si>
  <si>
    <t xml:space="preserve"> 環境産業部 環境保全課</t>
  </si>
  <si>
    <t>環境局環境施策部環境施策課</t>
  </si>
  <si>
    <t>環境局環境保全部環境共生課</t>
  </si>
  <si>
    <t>環境清掃部環境政策課</t>
  </si>
  <si>
    <t>環境部　環境管理課</t>
  </si>
  <si>
    <t>環境部里山創成室</t>
  </si>
  <si>
    <t>環境政策局環境企画部環境管理課</t>
  </si>
  <si>
    <t>環境経済部環境政策課</t>
  </si>
  <si>
    <t>環境産業部環境共生課</t>
  </si>
  <si>
    <t>環境創造局政策課</t>
  </si>
  <si>
    <t>市民部環境課</t>
  </si>
  <si>
    <t>経済環境部環境保全課環境管理グループ</t>
  </si>
  <si>
    <t>環境局環境政策部自然環境課</t>
  </si>
  <si>
    <t>企画環境課</t>
  </si>
  <si>
    <t>みどり33推進担当部みどり政策課</t>
  </si>
  <si>
    <t>商工観光課</t>
  </si>
  <si>
    <t>生活環境部自然保護推進室自然保護班</t>
  </si>
  <si>
    <t>環境共生部環境保全課（令和6年3月に環境政策課に名称変更）</t>
  </si>
  <si>
    <t>環境経済局環境共生部水みどり環境課</t>
  </si>
  <si>
    <t>環境農政部 環境政策課</t>
  </si>
  <si>
    <t>都市部 景観みどり課</t>
  </si>
  <si>
    <t>農林水産部　みどり共生推進課</t>
  </si>
  <si>
    <t>生活環境部環境企画課</t>
  </si>
  <si>
    <t>生活環境部自然保護課</t>
  </si>
  <si>
    <t>環境森林部環境森林政策課</t>
  </si>
  <si>
    <t>都市整備部みどりと公園課</t>
  </si>
  <si>
    <t>自然経済推進部みどりと水のまちづくり課</t>
  </si>
  <si>
    <t>市民環境部環境衛生課</t>
  </si>
  <si>
    <t>市民福祉部市民生活課</t>
  </si>
  <si>
    <t>市民環境部世界自然遺産課</t>
  </si>
  <si>
    <t>生活環境課</t>
  </si>
  <si>
    <t>不明</t>
  </si>
  <si>
    <t>環境森林部自然環境課</t>
  </si>
  <si>
    <t>環境部環境企画課</t>
  </si>
  <si>
    <t>くらし文化部環境課</t>
  </si>
  <si>
    <t>市民共働部 うみがめ課 環境づくり係</t>
  </si>
  <si>
    <t>環境局環境調整課</t>
  </si>
  <si>
    <t>生活課生活環境係</t>
  </si>
  <si>
    <t>県民環境部環境首都課</t>
  </si>
  <si>
    <t>環境局環境共生部環境総務課環境政策係</t>
  </si>
  <si>
    <t>林業振興・環境部 環境共生課</t>
  </si>
  <si>
    <t>教育課ふるさと夢プロジェクト係</t>
  </si>
  <si>
    <t>環境局環境保全課</t>
  </si>
  <si>
    <t>環境文化部 自然環境課</t>
  </si>
  <si>
    <t>県民環境部 環境局 自然保護課</t>
  </si>
  <si>
    <t>環境部 環境保全課</t>
  </si>
  <si>
    <t>環境部 自然鳥獣共生課</t>
  </si>
  <si>
    <t>環境部環境総務課</t>
  </si>
  <si>
    <t>生活産業部生活環境課</t>
  </si>
  <si>
    <t>環境クリーン部みどり自然課</t>
  </si>
  <si>
    <t>環境局 環境部 環境保全課</t>
  </si>
  <si>
    <t>環境市民部環境政策課</t>
  </si>
  <si>
    <t>環境局環境政策課</t>
  </si>
  <si>
    <t>環境部自然環境課</t>
  </si>
  <si>
    <t>生活安全部環境課</t>
  </si>
  <si>
    <t>環境戦略部ネイチャーポジティブ課</t>
  </si>
  <si>
    <t>市民生活部 生活環境課 環境政策係</t>
  </si>
  <si>
    <t>環境市民部　自然保護課</t>
  </si>
  <si>
    <t>みどり環境部環境保全課</t>
  </si>
  <si>
    <t>経済環境局　環境部　環境創造課</t>
  </si>
  <si>
    <t>坂東市環境基本計画</t>
  </si>
  <si>
    <t>https://www.city.bando.lg.jp/page/page010074.html</t>
  </si>
  <si>
    <t>茨城県　坂東市</t>
    <rPh sb="0" eb="3">
      <t>イバラキケン</t>
    </rPh>
    <rPh sb="4" eb="7">
      <t>バンドウシ</t>
    </rPh>
    <phoneticPr fontId="3"/>
  </si>
  <si>
    <t>市民生活部　生活環境課</t>
    <rPh sb="0" eb="5">
      <t>シミンセイカツブ</t>
    </rPh>
    <rPh sb="6" eb="11">
      <t>セイカツカンキョウカ</t>
    </rPh>
    <phoneticPr fontId="3"/>
  </si>
  <si>
    <t>第3次府中市環境基本計画</t>
    <rPh sb="0" eb="1">
      <t>ダイ</t>
    </rPh>
    <rPh sb="2" eb="3">
      <t>ジ</t>
    </rPh>
    <rPh sb="3" eb="6">
      <t>フチュウシ</t>
    </rPh>
    <rPh sb="6" eb="12">
      <t>カンキョウキホンケイカク</t>
    </rPh>
    <phoneticPr fontId="7"/>
  </si>
  <si>
    <t>https://www.city.hachioji.tokyo.jp/kurashi/life/004/keikaku/p007005.html</t>
  </si>
  <si>
    <t>愛知県　小牧市</t>
    <rPh sb="0" eb="3">
      <t>アイチケン</t>
    </rPh>
    <rPh sb="4" eb="7">
      <t>コマキシ</t>
    </rPh>
    <phoneticPr fontId="21"/>
  </si>
  <si>
    <t>新規</t>
    <rPh sb="0" eb="2">
      <t>シンキ</t>
    </rPh>
    <phoneticPr fontId="21"/>
  </si>
  <si>
    <t>茨城県　つくば市</t>
    <rPh sb="0" eb="3">
      <t>イバラキケン</t>
    </rPh>
    <rPh sb="7" eb="8">
      <t>シ</t>
    </rPh>
    <phoneticPr fontId="2"/>
  </si>
  <si>
    <t>茨城県　つくば市</t>
    <rPh sb="0" eb="3">
      <t>イバラキケン</t>
    </rPh>
    <rPh sb="7" eb="8">
      <t>シ</t>
    </rPh>
    <phoneticPr fontId="21"/>
  </si>
  <si>
    <t>埼玉県　蓮田市</t>
    <rPh sb="0" eb="3">
      <t>サイタマケン</t>
    </rPh>
    <rPh sb="4" eb="7">
      <t>ハスダシ</t>
    </rPh>
    <phoneticPr fontId="21"/>
  </si>
  <si>
    <t>千葉県　一宮町</t>
    <rPh sb="0" eb="3">
      <t>チバケン</t>
    </rPh>
    <rPh sb="4" eb="6">
      <t>イチノミヤ</t>
    </rPh>
    <rPh sb="6" eb="7">
      <t>チョウ</t>
    </rPh>
    <phoneticPr fontId="21"/>
  </si>
  <si>
    <t>東京都　江戸川区</t>
    <rPh sb="0" eb="3">
      <t>トウキョウト</t>
    </rPh>
    <rPh sb="4" eb="8">
      <t>エドガワク</t>
    </rPh>
    <phoneticPr fontId="2"/>
  </si>
  <si>
    <t>東京都　江戸川区</t>
    <rPh sb="0" eb="3">
      <t>トウキョウト</t>
    </rPh>
    <rPh sb="4" eb="8">
      <t>エドガワク</t>
    </rPh>
    <phoneticPr fontId="21"/>
  </si>
  <si>
    <t>東京都　国分寺市</t>
    <rPh sb="0" eb="3">
      <t>トウキョウト</t>
    </rPh>
    <rPh sb="4" eb="8">
      <t>コクブンジシ</t>
    </rPh>
    <phoneticPr fontId="2"/>
  </si>
  <si>
    <t>東京都　国分寺市</t>
    <rPh sb="0" eb="3">
      <t>トウキョウト</t>
    </rPh>
    <rPh sb="4" eb="8">
      <t>コクブンジシ</t>
    </rPh>
    <phoneticPr fontId="21"/>
  </si>
  <si>
    <t>東京都　福生市</t>
    <rPh sb="0" eb="3">
      <t>トウキョウト</t>
    </rPh>
    <rPh sb="4" eb="7">
      <t>フッサシ</t>
    </rPh>
    <phoneticPr fontId="21"/>
  </si>
  <si>
    <t>北海道　苫小牧市</t>
    <rPh sb="0" eb="3">
      <t>ホッカイドウ</t>
    </rPh>
    <rPh sb="4" eb="8">
      <t>トマコマイシ</t>
    </rPh>
    <phoneticPr fontId="2"/>
  </si>
  <si>
    <t>北海道　苫小牧市</t>
    <rPh sb="0" eb="3">
      <t>ホッカイドウ</t>
    </rPh>
    <rPh sb="4" eb="8">
      <t>トマコマイシ</t>
    </rPh>
    <phoneticPr fontId="21"/>
  </si>
  <si>
    <t>改定</t>
    <rPh sb="0" eb="2">
      <t>カイテイ</t>
    </rPh>
    <phoneticPr fontId="21"/>
  </si>
  <si>
    <t>群馬県　沼田市</t>
    <rPh sb="4" eb="6">
      <t>ヌマタ</t>
    </rPh>
    <rPh sb="6" eb="7">
      <t>シ</t>
    </rPh>
    <phoneticPr fontId="21"/>
  </si>
  <si>
    <t>種別</t>
    <rPh sb="0" eb="2">
      <t>シュベツ</t>
    </rPh>
    <phoneticPr fontId="3"/>
  </si>
  <si>
    <t>第３次東浦町の環境を守る基本計画中間見直し</t>
  </si>
  <si>
    <t>愛知県　東浦町</t>
    <rPh sb="0" eb="3">
      <t>アイチケン</t>
    </rPh>
    <rPh sb="4" eb="7">
      <t>ヒガシウラマチ</t>
    </rPh>
    <phoneticPr fontId="2"/>
  </si>
  <si>
    <t>https://www.town.aichi-higashiura.lg.jp/soshiki/kankyo/kankyomana/gyomu/keikaku/kankyo_keikaku/10919.html</t>
  </si>
  <si>
    <t>地域創造部環境課</t>
  </si>
  <si>
    <t>第３次東海市環境基本計画</t>
  </si>
  <si>
    <t>人と自然が未来をつくる持続可能な環境都市とうかい</t>
    <rPh sb="0" eb="1">
      <t>ヒト</t>
    </rPh>
    <rPh sb="2" eb="4">
      <t>シゼン</t>
    </rPh>
    <rPh sb="5" eb="7">
      <t>ミライ</t>
    </rPh>
    <rPh sb="11" eb="15">
      <t>ジゾクカノウ</t>
    </rPh>
    <rPh sb="16" eb="20">
      <t>カンキョウトシ</t>
    </rPh>
    <phoneticPr fontId="2"/>
  </si>
  <si>
    <t>愛知県　東海市</t>
    <rPh sb="0" eb="3">
      <t>アイチケン</t>
    </rPh>
    <rPh sb="4" eb="7">
      <t>トウカイシ</t>
    </rPh>
    <phoneticPr fontId="2"/>
  </si>
  <si>
    <t>環境経済部 生活環境課・リサイクル推進課</t>
  </si>
  <si>
    <t>茨城の生物多様性戦略アクションプラン 2025-2034</t>
  </si>
  <si>
    <t>茨城県</t>
    <rPh sb="0" eb="3">
      <t>イバラキケン</t>
    </rPh>
    <phoneticPr fontId="2"/>
  </si>
  <si>
    <t>県民生活環境部環境政策課生物多様性センター</t>
  </si>
  <si>
    <t>岡山県自然保護基本計画</t>
    <rPh sb="0" eb="3">
      <t>オカヤマケン</t>
    </rPh>
    <rPh sb="3" eb="11">
      <t>シゼンホゴキホンケイカク</t>
    </rPh>
    <phoneticPr fontId="2"/>
  </si>
  <si>
    <t>岡山県</t>
    <rPh sb="0" eb="3">
      <t>オカヤマケン</t>
    </rPh>
    <phoneticPr fontId="2"/>
  </si>
  <si>
    <t>第四次宮崎市環境基本計画2025-2034</t>
    <rPh sb="0" eb="12">
      <t>ダイヨジミヤザキシカンキョウキホンケイカク</t>
    </rPh>
    <phoneticPr fontId="2"/>
  </si>
  <si>
    <t>豊かな自然を未来につなぐ～みんなでつくるゼロカーボンシティみやざき～</t>
    <rPh sb="0" eb="1">
      <t>ユタ</t>
    </rPh>
    <rPh sb="3" eb="5">
      <t>シゼン</t>
    </rPh>
    <rPh sb="6" eb="8">
      <t>ミライ</t>
    </rPh>
    <phoneticPr fontId="2"/>
  </si>
  <si>
    <t>宮崎県　宮崎市</t>
    <rPh sb="0" eb="3">
      <t>ミヤザキケン</t>
    </rPh>
    <rPh sb="4" eb="7">
      <t>ミヤザキシ</t>
    </rPh>
    <phoneticPr fontId="2"/>
  </si>
  <si>
    <t>https://www.city.miyazaki.miyazaki.jp/city/policy/environment/398170.html</t>
  </si>
  <si>
    <t>宮城県生物多様性地域戦略（第二次改訂）</t>
    <rPh sb="0" eb="3">
      <t>ミヤギケン</t>
    </rPh>
    <rPh sb="3" eb="12">
      <t>セイブツタヨウセイチイキセンリャク</t>
    </rPh>
    <rPh sb="13" eb="18">
      <t>ダイニジカイテイ</t>
    </rPh>
    <phoneticPr fontId="2"/>
  </si>
  <si>
    <t>美しい森　田んぼ　川　海がつながり　子どもの笑顔が　輝くふるさと　宮城の実現</t>
    <rPh sb="0" eb="1">
      <t>ウツク</t>
    </rPh>
    <rPh sb="3" eb="4">
      <t>モリ</t>
    </rPh>
    <rPh sb="5" eb="6">
      <t>タ</t>
    </rPh>
    <rPh sb="9" eb="10">
      <t>カワ</t>
    </rPh>
    <rPh sb="11" eb="12">
      <t>ウミ</t>
    </rPh>
    <rPh sb="18" eb="19">
      <t>コ</t>
    </rPh>
    <rPh sb="22" eb="24">
      <t>エガオ</t>
    </rPh>
    <rPh sb="26" eb="27">
      <t>カガヤ</t>
    </rPh>
    <rPh sb="33" eb="35">
      <t>ミヤギ</t>
    </rPh>
    <rPh sb="36" eb="38">
      <t>ジツゲン</t>
    </rPh>
    <phoneticPr fontId="2"/>
  </si>
  <si>
    <t>宮城県</t>
    <rPh sb="0" eb="3">
      <t>ミヤギケン</t>
    </rPh>
    <phoneticPr fontId="2"/>
  </si>
  <si>
    <t>https://www.pref.miyagi.jp/soshiki/sizenhogo/seibututayouseitiikisenryaku.html</t>
  </si>
  <si>
    <t>～人と生きものが共生する魅力ある新潟の創造～</t>
  </si>
  <si>
    <t>青森県生物多様性戦略【2025-2030】</t>
  </si>
  <si>
    <t>環境エネルギー部 自然保護課 鳥獣対策グループ</t>
  </si>
  <si>
    <t>つなげよう！ いなぎの生命 伝えよう！ ともに生きる力</t>
    <rPh sb="11" eb="13">
      <t>セイメイ</t>
    </rPh>
    <rPh sb="14" eb="15">
      <t>ツタ</t>
    </rPh>
    <rPh sb="23" eb="24">
      <t>イ</t>
    </rPh>
    <rPh sb="26" eb="27">
      <t>チカラ</t>
    </rPh>
    <phoneticPr fontId="2"/>
  </si>
  <si>
    <t>東京都　稲城市</t>
    <rPh sb="0" eb="3">
      <t>トウキョウト</t>
    </rPh>
    <rPh sb="4" eb="7">
      <t>イナギシ</t>
    </rPh>
    <phoneticPr fontId="2"/>
  </si>
  <si>
    <t>https://www.city.inagi.tokyo.jp/shisei/keikaku_hokoku/1008918/1008920.html</t>
  </si>
  <si>
    <t>第２次大田区環境基本計画</t>
    <rPh sb="0" eb="1">
      <t>ダイ</t>
    </rPh>
    <rPh sb="2" eb="3">
      <t>ジ</t>
    </rPh>
    <rPh sb="3" eb="6">
      <t>オオタク</t>
    </rPh>
    <rPh sb="6" eb="12">
      <t>カンキョウキホンケイカク</t>
    </rPh>
    <phoneticPr fontId="2"/>
  </si>
  <si>
    <t>東京都　大田区</t>
    <rPh sb="0" eb="3">
      <t>トウキョウト</t>
    </rPh>
    <rPh sb="4" eb="7">
      <t>オオタク</t>
    </rPh>
    <phoneticPr fontId="2"/>
  </si>
  <si>
    <t>https://www.city.ota.tokyo.jp/seikatsu/sumaimachinami/kankyou/plan/ota_kankyou_action_plan/2ndbasicplan.html</t>
  </si>
  <si>
    <t>豊島区環境基本計画 2025-2030</t>
  </si>
  <si>
    <t>東京都　豊島区</t>
    <rPh sb="0" eb="3">
      <t>トウキョウト</t>
    </rPh>
    <phoneticPr fontId="2"/>
  </si>
  <si>
    <t>徳島県　阿南市</t>
    <rPh sb="0" eb="3">
      <t>トクシマケン</t>
    </rPh>
    <rPh sb="4" eb="7">
      <t>アナンシ</t>
    </rPh>
    <phoneticPr fontId="2"/>
  </si>
  <si>
    <t>https://www.city.anan.tokushima.jp/docs/2025082100057/</t>
  </si>
  <si>
    <t>生物多様性なら戦略</t>
    <rPh sb="0" eb="5">
      <t>セイブツタヨウセイ</t>
    </rPh>
    <rPh sb="7" eb="9">
      <t>センリャク</t>
    </rPh>
    <phoneticPr fontId="2"/>
  </si>
  <si>
    <t>豊かな自然環境を未来の子どもたちに</t>
    <rPh sb="0" eb="1">
      <t>ユタ</t>
    </rPh>
    <rPh sb="3" eb="7">
      <t>シゼンカンキョウ</t>
    </rPh>
    <rPh sb="8" eb="10">
      <t>ミライ</t>
    </rPh>
    <rPh sb="11" eb="12">
      <t>コ</t>
    </rPh>
    <phoneticPr fontId="2"/>
  </si>
  <si>
    <t>奈良県</t>
    <rPh sb="0" eb="3">
      <t>ナラケン</t>
    </rPh>
    <phoneticPr fontId="2"/>
  </si>
  <si>
    <t>https://www.pref.nara.jp/31321.htm</t>
  </si>
  <si>
    <t>環境森林部　景観・自然環境課</t>
  </si>
  <si>
    <t>北九州市生物多様性戦略2025-2030</t>
  </si>
  <si>
    <t>福岡県　北九州市</t>
    <rPh sb="0" eb="3">
      <t>フクオカケン</t>
    </rPh>
    <rPh sb="4" eb="8">
      <t>キタキュウシュウシ</t>
    </rPh>
    <phoneticPr fontId="2"/>
  </si>
  <si>
    <t>https://www.city.kitakyushu.lg.jp/contents/924_02006.html</t>
  </si>
  <si>
    <t>環境局総務政策部ネイチャーポジティブ推進課</t>
  </si>
  <si>
    <t>生物多様性ひょうご戦略</t>
    <rPh sb="0" eb="5">
      <t>セイブツタヨウセイ</t>
    </rPh>
    <rPh sb="9" eb="11">
      <t>センリャク</t>
    </rPh>
    <phoneticPr fontId="2"/>
  </si>
  <si>
    <t>生物多様性が育む「恵み豊かなふるさとひょうご」を私たちの手で未来へつなぐ</t>
    <rPh sb="0" eb="5">
      <t>セイブツタヨウセイ</t>
    </rPh>
    <rPh sb="6" eb="7">
      <t>ハグク</t>
    </rPh>
    <rPh sb="9" eb="10">
      <t>メグ</t>
    </rPh>
    <rPh sb="11" eb="12">
      <t>ユタ</t>
    </rPh>
    <rPh sb="24" eb="25">
      <t>ワタシ</t>
    </rPh>
    <rPh sb="28" eb="29">
      <t>テ</t>
    </rPh>
    <rPh sb="30" eb="32">
      <t>ミライ</t>
    </rPh>
    <phoneticPr fontId="2"/>
  </si>
  <si>
    <t>兵庫県</t>
    <rPh sb="0" eb="3">
      <t>ヒョウゴケン</t>
    </rPh>
    <phoneticPr fontId="2"/>
  </si>
  <si>
    <t>第三次小牧市環境基本計画（改定版）</t>
  </si>
  <si>
    <t>愛知県　小牧市</t>
    <rPh sb="0" eb="3">
      <t>アイチケン</t>
    </rPh>
    <rPh sb="4" eb="6">
      <t>コマキ</t>
    </rPh>
    <rPh sb="6" eb="7">
      <t>シ</t>
    </rPh>
    <phoneticPr fontId="2"/>
  </si>
  <si>
    <t>https://www.city.komaki.aichi.jp/admin/soshiki/shiminseikatsu/kankyou/2/6/1/4031.html</t>
  </si>
  <si>
    <t>市民生活部　環境対策課</t>
    <rPh sb="0" eb="2">
      <t>シミン</t>
    </rPh>
    <rPh sb="2" eb="4">
      <t>セイカツ</t>
    </rPh>
    <rPh sb="4" eb="5">
      <t>ブ</t>
    </rPh>
    <rPh sb="6" eb="11">
      <t>カンキョウタイサクカ</t>
    </rPh>
    <phoneticPr fontId="2"/>
  </si>
  <si>
    <t>生物多様性つくば戦略</t>
  </si>
  <si>
    <t>https://www.city.tsukuba.lg.jp/soshikikarasagasu/seikatsukankyobukankyohozenka/gyomuannai/3/2/1015039.html</t>
  </si>
  <si>
    <t>生活環境部　環境保全課</t>
  </si>
  <si>
    <t>第３次沼田市環境基本計画</t>
    <rPh sb="0" eb="1">
      <t>ダイ</t>
    </rPh>
    <rPh sb="2" eb="3">
      <t>ジ</t>
    </rPh>
    <rPh sb="3" eb="6">
      <t>ヌマタシ</t>
    </rPh>
    <rPh sb="6" eb="12">
      <t>カンキョウキホンケイカク</t>
    </rPh>
    <phoneticPr fontId="2"/>
  </si>
  <si>
    <t>群馬県　沼田市</t>
    <rPh sb="0" eb="3">
      <t>グンマケン</t>
    </rPh>
    <rPh sb="4" eb="7">
      <t>ヌマタシ</t>
    </rPh>
    <phoneticPr fontId="2"/>
  </si>
  <si>
    <t>https://www.city.numata.gunma.jp/shisei/keikaku/keikaku/1016056.html</t>
  </si>
  <si>
    <t>市民部 環境課 環境政策係</t>
    <rPh sb="0" eb="3">
      <t>シミンブ</t>
    </rPh>
    <rPh sb="4" eb="7">
      <t>カンキョウカ</t>
    </rPh>
    <rPh sb="8" eb="12">
      <t>カンキョウセイサク</t>
    </rPh>
    <rPh sb="12" eb="13">
      <t>カカリ</t>
    </rPh>
    <phoneticPr fontId="2"/>
  </si>
  <si>
    <t>蓮田市第2次環境基本計画</t>
  </si>
  <si>
    <t>埼玉県　蓮田市</t>
    <rPh sb="0" eb="3">
      <t>サイタマケン</t>
    </rPh>
    <phoneticPr fontId="2"/>
  </si>
  <si>
    <t>https://www.city.hasuda.saitama.jp/kankyo/kankyokihonkeikaku.html</t>
  </si>
  <si>
    <t>環境経済部　みどり環境課</t>
  </si>
  <si>
    <t>一宮町生物文化多様性計画</t>
    <rPh sb="0" eb="3">
      <t>イチノミヤチョウ</t>
    </rPh>
    <rPh sb="3" eb="5">
      <t>セイブツ</t>
    </rPh>
    <rPh sb="5" eb="7">
      <t>ブンカ</t>
    </rPh>
    <rPh sb="7" eb="10">
      <t>タヨウセイ</t>
    </rPh>
    <rPh sb="10" eb="12">
      <t>ケイカク</t>
    </rPh>
    <phoneticPr fontId="2"/>
  </si>
  <si>
    <t>緑と海と文化をひらく　いちのみや</t>
    <rPh sb="0" eb="1">
      <t>ミドリ</t>
    </rPh>
    <rPh sb="2" eb="3">
      <t>ウミ</t>
    </rPh>
    <rPh sb="4" eb="6">
      <t>ブンカ</t>
    </rPh>
    <phoneticPr fontId="2"/>
  </si>
  <si>
    <t>千葉県　一宮町</t>
    <rPh sb="0" eb="3">
      <t>チバケン</t>
    </rPh>
    <rPh sb="4" eb="6">
      <t>イチノミヤ</t>
    </rPh>
    <rPh sb="6" eb="7">
      <t>マチ</t>
    </rPh>
    <phoneticPr fontId="2"/>
  </si>
  <si>
    <t>https://www.town.ichinomiya.chiba.jp/machizukuri/207/154/2.html</t>
  </si>
  <si>
    <t>都市環境課環境係</t>
  </si>
  <si>
    <t>江戸川区みどりの基本計画</t>
    <rPh sb="0" eb="4">
      <t>エドガワク</t>
    </rPh>
    <rPh sb="8" eb="12">
      <t>キホンケイカク</t>
    </rPh>
    <phoneticPr fontId="2"/>
  </si>
  <si>
    <t>水・みどり・農、ともに生きる豊かな暮らし　～えどがわecologicalプラン～</t>
    <rPh sb="0" eb="1">
      <t>ミズ</t>
    </rPh>
    <rPh sb="6" eb="7">
      <t>ノウ</t>
    </rPh>
    <rPh sb="11" eb="12">
      <t>イ</t>
    </rPh>
    <rPh sb="14" eb="15">
      <t>ユタ</t>
    </rPh>
    <rPh sb="17" eb="18">
      <t>ク</t>
    </rPh>
    <phoneticPr fontId="2"/>
  </si>
  <si>
    <t>https://www.city.edogawa.tokyo.jp/e066/toshikeikaku/kankyo/midori/keikaku.html</t>
  </si>
  <si>
    <t>環境部　水とみどりの課</t>
    <rPh sb="0" eb="3">
      <t>カンキョウブ</t>
    </rPh>
    <rPh sb="4" eb="5">
      <t>ミズ</t>
    </rPh>
    <rPh sb="10" eb="11">
      <t>カ</t>
    </rPh>
    <phoneticPr fontId="2"/>
  </si>
  <si>
    <t>第三次国分寺市環境基本計画　国分寺市生物多様性地域戦略</t>
    <rPh sb="0" eb="1">
      <t>ダイ</t>
    </rPh>
    <rPh sb="1" eb="3">
      <t>サンジ</t>
    </rPh>
    <rPh sb="3" eb="7">
      <t>コクブンジシ</t>
    </rPh>
    <rPh sb="7" eb="13">
      <t>カンキョウキホンケイカク</t>
    </rPh>
    <rPh sb="14" eb="18">
      <t>コクブンジシ</t>
    </rPh>
    <rPh sb="18" eb="27">
      <t>セイブツタヨウセイチイキセンリャク</t>
    </rPh>
    <phoneticPr fontId="2"/>
  </si>
  <si>
    <t>https://www.city.kokubunji.tokyo.jp/shisei/houshin/gomi/1003260.html</t>
  </si>
  <si>
    <t>まちづくり部　環境経営課　環境経営担当</t>
    <rPh sb="5" eb="6">
      <t>ブ</t>
    </rPh>
    <rPh sb="7" eb="11">
      <t>カンキョウケイエイ</t>
    </rPh>
    <rPh sb="11" eb="12">
      <t>カ</t>
    </rPh>
    <rPh sb="13" eb="17">
      <t>カンキョウケイエイ</t>
    </rPh>
    <rPh sb="17" eb="19">
      <t>タントウ</t>
    </rPh>
    <phoneticPr fontId="2"/>
  </si>
  <si>
    <t>第２次福生市環境基本計画</t>
  </si>
  <si>
    <t>～私たちが変わり 私たちが変える エコシティふっさ～</t>
  </si>
  <si>
    <t>東京都　福生市</t>
    <rPh sb="0" eb="3">
      <t>トウキョウト</t>
    </rPh>
    <phoneticPr fontId="2"/>
  </si>
  <si>
    <t>https://www.city.fussa.tokyo.jp/life/environment/seisaku/1018843.html</t>
  </si>
  <si>
    <t>苫小牧市　生物多様性地域戦略</t>
    <rPh sb="0" eb="4">
      <t>トマコマイシ</t>
    </rPh>
    <rPh sb="5" eb="14">
      <t>セイブツタヨウセイチイキセンリャク</t>
    </rPh>
    <phoneticPr fontId="2"/>
  </si>
  <si>
    <t>自然と産業が調和し、勇払原野の恵みを未来へ紡ぐまち　苫小牧</t>
    <rPh sb="0" eb="2">
      <t>シゼン</t>
    </rPh>
    <rPh sb="3" eb="5">
      <t>サンギョウ</t>
    </rPh>
    <rPh sb="6" eb="8">
      <t>チョウワ</t>
    </rPh>
    <rPh sb="10" eb="12">
      <t>ユウフツ</t>
    </rPh>
    <rPh sb="12" eb="14">
      <t>ゲンヤ</t>
    </rPh>
    <rPh sb="15" eb="16">
      <t>メグ</t>
    </rPh>
    <rPh sb="18" eb="20">
      <t>ミライ</t>
    </rPh>
    <rPh sb="21" eb="22">
      <t>ツム</t>
    </rPh>
    <rPh sb="26" eb="29">
      <t>トマコマイ</t>
    </rPh>
    <phoneticPr fontId="2"/>
  </si>
  <si>
    <t>https://www.city.tomakomai.hokkaido.jp/shizen/shizenhogo/seibutsu/senryaku.html</t>
  </si>
  <si>
    <t>環境衛生部環境生活課</t>
  </si>
  <si>
    <t>保全・管理に関する指標、生態系サービス利用に関する指標、基盤的施策に関する指標</t>
    <phoneticPr fontId="3"/>
  </si>
  <si>
    <t>策定済み</t>
  </si>
  <si>
    <t>愛知県　東浦町</t>
    <rPh sb="0" eb="3">
      <t>アイチケン</t>
    </rPh>
    <rPh sb="4" eb="7">
      <t>ヒガシウラマチ</t>
    </rPh>
    <phoneticPr fontId="1"/>
  </si>
  <si>
    <t>愛知県　東海市</t>
    <rPh sb="0" eb="3">
      <t>アイチケン</t>
    </rPh>
    <rPh sb="4" eb="7">
      <t>トウカイシ</t>
    </rPh>
    <phoneticPr fontId="1"/>
  </si>
  <si>
    <t>第四次宮崎市環境基本計画2025-2034</t>
    <rPh sb="0" eb="12">
      <t>ダイヨジミヤザキシカンキョウキホンケイカク</t>
    </rPh>
    <phoneticPr fontId="1"/>
  </si>
  <si>
    <t>宮崎県　宮崎市</t>
    <rPh sb="0" eb="3">
      <t>ミヤザキケン</t>
    </rPh>
    <rPh sb="4" eb="7">
      <t>ミヤザキシ</t>
    </rPh>
    <phoneticPr fontId="1"/>
  </si>
  <si>
    <t>東京都　稲城市</t>
    <rPh sb="0" eb="3">
      <t>トウキョウト</t>
    </rPh>
    <rPh sb="4" eb="7">
      <t>イナギシ</t>
    </rPh>
    <phoneticPr fontId="1"/>
  </si>
  <si>
    <t>第２次大田区環境基本計画</t>
    <rPh sb="0" eb="1">
      <t>ダイ</t>
    </rPh>
    <rPh sb="2" eb="3">
      <t>ジ</t>
    </rPh>
    <rPh sb="3" eb="6">
      <t>オオタク</t>
    </rPh>
    <rPh sb="6" eb="12">
      <t>カンキョウキホンケイカク</t>
    </rPh>
    <phoneticPr fontId="1"/>
  </si>
  <si>
    <t>東京都　大田区</t>
    <rPh sb="0" eb="3">
      <t>トウキョウト</t>
    </rPh>
    <rPh sb="4" eb="7">
      <t>オオタク</t>
    </rPh>
    <phoneticPr fontId="1"/>
  </si>
  <si>
    <t>東京都　豊島区</t>
    <rPh sb="0" eb="3">
      <t>トウキョウト</t>
    </rPh>
    <phoneticPr fontId="1"/>
  </si>
  <si>
    <t>徳島県　阿南市</t>
    <rPh sb="0" eb="3">
      <t>トクシマケン</t>
    </rPh>
    <rPh sb="4" eb="7">
      <t>アナンシ</t>
    </rPh>
    <phoneticPr fontId="1"/>
  </si>
  <si>
    <t>福岡県　北九州市</t>
    <rPh sb="0" eb="3">
      <t>フクオカケン</t>
    </rPh>
    <rPh sb="4" eb="8">
      <t>キタキュウシュウシ</t>
    </rPh>
    <phoneticPr fontId="1"/>
  </si>
  <si>
    <t>愛知県　小牧市</t>
    <rPh sb="0" eb="3">
      <t>アイチケン</t>
    </rPh>
    <rPh sb="4" eb="6">
      <t>コマキ</t>
    </rPh>
    <rPh sb="6" eb="7">
      <t>シ</t>
    </rPh>
    <phoneticPr fontId="1"/>
  </si>
  <si>
    <t>茨城県　つくば市</t>
    <rPh sb="0" eb="3">
      <t>イバラキケン</t>
    </rPh>
    <rPh sb="7" eb="8">
      <t>シ</t>
    </rPh>
    <phoneticPr fontId="1"/>
  </si>
  <si>
    <t>第３次沼田市環境基本計画</t>
    <rPh sb="0" eb="1">
      <t>ダイ</t>
    </rPh>
    <rPh sb="2" eb="3">
      <t>ジ</t>
    </rPh>
    <rPh sb="3" eb="6">
      <t>ヌマタシ</t>
    </rPh>
    <rPh sb="6" eb="12">
      <t>カンキョウキホンケイカク</t>
    </rPh>
    <phoneticPr fontId="1"/>
  </si>
  <si>
    <t>群馬県　沼田市</t>
    <rPh sb="0" eb="3">
      <t>グンマケン</t>
    </rPh>
    <rPh sb="4" eb="7">
      <t>ヌマタシ</t>
    </rPh>
    <phoneticPr fontId="1"/>
  </si>
  <si>
    <t>埼玉県　蓮田市</t>
    <rPh sb="0" eb="3">
      <t>サイタマケン</t>
    </rPh>
    <phoneticPr fontId="1"/>
  </si>
  <si>
    <t>一宮町生物文化多様性計画</t>
    <rPh sb="0" eb="3">
      <t>イチノミヤチョウ</t>
    </rPh>
    <rPh sb="3" eb="5">
      <t>セイブツ</t>
    </rPh>
    <rPh sb="5" eb="7">
      <t>ブンカ</t>
    </rPh>
    <rPh sb="7" eb="10">
      <t>タヨウセイ</t>
    </rPh>
    <rPh sb="10" eb="12">
      <t>ケイカク</t>
    </rPh>
    <phoneticPr fontId="1"/>
  </si>
  <si>
    <t>千葉県　一宮町</t>
    <rPh sb="0" eb="3">
      <t>チバケン</t>
    </rPh>
    <rPh sb="4" eb="6">
      <t>イチノミヤ</t>
    </rPh>
    <rPh sb="6" eb="7">
      <t>マチ</t>
    </rPh>
    <phoneticPr fontId="1"/>
  </si>
  <si>
    <t>江戸川区みどりの基本計画</t>
    <rPh sb="0" eb="4">
      <t>エドガワク</t>
    </rPh>
    <rPh sb="8" eb="12">
      <t>キホンケイカク</t>
    </rPh>
    <phoneticPr fontId="1"/>
  </si>
  <si>
    <t>東京都　江戸川区</t>
    <rPh sb="0" eb="3">
      <t>トウキョウト</t>
    </rPh>
    <rPh sb="4" eb="8">
      <t>エドガワク</t>
    </rPh>
    <phoneticPr fontId="1"/>
  </si>
  <si>
    <t>第三次国分寺市環境基本計画　国分寺市生物多様性地域戦略</t>
    <rPh sb="0" eb="1">
      <t>ダイ</t>
    </rPh>
    <rPh sb="1" eb="3">
      <t>サンジ</t>
    </rPh>
    <rPh sb="3" eb="7">
      <t>コクブンジシ</t>
    </rPh>
    <rPh sb="7" eb="13">
      <t>カンキョウキホンケイカク</t>
    </rPh>
    <rPh sb="14" eb="18">
      <t>コクブンジシ</t>
    </rPh>
    <rPh sb="18" eb="27">
      <t>セイブツタヨウセイチイキセンリャク</t>
    </rPh>
    <phoneticPr fontId="1"/>
  </si>
  <si>
    <t>東京都　国分寺市</t>
    <rPh sb="0" eb="3">
      <t>トウキョウト</t>
    </rPh>
    <rPh sb="4" eb="8">
      <t>コクブンジシ</t>
    </rPh>
    <phoneticPr fontId="1"/>
  </si>
  <si>
    <t>東京都　福生市</t>
    <rPh sb="0" eb="3">
      <t>トウキョウト</t>
    </rPh>
    <phoneticPr fontId="1"/>
  </si>
  <si>
    <t>苫小牧市　生物多様性地域戦略</t>
    <rPh sb="0" eb="4">
      <t>トマコマイシ</t>
    </rPh>
    <rPh sb="5" eb="14">
      <t>セイブツタヨウセイチイキセンリャク</t>
    </rPh>
    <phoneticPr fontId="1"/>
  </si>
  <si>
    <t>北海道　苫小牧市</t>
    <rPh sb="0" eb="3">
      <t>ホッカイドウ</t>
    </rPh>
    <rPh sb="4" eb="8">
      <t>トマコマイシ</t>
    </rPh>
    <phoneticPr fontId="1"/>
  </si>
  <si>
    <t>資源環境部　環境政策課</t>
  </si>
  <si>
    <t>環境局環境対策課</t>
  </si>
  <si>
    <t>R07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</si>
</sst>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yyyy/mm/dd"/>
    <numFmt numFmtId="177" formatCode="0;[Red]\(0\)"/>
    <numFmt numFmtId="178" formatCode="&quot;都&quot;&quot;道&quot;&quot;府&quot;&quot;県&quot;\(0\)"/>
    <numFmt numFmtId="179" formatCode="&quot;政&quot;&quot;令&quot;&quot;指&quot;&quot;定&quot;&quot;都&quot;&quot;市&quot;\(0\)"/>
    <numFmt numFmtId="180" formatCode="&quot;市&quot;&quot;区&quot;&quot;町&quot;&quot;村&quot;\(0\)"/>
    <numFmt numFmtId="181" formatCode="General&quot;*&quot;"/>
    <numFmt numFmtId="182" formatCode="#,##0.0"/>
    <numFmt numFmtId="183" formatCode="yyyy/m/d;@"/>
    <numFmt numFmtId="184" formatCode="0_);[Red]\(0\)"/>
    <numFmt numFmtId="185" formatCode="0.0%"/>
  </numFmts>
  <fonts count="23">
    <font>
      <sz val="11"/>
      <color indexed="8"/>
      <name val="ＭＳ Ｐゴシック"/>
      <charset val="128"/>
    </font>
    <font>
      <sz val="11"/>
      <color indexed="8"/>
      <name val="ＭＳ Ｐゴシック"/>
      <family val="3"/>
      <charset val="128"/>
    </font>
    <font>
      <sz val="11"/>
      <color indexed="8"/>
      <name val="ＭＳ Ｐゴシック"/>
      <family val="3"/>
      <charset val="128"/>
    </font>
    <font>
      <sz val="6"/>
      <name val="ＭＳ Ｐゴシック"/>
      <family val="3"/>
      <charset val="128"/>
    </font>
    <font>
      <sz val="6"/>
      <name val="游ゴシック"/>
      <family val="3"/>
      <charset val="128"/>
    </font>
    <font>
      <sz val="11"/>
      <color indexed="8"/>
      <name val="游ゴシック"/>
      <family val="3"/>
      <charset val="128"/>
    </font>
    <font>
      <sz val="11"/>
      <name val="ＭＳ Ｐゴシック"/>
      <family val="3"/>
      <charset val="128"/>
    </font>
    <font>
      <sz val="6"/>
      <name val="游ゴシック"/>
      <family val="2"/>
      <charset val="128"/>
      <scheme val="minor"/>
    </font>
    <font>
      <sz val="11"/>
      <color theme="1"/>
      <name val="游ゴシック"/>
      <family val="3"/>
      <charset val="128"/>
      <scheme val="minor"/>
    </font>
    <font>
      <u/>
      <sz val="11"/>
      <color theme="10"/>
      <name val="游ゴシック"/>
      <family val="2"/>
      <charset val="128"/>
      <scheme val="minor"/>
    </font>
    <font>
      <sz val="9"/>
      <color theme="1"/>
      <name val="游ゴシック"/>
      <family val="2"/>
      <charset val="128"/>
      <scheme val="minor"/>
    </font>
    <font>
      <sz val="11"/>
      <color rgb="FFFF0000"/>
      <name val="ＭＳ Ｐゴシック"/>
      <family val="3"/>
      <charset val="128"/>
    </font>
    <font>
      <sz val="10"/>
      <color theme="1"/>
      <name val="游ゴシック"/>
      <family val="3"/>
      <charset val="128"/>
      <scheme val="minor"/>
    </font>
    <font>
      <sz val="9"/>
      <color theme="1"/>
      <name val="游ゴシック"/>
      <family val="3"/>
      <charset val="128"/>
      <scheme val="minor"/>
    </font>
    <font>
      <sz val="10"/>
      <color rgb="FFFF0000"/>
      <name val="游ゴシック"/>
      <family val="3"/>
      <charset val="128"/>
      <scheme val="minor"/>
    </font>
    <font>
      <sz val="11"/>
      <color indexed="8"/>
      <name val="ＭＳ Ｐゴシック"/>
      <family val="3"/>
      <charset val="128"/>
    </font>
    <font>
      <sz val="9"/>
      <color theme="1"/>
      <name val="ＭＳ ゴシック"/>
      <family val="3"/>
      <charset val="128"/>
    </font>
    <font>
      <b/>
      <sz val="11"/>
      <color rgb="FFFF0000"/>
      <name val="ＭＳ Ｐゴシック"/>
      <family val="3"/>
      <charset val="128"/>
    </font>
    <font>
      <b/>
      <sz val="11"/>
      <color indexed="8"/>
      <name val="ＭＳ Ｐゴシック"/>
      <family val="3"/>
      <charset val="128"/>
    </font>
    <font>
      <sz val="11"/>
      <color indexed="8"/>
      <name val="ＭＳ Ｐゴシック"/>
      <family val="3"/>
      <charset val="128"/>
    </font>
    <font>
      <sz val="11"/>
      <color theme="1"/>
      <name val="游ゴシック"/>
      <family val="2"/>
      <scheme val="minor"/>
    </font>
    <font>
      <sz val="6"/>
      <name val="游ゴシック"/>
      <family val="3"/>
      <charset val="128"/>
      <scheme val="minor"/>
    </font>
    <font>
      <b/>
      <sz val="9"/>
      <color indexed="81"/>
      <name val="MS P ゴシック"/>
      <family val="3"/>
      <charset val="128"/>
    </font>
  </fonts>
  <fills count="8">
    <fill>
      <patternFill patternType="none"/>
    </fill>
    <fill>
      <patternFill patternType="gray125"/>
    </fill>
    <fill>
      <patternFill patternType="solid">
        <fgColor indexed="22"/>
        <bgColor indexed="0"/>
      </patternFill>
    </fill>
    <fill>
      <patternFill patternType="solid">
        <fgColor theme="0" tint="-0.249977111117893"/>
        <bgColor indexed="0"/>
      </patternFill>
    </fill>
    <fill>
      <patternFill patternType="solid">
        <fgColor theme="0" tint="-0.249977111117893"/>
        <bgColor indexed="64"/>
      </patternFill>
    </fill>
    <fill>
      <patternFill patternType="solid">
        <fgColor theme="0" tint="-0.14999847407452621"/>
        <bgColor indexed="64"/>
      </patternFill>
    </fill>
    <fill>
      <patternFill patternType="solid">
        <fgColor rgb="FFFF0000"/>
        <bgColor indexed="64"/>
      </patternFill>
    </fill>
    <fill>
      <patternFill patternType="solid">
        <fgColor rgb="FFFFFF00"/>
        <bgColor indexed="64"/>
      </patternFill>
    </fill>
  </fills>
  <borders count="18">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8"/>
      </left>
      <right style="thin">
        <color indexed="8"/>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diagonal/>
    </border>
    <border>
      <left style="thin">
        <color auto="1"/>
      </left>
      <right style="medium">
        <color indexed="64"/>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22"/>
      </left>
      <right style="thin">
        <color indexed="22"/>
      </right>
      <top/>
      <bottom style="thin">
        <color indexed="22"/>
      </bottom>
      <diagonal/>
    </border>
    <border>
      <left style="thin">
        <color indexed="64"/>
      </left>
      <right style="thin">
        <color indexed="64"/>
      </right>
      <top/>
      <bottom/>
      <diagonal/>
    </border>
  </borders>
  <cellStyleXfs count="18">
    <xf numFmtId="0" fontId="0" fillId="0" borderId="0"/>
    <xf numFmtId="0" fontId="2" fillId="0" borderId="0"/>
    <xf numFmtId="0" fontId="2" fillId="0" borderId="0"/>
    <xf numFmtId="0" fontId="2" fillId="0" borderId="0"/>
    <xf numFmtId="0" fontId="8" fillId="0" borderId="0">
      <alignment vertical="center"/>
    </xf>
    <xf numFmtId="38" fontId="15" fillId="0" borderId="0" applyFont="0" applyFill="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9" fillId="0" borderId="0" applyFont="0" applyFill="0" applyBorder="0" applyAlignment="0" applyProtection="0">
      <alignment vertical="center"/>
    </xf>
    <xf numFmtId="0" fontId="1" fillId="0" borderId="0"/>
    <xf numFmtId="0" fontId="1" fillId="0" borderId="0"/>
    <xf numFmtId="0" fontId="20" fillId="0" borderId="0"/>
  </cellStyleXfs>
  <cellXfs count="122">
    <xf numFmtId="0" fontId="0" fillId="0" borderId="0" xfId="0"/>
    <xf numFmtId="0" fontId="6" fillId="0" borderId="2" xfId="1" applyFont="1" applyBorder="1" applyAlignment="1">
      <alignment wrapText="1"/>
    </xf>
    <xf numFmtId="0" fontId="2" fillId="2" borderId="3" xfId="0" applyFont="1" applyFill="1" applyBorder="1" applyAlignment="1">
      <alignment horizontal="center" vertical="center"/>
    </xf>
    <xf numFmtId="0" fontId="0" fillId="0" borderId="0" xfId="0" applyAlignment="1">
      <alignment vertical="center"/>
    </xf>
    <xf numFmtId="0" fontId="0" fillId="0" borderId="0" xfId="0" applyAlignment="1">
      <alignment horizontal="center" vertical="center"/>
    </xf>
    <xf numFmtId="0" fontId="2" fillId="2" borderId="3" xfId="0" applyFont="1" applyFill="1" applyBorder="1" applyAlignment="1">
      <alignment horizontal="center" vertical="center" wrapText="1"/>
    </xf>
    <xf numFmtId="0" fontId="0" fillId="0" borderId="0" xfId="0" applyAlignment="1">
      <alignment horizontal="center"/>
    </xf>
    <xf numFmtId="0" fontId="2" fillId="2" borderId="1" xfId="0" applyFont="1" applyFill="1" applyBorder="1" applyAlignment="1">
      <alignment horizontal="center" vertical="center"/>
    </xf>
    <xf numFmtId="0" fontId="2" fillId="2" borderId="0" xfId="0" applyFont="1" applyFill="1" applyAlignment="1">
      <alignment horizontal="center" vertical="center" wrapText="1"/>
    </xf>
    <xf numFmtId="0" fontId="2" fillId="0" borderId="2" xfId="2" applyBorder="1" applyAlignment="1">
      <alignment wrapText="1"/>
    </xf>
    <xf numFmtId="0" fontId="2" fillId="2" borderId="1" xfId="3" applyFill="1" applyBorder="1" applyAlignment="1">
      <alignment horizontal="center"/>
    </xf>
    <xf numFmtId="0" fontId="2" fillId="0" borderId="2" xfId="3" applyBorder="1" applyAlignment="1">
      <alignment horizontal="right" wrapText="1"/>
    </xf>
    <xf numFmtId="0" fontId="2" fillId="0" borderId="2" xfId="3" applyBorder="1" applyAlignment="1">
      <alignment wrapText="1"/>
    </xf>
    <xf numFmtId="0" fontId="2" fillId="0" borderId="0" xfId="3"/>
    <xf numFmtId="0" fontId="2" fillId="0" borderId="0" xfId="0" applyFont="1"/>
    <xf numFmtId="0" fontId="2" fillId="2" borderId="4" xfId="3" applyFill="1" applyBorder="1" applyAlignment="1">
      <alignment horizontal="center"/>
    </xf>
    <xf numFmtId="0" fontId="2" fillId="0" borderId="0" xfId="0" applyFont="1" applyAlignment="1">
      <alignment vertical="center"/>
    </xf>
    <xf numFmtId="0" fontId="6" fillId="0" borderId="0" xfId="0" applyFont="1" applyAlignment="1">
      <alignment vertical="center"/>
    </xf>
    <xf numFmtId="0" fontId="2" fillId="0" borderId="0" xfId="0" applyFont="1" applyAlignment="1">
      <alignment horizontal="left"/>
    </xf>
    <xf numFmtId="0" fontId="6" fillId="3" borderId="3" xfId="1" applyFont="1" applyFill="1" applyBorder="1" applyAlignment="1">
      <alignment horizontal="center" vertical="center" wrapText="1"/>
    </xf>
    <xf numFmtId="0" fontId="6" fillId="0" borderId="0" xfId="0" applyFont="1"/>
    <xf numFmtId="49" fontId="6" fillId="0" borderId="0" xfId="4" applyNumberFormat="1" applyFont="1" applyAlignment="1"/>
    <xf numFmtId="49" fontId="6" fillId="0" borderId="0" xfId="0" applyNumberFormat="1" applyFont="1" applyAlignment="1">
      <alignment vertical="center"/>
    </xf>
    <xf numFmtId="49" fontId="6" fillId="0" borderId="0" xfId="0" applyNumberFormat="1" applyFont="1"/>
    <xf numFmtId="0" fontId="6" fillId="4" borderId="3" xfId="0" applyFont="1" applyFill="1" applyBorder="1" applyAlignment="1">
      <alignment horizontal="center" wrapText="1"/>
    </xf>
    <xf numFmtId="0" fontId="11" fillId="0" borderId="0" xfId="0" applyFont="1" applyAlignment="1">
      <alignment vertical="center"/>
    </xf>
    <xf numFmtId="0" fontId="6" fillId="4" borderId="3" xfId="0" applyFont="1" applyFill="1" applyBorder="1" applyAlignment="1">
      <alignment horizontal="center" vertical="center"/>
    </xf>
    <xf numFmtId="0" fontId="12" fillId="0" borderId="0" xfId="0" applyFont="1" applyAlignment="1">
      <alignment vertical="center"/>
    </xf>
    <xf numFmtId="0" fontId="12" fillId="0" borderId="5" xfId="0" applyFont="1" applyBorder="1" applyAlignment="1">
      <alignment vertical="center"/>
    </xf>
    <xf numFmtId="178" fontId="13" fillId="0" borderId="6" xfId="0" applyNumberFormat="1" applyFont="1" applyBorder="1" applyAlignment="1">
      <alignment horizontal="center" vertical="center"/>
    </xf>
    <xf numFmtId="179" fontId="12" fillId="0" borderId="6" xfId="0" applyNumberFormat="1" applyFont="1" applyBorder="1" applyAlignment="1">
      <alignment vertical="center"/>
    </xf>
    <xf numFmtId="180" fontId="12" fillId="0" borderId="7" xfId="0" applyNumberFormat="1" applyFont="1" applyBorder="1" applyAlignment="1">
      <alignment vertical="center"/>
    </xf>
    <xf numFmtId="0" fontId="10" fillId="0" borderId="5"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4" fillId="0" borderId="0" xfId="0" applyFont="1" applyAlignment="1">
      <alignment vertical="center"/>
    </xf>
    <xf numFmtId="0" fontId="13" fillId="0" borderId="8" xfId="0" applyFont="1" applyBorder="1" applyAlignment="1">
      <alignment horizontal="center" vertical="center"/>
    </xf>
    <xf numFmtId="0" fontId="12" fillId="0" borderId="10" xfId="0" applyFont="1" applyBorder="1" applyAlignment="1">
      <alignment vertical="center"/>
    </xf>
    <xf numFmtId="0" fontId="13" fillId="0" borderId="11" xfId="0" applyFont="1" applyBorder="1" applyAlignment="1">
      <alignment horizontal="center" vertical="center"/>
    </xf>
    <xf numFmtId="0" fontId="13" fillId="0" borderId="12" xfId="0" applyFont="1" applyBorder="1" applyAlignment="1">
      <alignment vertical="center"/>
    </xf>
    <xf numFmtId="181" fontId="13" fillId="0" borderId="13" xfId="0" applyNumberFormat="1" applyFont="1" applyBorder="1" applyAlignment="1">
      <alignment vertical="center"/>
    </xf>
    <xf numFmtId="0" fontId="12" fillId="0" borderId="14" xfId="0" applyFont="1" applyBorder="1" applyAlignment="1">
      <alignment vertical="center"/>
    </xf>
    <xf numFmtId="0" fontId="13" fillId="0" borderId="10" xfId="0" applyFont="1" applyBorder="1" applyAlignment="1">
      <alignment horizontal="right" vertical="center"/>
    </xf>
    <xf numFmtId="0" fontId="12" fillId="0" borderId="9" xfId="0" applyFont="1" applyBorder="1" applyAlignment="1">
      <alignment vertical="center"/>
    </xf>
    <xf numFmtId="0" fontId="12" fillId="0" borderId="11" xfId="0" applyFont="1" applyBorder="1" applyAlignment="1">
      <alignment vertical="center"/>
    </xf>
    <xf numFmtId="0" fontId="13" fillId="0" borderId="12" xfId="0" applyFont="1" applyBorder="1" applyAlignment="1">
      <alignment horizontal="right" vertical="center"/>
    </xf>
    <xf numFmtId="0" fontId="12" fillId="0" borderId="13" xfId="0" applyFont="1" applyBorder="1" applyAlignment="1">
      <alignment vertical="center"/>
    </xf>
    <xf numFmtId="0" fontId="10" fillId="0" borderId="14" xfId="0" applyFont="1" applyBorder="1" applyAlignment="1">
      <alignment horizontal="center" vertical="center"/>
    </xf>
    <xf numFmtId="0" fontId="10" fillId="0" borderId="10" xfId="0" applyFont="1" applyBorder="1" applyAlignment="1">
      <alignment vertical="center"/>
    </xf>
    <xf numFmtId="0" fontId="10" fillId="0" borderId="9" xfId="0" applyFont="1" applyBorder="1" applyAlignment="1">
      <alignment vertical="center"/>
    </xf>
    <xf numFmtId="0" fontId="13" fillId="0" borderId="14" xfId="0" applyFont="1" applyBorder="1" applyAlignment="1">
      <alignment horizontal="center" vertical="center"/>
    </xf>
    <xf numFmtId="0" fontId="1" fillId="2" borderId="3" xfId="0" applyFont="1" applyFill="1" applyBorder="1" applyAlignment="1">
      <alignment horizontal="center" vertical="center"/>
    </xf>
    <xf numFmtId="182" fontId="16" fillId="0" borderId="0" xfId="5" applyNumberFormat="1" applyFont="1" applyFill="1" applyBorder="1" applyAlignment="1">
      <alignment horizontal="right" vertical="center"/>
    </xf>
    <xf numFmtId="0" fontId="2" fillId="0" borderId="15" xfId="3" applyBorder="1" applyAlignment="1">
      <alignment horizontal="right" wrapText="1"/>
    </xf>
    <xf numFmtId="0" fontId="2" fillId="0" borderId="16" xfId="3" applyBorder="1" applyAlignment="1">
      <alignment horizontal="right" wrapText="1"/>
    </xf>
    <xf numFmtId="38" fontId="16" fillId="0" borderId="0" xfId="5" applyFont="1" applyFill="1" applyBorder="1" applyAlignment="1">
      <alignment horizontal="right" vertical="center"/>
    </xf>
    <xf numFmtId="0" fontId="1" fillId="4" borderId="3" xfId="0" applyFont="1" applyFill="1" applyBorder="1" applyAlignment="1">
      <alignment horizontal="center" vertical="center"/>
    </xf>
    <xf numFmtId="0" fontId="2" fillId="0" borderId="10" xfId="0" applyFont="1" applyBorder="1"/>
    <xf numFmtId="0" fontId="11" fillId="0" borderId="17" xfId="0" applyFont="1" applyBorder="1" applyAlignment="1">
      <alignment horizontal="center" vertical="center"/>
    </xf>
    <xf numFmtId="0" fontId="18" fillId="5" borderId="10" xfId="0" applyFont="1" applyFill="1" applyBorder="1" applyAlignment="1">
      <alignment horizontal="center" vertical="center" wrapText="1"/>
    </xf>
    <xf numFmtId="0" fontId="18" fillId="5" borderId="10" xfId="0" applyFont="1" applyFill="1" applyBorder="1" applyAlignment="1">
      <alignment horizontal="center" vertical="center"/>
    </xf>
    <xf numFmtId="0" fontId="2" fillId="0" borderId="2" xfId="1" applyBorder="1" applyAlignment="1">
      <alignment wrapText="1"/>
    </xf>
    <xf numFmtId="0" fontId="2" fillId="0" borderId="2" xfId="1" applyBorder="1" applyAlignment="1">
      <alignment horizontal="right" wrapText="1"/>
    </xf>
    <xf numFmtId="0" fontId="1" fillId="0" borderId="2" xfId="6" applyBorder="1" applyAlignment="1">
      <alignment wrapText="1"/>
    </xf>
    <xf numFmtId="0" fontId="1" fillId="0" borderId="2" xfId="6" applyBorder="1" applyAlignment="1">
      <alignment horizontal="right" wrapText="1"/>
    </xf>
    <xf numFmtId="0" fontId="1" fillId="0" borderId="2" xfId="7" applyBorder="1" applyAlignment="1">
      <alignment wrapText="1"/>
    </xf>
    <xf numFmtId="0" fontId="1" fillId="0" borderId="2" xfId="7" applyBorder="1" applyAlignment="1">
      <alignment horizontal="right" wrapText="1"/>
    </xf>
    <xf numFmtId="0" fontId="1" fillId="0" borderId="2" xfId="8" applyBorder="1" applyAlignment="1">
      <alignment wrapText="1"/>
    </xf>
    <xf numFmtId="0" fontId="1" fillId="0" borderId="2" xfId="8" applyBorder="1" applyAlignment="1">
      <alignment horizontal="right" wrapText="1"/>
    </xf>
    <xf numFmtId="0" fontId="1" fillId="0" borderId="2" xfId="9" applyBorder="1" applyAlignment="1">
      <alignment wrapText="1"/>
    </xf>
    <xf numFmtId="0" fontId="1" fillId="0" borderId="2" xfId="10" applyBorder="1" applyAlignment="1">
      <alignment wrapText="1"/>
    </xf>
    <xf numFmtId="0" fontId="2" fillId="2" borderId="1" xfId="1" applyFill="1" applyBorder="1" applyAlignment="1">
      <alignment horizontal="center"/>
    </xf>
    <xf numFmtId="0" fontId="1" fillId="2" borderId="1" xfId="9" applyFill="1" applyBorder="1" applyAlignment="1">
      <alignment horizontal="center"/>
    </xf>
    <xf numFmtId="0" fontId="1" fillId="0" borderId="2" xfId="9" applyBorder="1" applyAlignment="1">
      <alignment horizontal="right" wrapText="1"/>
    </xf>
    <xf numFmtId="0" fontId="1" fillId="0" borderId="2" xfId="10" applyBorder="1" applyAlignment="1">
      <alignment horizontal="right" wrapText="1"/>
    </xf>
    <xf numFmtId="0" fontId="1" fillId="0" borderId="2" xfId="11" applyBorder="1" applyAlignment="1">
      <alignment wrapText="1"/>
    </xf>
    <xf numFmtId="0" fontId="1" fillId="0" borderId="2" xfId="12" applyBorder="1" applyAlignment="1">
      <alignment wrapText="1"/>
    </xf>
    <xf numFmtId="0" fontId="1" fillId="0" borderId="2" xfId="13" applyBorder="1" applyAlignment="1">
      <alignment wrapText="1"/>
    </xf>
    <xf numFmtId="0" fontId="1" fillId="0" borderId="2" xfId="11" applyBorder="1" applyAlignment="1">
      <alignment horizontal="right" wrapText="1"/>
    </xf>
    <xf numFmtId="0" fontId="1" fillId="0" borderId="2" xfId="12" applyBorder="1" applyAlignment="1">
      <alignment horizontal="right" wrapText="1"/>
    </xf>
    <xf numFmtId="0" fontId="1" fillId="0" borderId="2" xfId="13" applyBorder="1" applyAlignment="1">
      <alignment horizontal="right" wrapText="1"/>
    </xf>
    <xf numFmtId="0" fontId="1" fillId="0" borderId="0" xfId="0" applyFont="1" applyAlignment="1">
      <alignment vertical="center"/>
    </xf>
    <xf numFmtId="0" fontId="1" fillId="0" borderId="0" xfId="3" applyFont="1" applyAlignment="1">
      <alignment horizontal="right" wrapText="1"/>
    </xf>
    <xf numFmtId="0" fontId="1" fillId="0" borderId="2" xfId="15" applyBorder="1" applyAlignment="1">
      <alignment wrapText="1"/>
    </xf>
    <xf numFmtId="0" fontId="1" fillId="0" borderId="2" xfId="16" applyBorder="1" applyAlignment="1">
      <alignment wrapText="1"/>
    </xf>
    <xf numFmtId="0" fontId="1" fillId="0" borderId="2" xfId="16" applyBorder="1" applyAlignment="1">
      <alignment horizontal="right" wrapText="1"/>
    </xf>
    <xf numFmtId="0" fontId="20" fillId="0" borderId="0" xfId="17"/>
    <xf numFmtId="0" fontId="0" fillId="0" borderId="0" xfId="0" applyAlignment="1">
      <alignment horizontal="right"/>
    </xf>
    <xf numFmtId="0" fontId="0" fillId="6" borderId="0" xfId="0" applyFill="1" applyAlignment="1">
      <alignment horizontal="right"/>
    </xf>
    <xf numFmtId="0" fontId="6" fillId="7" borderId="0" xfId="0" applyFont="1" applyFill="1"/>
    <xf numFmtId="0" fontId="6" fillId="7" borderId="0" xfId="0" applyFont="1" applyFill="1" applyAlignment="1">
      <alignment vertical="center"/>
    </xf>
    <xf numFmtId="0" fontId="2" fillId="7" borderId="0" xfId="0" applyFont="1" applyFill="1"/>
    <xf numFmtId="10" fontId="12" fillId="0" borderId="0" xfId="14" applyNumberFormat="1" applyFont="1" applyAlignment="1">
      <alignment vertical="center"/>
    </xf>
    <xf numFmtId="184" fontId="12" fillId="0" borderId="0" xfId="14" applyNumberFormat="1" applyFont="1" applyAlignment="1">
      <alignment vertical="center"/>
    </xf>
    <xf numFmtId="185" fontId="12" fillId="0" borderId="0" xfId="14" applyNumberFormat="1" applyFont="1" applyAlignment="1">
      <alignment vertical="center"/>
    </xf>
    <xf numFmtId="183" fontId="0" fillId="0" borderId="0" xfId="0" applyNumberFormat="1"/>
    <xf numFmtId="0" fontId="1" fillId="0" borderId="1" xfId="1" applyFont="1" applyBorder="1" applyAlignment="1">
      <alignment horizontal="center"/>
    </xf>
    <xf numFmtId="0" fontId="1" fillId="0" borderId="2" xfId="1" applyFont="1" applyBorder="1" applyAlignment="1">
      <alignment wrapText="1"/>
    </xf>
    <xf numFmtId="0" fontId="1" fillId="0" borderId="2" xfId="1" applyFont="1" applyBorder="1" applyAlignment="1">
      <alignment horizontal="right" wrapText="1"/>
    </xf>
    <xf numFmtId="176" fontId="1" fillId="0" borderId="2" xfId="1" applyNumberFormat="1" applyFont="1" applyBorder="1" applyAlignment="1">
      <alignment horizontal="right" wrapText="1"/>
    </xf>
    <xf numFmtId="177" fontId="1" fillId="0" borderId="2" xfId="1" applyNumberFormat="1" applyFont="1" applyBorder="1" applyAlignment="1">
      <alignment horizontal="right" wrapText="1"/>
    </xf>
    <xf numFmtId="0" fontId="2" fillId="0" borderId="0" xfId="1"/>
    <xf numFmtId="176" fontId="2" fillId="0" borderId="2" xfId="1" applyNumberFormat="1" applyBorder="1" applyAlignment="1">
      <alignment horizontal="right" wrapText="1"/>
    </xf>
    <xf numFmtId="177" fontId="2" fillId="0" borderId="2" xfId="1" applyNumberFormat="1" applyBorder="1" applyAlignment="1">
      <alignment horizontal="right" wrapText="1"/>
    </xf>
    <xf numFmtId="176" fontId="1" fillId="0" borderId="2" xfId="6" applyNumberFormat="1" applyBorder="1" applyAlignment="1">
      <alignment horizontal="right" wrapText="1"/>
    </xf>
    <xf numFmtId="0" fontId="1" fillId="0" borderId="0" xfId="6"/>
    <xf numFmtId="177" fontId="1" fillId="0" borderId="2" xfId="6" applyNumberFormat="1" applyBorder="1" applyAlignment="1">
      <alignment horizontal="right" wrapText="1"/>
    </xf>
    <xf numFmtId="176" fontId="1" fillId="0" borderId="2" xfId="7" applyNumberFormat="1" applyBorder="1" applyAlignment="1">
      <alignment horizontal="right" wrapText="1"/>
    </xf>
    <xf numFmtId="177" fontId="1" fillId="0" borderId="2" xfId="7" applyNumberFormat="1" applyBorder="1" applyAlignment="1">
      <alignment horizontal="right" wrapText="1"/>
    </xf>
    <xf numFmtId="0" fontId="1" fillId="0" borderId="0" xfId="7"/>
    <xf numFmtId="176" fontId="1" fillId="0" borderId="2" xfId="8" applyNumberFormat="1" applyBorder="1" applyAlignment="1">
      <alignment horizontal="right" wrapText="1"/>
    </xf>
    <xf numFmtId="0" fontId="1" fillId="0" borderId="0" xfId="8"/>
    <xf numFmtId="177" fontId="1" fillId="0" borderId="2" xfId="8" applyNumberFormat="1" applyBorder="1" applyAlignment="1">
      <alignment horizontal="right" wrapText="1"/>
    </xf>
    <xf numFmtId="176" fontId="2" fillId="0" borderId="2" xfId="3" applyNumberFormat="1" applyBorder="1" applyAlignment="1">
      <alignment horizontal="right" wrapText="1"/>
    </xf>
    <xf numFmtId="177" fontId="2" fillId="0" borderId="2" xfId="3" applyNumberFormat="1" applyBorder="1" applyAlignment="1">
      <alignment horizontal="right" wrapText="1"/>
    </xf>
    <xf numFmtId="0" fontId="1" fillId="0" borderId="2" xfId="3" applyFont="1" applyBorder="1" applyAlignment="1">
      <alignment wrapText="1"/>
    </xf>
    <xf numFmtId="0" fontId="1" fillId="0" borderId="2" xfId="15" applyBorder="1" applyAlignment="1">
      <alignment horizontal="right" wrapText="1"/>
    </xf>
    <xf numFmtId="176" fontId="1" fillId="0" borderId="2" xfId="15" applyNumberFormat="1" applyBorder="1" applyAlignment="1">
      <alignment horizontal="right" wrapText="1"/>
    </xf>
    <xf numFmtId="0" fontId="1" fillId="0" borderId="0" xfId="15"/>
    <xf numFmtId="177" fontId="1" fillId="0" borderId="2" xfId="15" applyNumberFormat="1" applyBorder="1" applyAlignment="1">
      <alignment horizontal="right" wrapText="1"/>
    </xf>
    <xf numFmtId="0" fontId="12" fillId="0" borderId="10" xfId="0" applyFont="1" applyBorder="1" applyAlignment="1">
      <alignment horizontal="center" vertical="center"/>
    </xf>
    <xf numFmtId="0" fontId="12" fillId="5" borderId="0" xfId="0" applyFont="1" applyFill="1" applyAlignment="1">
      <alignment horizontal="center" vertical="center"/>
    </xf>
  </cellXfs>
  <cellStyles count="18">
    <cellStyle name="パーセント" xfId="14" builtinId="5"/>
    <cellStyle name="桁区切り" xfId="5" builtinId="6"/>
    <cellStyle name="標準" xfId="0" builtinId="0"/>
    <cellStyle name="標準 2" xfId="4" xr:uid="{00000000-0005-0000-0000-000003000000}"/>
    <cellStyle name="標準 3" xfId="17" xr:uid="{00000000-0005-0000-0000-000004000000}"/>
    <cellStyle name="標準_Sheet1" xfId="1" xr:uid="{00000000-0005-0000-0000-000005000000}"/>
    <cellStyle name="標準_Sheet2" xfId="6" xr:uid="{00000000-0005-0000-0000-000006000000}"/>
    <cellStyle name="標準_Sheet3" xfId="7" xr:uid="{00000000-0005-0000-0000-000007000000}"/>
    <cellStyle name="標準_Sheet4" xfId="8" xr:uid="{00000000-0005-0000-0000-000008000000}"/>
    <cellStyle name="標準_Sheet5" xfId="3" xr:uid="{00000000-0005-0000-0000-000009000000}"/>
    <cellStyle name="標準_Sheet6" xfId="10" xr:uid="{00000000-0005-0000-0000-00000A000000}"/>
    <cellStyle name="標準_Sheet7" xfId="12" xr:uid="{00000000-0005-0000-0000-00000B000000}"/>
    <cellStyle name="標準_Sheet8" xfId="13" xr:uid="{00000000-0005-0000-0000-00000C000000}"/>
    <cellStyle name="標準_お勧め指標2024" xfId="11" xr:uid="{00000000-0005-0000-0000-00000D000000}"/>
    <cellStyle name="標準_国指標2024" xfId="9" xr:uid="{00000000-0005-0000-0000-00000E000000}"/>
    <cellStyle name="標準_手引き確認" xfId="2" xr:uid="{00000000-0005-0000-0000-00000F000000}"/>
    <cellStyle name="標準_地域戦略テーブル（基本項目）" xfId="15" xr:uid="{00000000-0005-0000-0000-000010000000}"/>
    <cellStyle name="標準_地域戦略テーブル（国家戦略指標）" xfId="16" xr:uid="{00000000-0005-0000-0000-000011000000}"/>
  </cellStyles>
  <dxfs count="0"/>
  <tableStyles count="0" defaultTableStyle="TableStyleMedium2" defaultPivotStyle="PivotStyleLight16"/>
  <colors>
    <mruColors>
      <color rgb="FF4F81BD"/>
      <color rgb="FFC0504D"/>
      <color rgb="FF9BBB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12" Target="calcChain.xml" Type="http://schemas.openxmlformats.org/officeDocument/2006/relationships/calcChain"/><Relationship Id="rId13" Target="../customXml/item1.xml" Type="http://schemas.openxmlformats.org/officeDocument/2006/relationships/customXml"/><Relationship Id="rId14" Target="../customXml/item2.xml" Type="http://schemas.openxmlformats.org/officeDocument/2006/relationships/customXml"/><Relationship Id="rId15"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charts/_rels/chart4.xml.rels><?xml version="1.0" encoding="UTF-8" standalone="yes"?><Relationships xmlns="http://schemas.openxmlformats.org/package/2006/relationships"><Relationship Id="rId1" Target="style1.xml" Type="http://schemas.microsoft.com/office/2011/relationships/chartStyle"/><Relationship Id="rId2" Target="colors1.xml" Type="http://schemas.microsoft.com/office/2011/relationships/chartColorStyle"/><Relationship Id="rId3" Target="../drawings/drawing2.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a:pPr>
            <a:r>
              <a:rPr lang="ja-JP" altLang="en-US"/>
              <a:t>都道府県</a:t>
            </a:r>
            <a:endParaRPr lang="en-US" altLang="ja-JP"/>
          </a:p>
        </c:rich>
      </c:tx>
      <c:overlay val="0"/>
    </c:title>
    <c:autoTitleDeleted val="0"/>
    <c:plotArea>
      <c:layout>
        <c:manualLayout>
          <c:layoutTarget val="inner"/>
          <c:xMode val="edge"/>
          <c:yMode val="edge"/>
          <c:x val="0.13661859767832554"/>
          <c:y val="0.13649324208305738"/>
          <c:w val="0.72600676645567064"/>
          <c:h val="0.82726126523904142"/>
        </c:manualLayout>
      </c:layout>
      <c:pieChart>
        <c:varyColors val="1"/>
        <c:ser>
          <c:idx val="0"/>
          <c:order val="0"/>
          <c:tx>
            <c:strRef>
              <c:f>'2025更新_策定状況基本集計'!$C$3</c:f>
              <c:strCache>
                <c:ptCount val="1"/>
                <c:pt idx="0">
                  <c:v>都道府県(47)</c:v>
                </c:pt>
              </c:strCache>
            </c:strRef>
          </c:tx>
          <c:dPt>
            <c:idx val="0"/>
            <c:bubble3D val="0"/>
            <c:spPr>
              <a:solidFill>
                <a:srgbClr val="99CCFF"/>
              </a:solidFill>
            </c:spPr>
            <c:extLst>
              <c:ext xmlns:c16="http://schemas.microsoft.com/office/drawing/2014/chart" uri="{C3380CC4-5D6E-409C-BE32-E72D297353CC}">
                <c16:uniqueId val="{00000001-8A40-4B31-B3A8-374C4EBF026B}"/>
              </c:ext>
            </c:extLst>
          </c:dPt>
          <c:dPt>
            <c:idx val="1"/>
            <c:bubble3D val="0"/>
            <c:spPr>
              <a:solidFill>
                <a:srgbClr val="FFCC99"/>
              </a:solidFill>
            </c:spPr>
            <c:extLst>
              <c:ext xmlns:c16="http://schemas.microsoft.com/office/drawing/2014/chart" uri="{C3380CC4-5D6E-409C-BE32-E72D297353CC}">
                <c16:uniqueId val="{00000003-8A40-4B31-B3A8-374C4EBF026B}"/>
              </c:ext>
            </c:extLst>
          </c:dPt>
          <c:dLbls>
            <c:dLbl>
              <c:idx val="0"/>
              <c:layout>
                <c:manualLayout>
                  <c:x val="-7.7853469899760025E-3"/>
                  <c:y val="-0.34844386396054239"/>
                </c:manualLayout>
              </c:layout>
              <c:spPr/>
              <c:txPr>
                <a:bodyPr/>
                <a:lstStyle/>
                <a:p>
                  <a:pPr>
                    <a:defRPr sz="900"/>
                  </a:pPr>
                  <a:endParaRPr lang="ja-JP"/>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A40-4B31-B3A8-374C4EBF026B}"/>
                </c:ext>
              </c:extLst>
            </c:dLbl>
            <c:dLbl>
              <c:idx val="1"/>
              <c:delete val="1"/>
              <c:extLst>
                <c:ext xmlns:c15="http://schemas.microsoft.com/office/drawing/2012/chart" uri="{CE6537A1-D6FC-4f65-9D91-7224C49458BB}"/>
                <c:ext xmlns:c16="http://schemas.microsoft.com/office/drawing/2014/chart" uri="{C3380CC4-5D6E-409C-BE32-E72D297353CC}">
                  <c16:uniqueId val="{00000003-8A40-4B31-B3A8-374C4EBF026B}"/>
                </c:ext>
              </c:extLst>
            </c:dLbl>
            <c:spPr>
              <a:noFill/>
              <a:ln>
                <a:noFill/>
              </a:ln>
              <a:effectLst/>
            </c:spPr>
            <c:txPr>
              <a:bodyPr/>
              <a:lstStyle/>
              <a:p>
                <a:pPr>
                  <a:defRPr sz="700"/>
                </a:pPr>
                <a:endParaRPr lang="ja-JP"/>
              </a:p>
            </c:txPr>
            <c:showLegendKey val="0"/>
            <c:showVal val="0"/>
            <c:showCatName val="1"/>
            <c:showSerName val="0"/>
            <c:showPercent val="1"/>
            <c:showBubbleSize val="0"/>
            <c:showLeaderLines val="0"/>
            <c:extLst>
              <c:ext xmlns:c15="http://schemas.microsoft.com/office/drawing/2012/chart" uri="{CE6537A1-D6FC-4f65-9D91-7224C49458BB}"/>
            </c:extLst>
          </c:dLbls>
          <c:cat>
            <c:strRef>
              <c:f>'2025更新_策定状況基本集計'!$B$4:$B$5</c:f>
              <c:strCache>
                <c:ptCount val="2"/>
                <c:pt idx="0">
                  <c:v>策定済み</c:v>
                </c:pt>
                <c:pt idx="1">
                  <c:v>未策定</c:v>
                </c:pt>
              </c:strCache>
            </c:strRef>
          </c:cat>
          <c:val>
            <c:numRef>
              <c:f>'2025更新_策定状況基本集計'!$C$4:$C$5</c:f>
              <c:numCache>
                <c:formatCode>General</c:formatCode>
                <c:ptCount val="2"/>
                <c:pt idx="0">
                  <c:v>47</c:v>
                </c:pt>
                <c:pt idx="1">
                  <c:v>0</c:v>
                </c:pt>
              </c:numCache>
            </c:numRef>
          </c:val>
          <c:extLst>
            <c:ext xmlns:c16="http://schemas.microsoft.com/office/drawing/2014/chart" uri="{C3380CC4-5D6E-409C-BE32-E72D297353CC}">
              <c16:uniqueId val="{00000004-8A40-4B31-B3A8-374C4EBF026B}"/>
            </c:ext>
          </c:extLst>
        </c:ser>
        <c:dLbls>
          <c:showLegendKey val="0"/>
          <c:showVal val="0"/>
          <c:showCatName val="0"/>
          <c:showSerName val="0"/>
          <c:showPercent val="0"/>
          <c:showBubbleSize val="0"/>
          <c:showLeaderLines val="0"/>
        </c:dLbls>
        <c:firstSliceAng val="0"/>
      </c:pieChart>
    </c:plotArea>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a:pPr>
            <a:r>
              <a:rPr lang="ja-JP" altLang="en-US"/>
              <a:t>政令指定都市</a:t>
            </a:r>
            <a:endParaRPr lang="en-US" altLang="ja-JP"/>
          </a:p>
        </c:rich>
      </c:tx>
      <c:overlay val="0"/>
    </c:title>
    <c:autoTitleDeleted val="0"/>
    <c:plotArea>
      <c:layout>
        <c:manualLayout>
          <c:layoutTarget val="inner"/>
          <c:xMode val="edge"/>
          <c:yMode val="edge"/>
          <c:x val="0.13661859767832554"/>
          <c:y val="0.13649324208305738"/>
          <c:w val="0.72600676645567064"/>
          <c:h val="0.82726126523904142"/>
        </c:manualLayout>
      </c:layout>
      <c:pieChart>
        <c:varyColors val="1"/>
        <c:ser>
          <c:idx val="0"/>
          <c:order val="0"/>
          <c:tx>
            <c:strRef>
              <c:f>'2025更新_策定状況基本集計'!$D$3</c:f>
              <c:strCache>
                <c:ptCount val="1"/>
                <c:pt idx="0">
                  <c:v>政令指定都市(20)</c:v>
                </c:pt>
              </c:strCache>
            </c:strRef>
          </c:tx>
          <c:dPt>
            <c:idx val="0"/>
            <c:bubble3D val="0"/>
            <c:spPr>
              <a:solidFill>
                <a:srgbClr val="99CCFF"/>
              </a:solidFill>
            </c:spPr>
            <c:extLst>
              <c:ext xmlns:c16="http://schemas.microsoft.com/office/drawing/2014/chart" uri="{C3380CC4-5D6E-409C-BE32-E72D297353CC}">
                <c16:uniqueId val="{00000001-1516-40F6-BDA9-4DB694942642}"/>
              </c:ext>
            </c:extLst>
          </c:dPt>
          <c:dPt>
            <c:idx val="1"/>
            <c:bubble3D val="0"/>
            <c:spPr>
              <a:solidFill>
                <a:srgbClr val="FFCC99"/>
              </a:solidFill>
            </c:spPr>
            <c:extLst>
              <c:ext xmlns:c16="http://schemas.microsoft.com/office/drawing/2014/chart" uri="{C3380CC4-5D6E-409C-BE32-E72D297353CC}">
                <c16:uniqueId val="{00000003-1516-40F6-BDA9-4DB694942642}"/>
              </c:ext>
            </c:extLst>
          </c:dPt>
          <c:dLbls>
            <c:dLbl>
              <c:idx val="0"/>
              <c:layout>
                <c:manualLayout>
                  <c:x val="-2.6487291518019918E-5"/>
                  <c:y val="-0.33534860540652012"/>
                </c:manualLayout>
              </c:layout>
              <c:spPr/>
              <c:txPr>
                <a:bodyPr/>
                <a:lstStyle/>
                <a:p>
                  <a:pPr>
                    <a:defRPr sz="900"/>
                  </a:pPr>
                  <a:endParaRPr lang="ja-JP"/>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516-40F6-BDA9-4DB694942642}"/>
                </c:ext>
              </c:extLst>
            </c:dLbl>
            <c:dLbl>
              <c:idx val="1"/>
              <c:delete val="1"/>
              <c:extLst>
                <c:ext xmlns:c15="http://schemas.microsoft.com/office/drawing/2012/chart" uri="{CE6537A1-D6FC-4f65-9D91-7224C49458BB}"/>
                <c:ext xmlns:c16="http://schemas.microsoft.com/office/drawing/2014/chart" uri="{C3380CC4-5D6E-409C-BE32-E72D297353CC}">
                  <c16:uniqueId val="{00000003-1516-40F6-BDA9-4DB694942642}"/>
                </c:ext>
              </c:extLst>
            </c:dLbl>
            <c:spPr>
              <a:noFill/>
              <a:ln>
                <a:noFill/>
              </a:ln>
              <a:effectLst/>
            </c:spPr>
            <c:txPr>
              <a:bodyPr/>
              <a:lstStyle/>
              <a:p>
                <a:pPr>
                  <a:defRPr sz="700"/>
                </a:pPr>
                <a:endParaRPr lang="ja-JP"/>
              </a:p>
            </c:txPr>
            <c:showLegendKey val="0"/>
            <c:showVal val="0"/>
            <c:showCatName val="1"/>
            <c:showSerName val="0"/>
            <c:showPercent val="1"/>
            <c:showBubbleSize val="0"/>
            <c:showLeaderLines val="0"/>
            <c:extLst>
              <c:ext xmlns:c15="http://schemas.microsoft.com/office/drawing/2012/chart" uri="{CE6537A1-D6FC-4f65-9D91-7224C49458BB}"/>
            </c:extLst>
          </c:dLbls>
          <c:cat>
            <c:strRef>
              <c:f>'2025更新_策定状況基本集計'!$B$4:$B$5</c:f>
              <c:strCache>
                <c:ptCount val="2"/>
                <c:pt idx="0">
                  <c:v>策定済み</c:v>
                </c:pt>
                <c:pt idx="1">
                  <c:v>未策定</c:v>
                </c:pt>
              </c:strCache>
            </c:strRef>
          </c:cat>
          <c:val>
            <c:numRef>
              <c:f>'2025更新_策定状況基本集計'!$D$4:$D$5</c:f>
              <c:numCache>
                <c:formatCode>General</c:formatCode>
                <c:ptCount val="2"/>
                <c:pt idx="0">
                  <c:v>20</c:v>
                </c:pt>
                <c:pt idx="1">
                  <c:v>0</c:v>
                </c:pt>
              </c:numCache>
            </c:numRef>
          </c:val>
          <c:extLst>
            <c:ext xmlns:c16="http://schemas.microsoft.com/office/drawing/2014/chart" uri="{C3380CC4-5D6E-409C-BE32-E72D297353CC}">
              <c16:uniqueId val="{00000004-1516-40F6-BDA9-4DB694942642}"/>
            </c:ext>
          </c:extLst>
        </c:ser>
        <c:dLbls>
          <c:showLegendKey val="0"/>
          <c:showVal val="0"/>
          <c:showCatName val="0"/>
          <c:showSerName val="0"/>
          <c:showPercent val="0"/>
          <c:showBubbleSize val="0"/>
          <c:showLeaderLines val="0"/>
        </c:dLbls>
        <c:firstSliceAng val="0"/>
      </c:pieChart>
    </c:plotArea>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a:pPr>
            <a:r>
              <a:rPr lang="ja-JP" altLang="en-US"/>
              <a:t>その他市区町村</a:t>
            </a:r>
            <a:endParaRPr lang="en-US" altLang="ja-JP"/>
          </a:p>
        </c:rich>
      </c:tx>
      <c:overlay val="0"/>
    </c:title>
    <c:autoTitleDeleted val="0"/>
    <c:plotArea>
      <c:layout>
        <c:manualLayout>
          <c:layoutTarget val="inner"/>
          <c:xMode val="edge"/>
          <c:yMode val="edge"/>
          <c:x val="0.13661859767832554"/>
          <c:y val="0.13649324208305738"/>
          <c:w val="0.72600676645567064"/>
          <c:h val="0.82726126523904142"/>
        </c:manualLayout>
      </c:layout>
      <c:pieChart>
        <c:varyColors val="1"/>
        <c:ser>
          <c:idx val="0"/>
          <c:order val="0"/>
          <c:tx>
            <c:strRef>
              <c:f>'2025更新_策定状況基本集計'!$E$3</c:f>
              <c:strCache>
                <c:ptCount val="1"/>
                <c:pt idx="0">
                  <c:v>市区町村(1721)</c:v>
                </c:pt>
              </c:strCache>
            </c:strRef>
          </c:tx>
          <c:explosion val="1"/>
          <c:dPt>
            <c:idx val="0"/>
            <c:bubble3D val="0"/>
            <c:spPr>
              <a:solidFill>
                <a:srgbClr val="99CCFF"/>
              </a:solidFill>
            </c:spPr>
            <c:extLst>
              <c:ext xmlns:c16="http://schemas.microsoft.com/office/drawing/2014/chart" uri="{C3380CC4-5D6E-409C-BE32-E72D297353CC}">
                <c16:uniqueId val="{00000001-92C1-4CB1-848E-2BE3279060CE}"/>
              </c:ext>
            </c:extLst>
          </c:dPt>
          <c:dPt>
            <c:idx val="1"/>
            <c:bubble3D val="0"/>
            <c:spPr>
              <a:solidFill>
                <a:srgbClr val="FFCC99"/>
              </a:solidFill>
            </c:spPr>
            <c:extLst>
              <c:ext xmlns:c16="http://schemas.microsoft.com/office/drawing/2014/chart" uri="{C3380CC4-5D6E-409C-BE32-E72D297353CC}">
                <c16:uniqueId val="{00000003-92C1-4CB1-848E-2BE3279060CE}"/>
              </c:ext>
            </c:extLst>
          </c:dPt>
          <c:dLbls>
            <c:dLbl>
              <c:idx val="0"/>
              <c:layout>
                <c:manualLayout>
                  <c:x val="0.10272422707551195"/>
                  <c:y val="6.4465448796164226E-2"/>
                </c:manualLayout>
              </c:layout>
              <c:spPr/>
              <c:txPr>
                <a:bodyPr/>
                <a:lstStyle/>
                <a:p>
                  <a:pPr>
                    <a:defRPr sz="900"/>
                  </a:pPr>
                  <a:endParaRPr lang="ja-JP"/>
                </a:p>
              </c:txPr>
              <c:dLblPos val="bestFit"/>
              <c:showLegendKey val="0"/>
              <c:showVal val="0"/>
              <c:showCatName val="1"/>
              <c:showSerName val="0"/>
              <c:showPercent val="1"/>
              <c:showBubbleSize val="0"/>
              <c:extLst>
                <c:ext xmlns:c15="http://schemas.microsoft.com/office/drawing/2012/chart" uri="{CE6537A1-D6FC-4f65-9D91-7224C49458BB}">
                  <c15:layout>
                    <c:manualLayout>
                      <c:w val="0.22925025196467982"/>
                      <c:h val="0.19256594889068382"/>
                    </c:manualLayout>
                  </c15:layout>
                </c:ext>
                <c:ext xmlns:c16="http://schemas.microsoft.com/office/drawing/2014/chart" uri="{C3380CC4-5D6E-409C-BE32-E72D297353CC}">
                  <c16:uniqueId val="{00000001-92C1-4CB1-848E-2BE3279060CE}"/>
                </c:ext>
              </c:extLst>
            </c:dLbl>
            <c:dLbl>
              <c:idx val="1"/>
              <c:layout>
                <c:manualLayout>
                  <c:x val="0.10568677298250963"/>
                  <c:y val="-0.23393665469418626"/>
                </c:manualLayout>
              </c:layout>
              <c:spPr/>
              <c:txPr>
                <a:bodyPr/>
                <a:lstStyle/>
                <a:p>
                  <a:pPr>
                    <a:defRPr sz="900"/>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92C1-4CB1-848E-2BE3279060CE}"/>
                </c:ext>
              </c:extLst>
            </c:dLbl>
            <c:spPr>
              <a:noFill/>
              <a:ln>
                <a:noFill/>
              </a:ln>
              <a:effectLst/>
            </c:spPr>
            <c:txPr>
              <a:bodyPr/>
              <a:lstStyle/>
              <a:p>
                <a:pPr>
                  <a:defRPr sz="700"/>
                </a:pPr>
                <a:endParaRPr lang="ja-JP"/>
              </a:p>
            </c:txPr>
            <c:dLblPos val="bestFit"/>
            <c:showLegendKey val="0"/>
            <c:showVal val="0"/>
            <c:showCatName val="1"/>
            <c:showSerName val="0"/>
            <c:showPercent val="1"/>
            <c:showBubbleSize val="0"/>
            <c:showLeaderLines val="1"/>
            <c:extLst>
              <c:ext xmlns:c15="http://schemas.microsoft.com/office/drawing/2012/chart" uri="{CE6537A1-D6FC-4f65-9D91-7224C49458BB}"/>
            </c:extLst>
          </c:dLbls>
          <c:cat>
            <c:strRef>
              <c:f>'2025更新_策定状況基本集計'!$B$4:$B$5</c:f>
              <c:strCache>
                <c:ptCount val="2"/>
                <c:pt idx="0">
                  <c:v>策定済み</c:v>
                </c:pt>
                <c:pt idx="1">
                  <c:v>未策定</c:v>
                </c:pt>
              </c:strCache>
            </c:strRef>
          </c:cat>
          <c:val>
            <c:numRef>
              <c:f>'2025更新_策定状況基本集計'!$E$4:$E$5</c:f>
              <c:numCache>
                <c:formatCode>General</c:formatCode>
                <c:ptCount val="2"/>
                <c:pt idx="0">
                  <c:v>167</c:v>
                </c:pt>
                <c:pt idx="1">
                  <c:v>1554</c:v>
                </c:pt>
              </c:numCache>
            </c:numRef>
          </c:val>
          <c:extLst>
            <c:ext xmlns:c16="http://schemas.microsoft.com/office/drawing/2014/chart" uri="{C3380CC4-5D6E-409C-BE32-E72D297353CC}">
              <c16:uniqueId val="{00000004-92C1-4CB1-848E-2BE3279060CE}"/>
            </c:ext>
          </c:extLst>
        </c:ser>
        <c:dLbls>
          <c:showLegendKey val="0"/>
          <c:showVal val="0"/>
          <c:showCatName val="0"/>
          <c:showSerName val="0"/>
          <c:showPercent val="0"/>
          <c:showBubbleSize val="0"/>
          <c:showLeaderLines val="1"/>
        </c:dLbls>
        <c:firstSliceAng val="0"/>
      </c:pieChart>
    </c:plotArea>
    <c:plotVisOnly val="1"/>
    <c:dispBlanksAs val="gap"/>
    <c:showDLblsOverMax val="0"/>
  </c:chart>
  <c:spPr>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580927384076995E-2"/>
          <c:y val="3.9747064137308039E-2"/>
          <c:w val="0.89019685039370078"/>
          <c:h val="0.79377277027363446"/>
        </c:manualLayout>
      </c:layout>
      <c:barChart>
        <c:barDir val="col"/>
        <c:grouping val="stacked"/>
        <c:varyColors val="0"/>
        <c:ser>
          <c:idx val="0"/>
          <c:order val="0"/>
          <c:tx>
            <c:strRef>
              <c:f>'2025更新_策定状況基本集計'!$O$23</c:f>
              <c:strCache>
                <c:ptCount val="1"/>
                <c:pt idx="0">
                  <c:v>都道府県</c:v>
                </c:pt>
              </c:strCache>
            </c:strRef>
          </c:tx>
          <c:spPr>
            <a:solidFill>
              <a:srgbClr val="4F81BD"/>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'2025更新_策定状況基本集計'!$N$24:$N$43</c:f>
              <c:strCache>
                <c:ptCount val="20"/>
                <c:pt idx="0">
                  <c:v>H18</c:v>
                </c:pt>
                <c:pt idx="1">
                  <c:v>H19</c:v>
                </c:pt>
                <c:pt idx="2">
                  <c:v>H20</c:v>
                </c:pt>
                <c:pt idx="3">
                  <c:v>H21</c:v>
                </c:pt>
                <c:pt idx="4">
                  <c:v>H22</c:v>
                </c:pt>
                <c:pt idx="5">
                  <c:v>H23</c:v>
                </c:pt>
                <c:pt idx="6">
                  <c:v>H24</c:v>
                </c:pt>
                <c:pt idx="7">
                  <c:v>H25</c:v>
                </c:pt>
                <c:pt idx="8">
                  <c:v>H26</c:v>
                </c:pt>
                <c:pt idx="9">
                  <c:v>H27</c:v>
                </c:pt>
                <c:pt idx="10">
                  <c:v>H28</c:v>
                </c:pt>
                <c:pt idx="11">
                  <c:v>H29</c:v>
                </c:pt>
                <c:pt idx="12">
                  <c:v>H30</c:v>
                </c:pt>
                <c:pt idx="13">
                  <c:v>R01</c:v>
                </c:pt>
                <c:pt idx="14">
                  <c:v>R02</c:v>
                </c:pt>
                <c:pt idx="15">
                  <c:v>R03</c:v>
                </c:pt>
                <c:pt idx="16">
                  <c:v>R04</c:v>
                </c:pt>
                <c:pt idx="17">
                  <c:v>R05</c:v>
                </c:pt>
                <c:pt idx="18">
                  <c:v>R06</c:v>
                </c:pt>
                <c:pt idx="19">
                  <c:v>R07</c:v>
                </c:pt>
              </c:strCache>
            </c:strRef>
          </c:cat>
          <c:val>
            <c:numRef>
              <c:f>'2025更新_策定状況基本集計'!$O$24:$O$43</c:f>
              <c:numCache>
                <c:formatCode>General</c:formatCode>
                <c:ptCount val="20"/>
                <c:pt idx="0">
                  <c:v>1</c:v>
                </c:pt>
                <c:pt idx="1">
                  <c:v>3</c:v>
                </c:pt>
                <c:pt idx="2">
                  <c:v>4</c:v>
                </c:pt>
                <c:pt idx="3">
                  <c:v>4</c:v>
                </c:pt>
                <c:pt idx="4">
                  <c:v>11</c:v>
                </c:pt>
                <c:pt idx="5">
                  <c:v>16</c:v>
                </c:pt>
                <c:pt idx="6">
                  <c:v>23</c:v>
                </c:pt>
                <c:pt idx="7">
                  <c:v>30</c:v>
                </c:pt>
                <c:pt idx="8">
                  <c:v>33</c:v>
                </c:pt>
                <c:pt idx="9">
                  <c:v>37</c:v>
                </c:pt>
                <c:pt idx="10">
                  <c:v>39</c:v>
                </c:pt>
                <c:pt idx="11">
                  <c:v>42</c:v>
                </c:pt>
                <c:pt idx="12">
                  <c:v>43</c:v>
                </c:pt>
                <c:pt idx="13">
                  <c:v>45</c:v>
                </c:pt>
                <c:pt idx="14">
                  <c:v>47</c:v>
                </c:pt>
                <c:pt idx="15">
                  <c:v>47</c:v>
                </c:pt>
                <c:pt idx="16">
                  <c:v>47</c:v>
                </c:pt>
                <c:pt idx="17">
                  <c:v>47</c:v>
                </c:pt>
                <c:pt idx="18">
                  <c:v>47</c:v>
                </c:pt>
                <c:pt idx="19">
                  <c:v>47</c:v>
                </c:pt>
              </c:numCache>
            </c:numRef>
          </c:val>
          <c:extLst>
            <c:ext xmlns:c16="http://schemas.microsoft.com/office/drawing/2014/chart" uri="{C3380CC4-5D6E-409C-BE32-E72D297353CC}">
              <c16:uniqueId val="{00000000-F3FA-4136-9514-64C82739F624}"/>
            </c:ext>
          </c:extLst>
        </c:ser>
        <c:ser>
          <c:idx val="1"/>
          <c:order val="1"/>
          <c:tx>
            <c:strRef>
              <c:f>'2025更新_策定状況基本集計'!$P$23</c:f>
              <c:strCache>
                <c:ptCount val="1"/>
                <c:pt idx="0">
                  <c:v>政令指定都市</c:v>
                </c:pt>
              </c:strCache>
            </c:strRef>
          </c:tx>
          <c:spPr>
            <a:solidFill>
              <a:srgbClr val="C0504D"/>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1-F3FA-4136-9514-64C82739F624}"/>
                </c:ext>
              </c:extLst>
            </c:dLbl>
            <c:dLbl>
              <c:idx val="1"/>
              <c:delete val="1"/>
              <c:extLst>
                <c:ext xmlns:c15="http://schemas.microsoft.com/office/drawing/2012/chart" uri="{CE6537A1-D6FC-4f65-9D91-7224C49458BB}"/>
                <c:ext xmlns:c16="http://schemas.microsoft.com/office/drawing/2014/chart" uri="{C3380CC4-5D6E-409C-BE32-E72D297353CC}">
                  <c16:uniqueId val="{00000002-F3FA-4136-9514-64C82739F624}"/>
                </c:ext>
              </c:extLst>
            </c:dLbl>
            <c:dLbl>
              <c:idx val="2"/>
              <c:delete val="1"/>
              <c:extLst>
                <c:ext xmlns:c15="http://schemas.microsoft.com/office/drawing/2012/chart" uri="{CE6537A1-D6FC-4f65-9D91-7224C49458BB}"/>
                <c:ext xmlns:c16="http://schemas.microsoft.com/office/drawing/2014/chart" uri="{C3380CC4-5D6E-409C-BE32-E72D297353CC}">
                  <c16:uniqueId val="{00000003-F3FA-4136-9514-64C82739F624}"/>
                </c:ext>
              </c:extLst>
            </c:dLbl>
            <c:dLbl>
              <c:idx val="3"/>
              <c:layout>
                <c:manualLayout>
                  <c:x val="0"/>
                  <c:y val="-4.37956204379562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3FA-4136-9514-64C82739F62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'2025更新_策定状況基本集計'!$N$24:$N$43</c:f>
              <c:strCache>
                <c:ptCount val="20"/>
                <c:pt idx="0">
                  <c:v>H18</c:v>
                </c:pt>
                <c:pt idx="1">
                  <c:v>H19</c:v>
                </c:pt>
                <c:pt idx="2">
                  <c:v>H20</c:v>
                </c:pt>
                <c:pt idx="3">
                  <c:v>H21</c:v>
                </c:pt>
                <c:pt idx="4">
                  <c:v>H22</c:v>
                </c:pt>
                <c:pt idx="5">
                  <c:v>H23</c:v>
                </c:pt>
                <c:pt idx="6">
                  <c:v>H24</c:v>
                </c:pt>
                <c:pt idx="7">
                  <c:v>H25</c:v>
                </c:pt>
                <c:pt idx="8">
                  <c:v>H26</c:v>
                </c:pt>
                <c:pt idx="9">
                  <c:v>H27</c:v>
                </c:pt>
                <c:pt idx="10">
                  <c:v>H28</c:v>
                </c:pt>
                <c:pt idx="11">
                  <c:v>H29</c:v>
                </c:pt>
                <c:pt idx="12">
                  <c:v>H30</c:v>
                </c:pt>
                <c:pt idx="13">
                  <c:v>R01</c:v>
                </c:pt>
                <c:pt idx="14">
                  <c:v>R02</c:v>
                </c:pt>
                <c:pt idx="15">
                  <c:v>R03</c:v>
                </c:pt>
                <c:pt idx="16">
                  <c:v>R04</c:v>
                </c:pt>
                <c:pt idx="17">
                  <c:v>R05</c:v>
                </c:pt>
                <c:pt idx="18">
                  <c:v>R06</c:v>
                </c:pt>
                <c:pt idx="19">
                  <c:v>R07</c:v>
                </c:pt>
              </c:strCache>
            </c:strRef>
          </c:cat>
          <c:val>
            <c:numRef>
              <c:f>'2025更新_策定状況基本集計'!$P$24:$P$43</c:f>
              <c:numCache>
                <c:formatCode>General</c:formatCode>
                <c:ptCount val="20"/>
                <c:pt idx="0">
                  <c:v>0</c:v>
                </c:pt>
                <c:pt idx="1">
                  <c:v>0</c:v>
                </c:pt>
                <c:pt idx="2">
                  <c:v>0</c:v>
                </c:pt>
                <c:pt idx="3">
                  <c:v>1</c:v>
                </c:pt>
                <c:pt idx="4">
                  <c:v>4</c:v>
                </c:pt>
                <c:pt idx="5">
                  <c:v>7</c:v>
                </c:pt>
                <c:pt idx="6">
                  <c:v>11</c:v>
                </c:pt>
                <c:pt idx="7">
                  <c:v>13</c:v>
                </c:pt>
                <c:pt idx="8">
                  <c:v>14</c:v>
                </c:pt>
                <c:pt idx="9">
                  <c:v>15</c:v>
                </c:pt>
                <c:pt idx="10">
                  <c:v>17</c:v>
                </c:pt>
                <c:pt idx="11">
                  <c:v>18</c:v>
                </c:pt>
                <c:pt idx="12">
                  <c:v>18</c:v>
                </c:pt>
                <c:pt idx="13">
                  <c:v>18</c:v>
                </c:pt>
                <c:pt idx="14">
                  <c:v>19</c:v>
                </c:pt>
                <c:pt idx="15">
                  <c:v>19</c:v>
                </c:pt>
                <c:pt idx="16">
                  <c:v>20</c:v>
                </c:pt>
                <c:pt idx="17">
                  <c:v>20</c:v>
                </c:pt>
                <c:pt idx="18">
                  <c:v>20</c:v>
                </c:pt>
                <c:pt idx="19">
                  <c:v>20</c:v>
                </c:pt>
              </c:numCache>
            </c:numRef>
          </c:val>
          <c:extLst>
            <c:ext xmlns:c16="http://schemas.microsoft.com/office/drawing/2014/chart" uri="{C3380CC4-5D6E-409C-BE32-E72D297353CC}">
              <c16:uniqueId val="{00000005-F3FA-4136-9514-64C82739F624}"/>
            </c:ext>
          </c:extLst>
        </c:ser>
        <c:ser>
          <c:idx val="2"/>
          <c:order val="2"/>
          <c:tx>
            <c:strRef>
              <c:f>'2025更新_策定状況基本集計'!$Q$23</c:f>
              <c:strCache>
                <c:ptCount val="1"/>
                <c:pt idx="0">
                  <c:v>その他市区町村</c:v>
                </c:pt>
              </c:strCache>
            </c:strRef>
          </c:tx>
          <c:spPr>
            <a:solidFill>
              <a:srgbClr val="9BBB59"/>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6-F3FA-4136-9514-64C82739F624}"/>
                </c:ext>
              </c:extLst>
            </c:dLbl>
            <c:dLbl>
              <c:idx val="1"/>
              <c:delete val="1"/>
              <c:extLst>
                <c:ext xmlns:c15="http://schemas.microsoft.com/office/drawing/2012/chart" uri="{CE6537A1-D6FC-4f65-9D91-7224C49458BB}"/>
                <c:ext xmlns:c16="http://schemas.microsoft.com/office/drawing/2014/chart" uri="{C3380CC4-5D6E-409C-BE32-E72D297353CC}">
                  <c16:uniqueId val="{00000007-F3FA-4136-9514-64C82739F624}"/>
                </c:ext>
              </c:extLst>
            </c:dLbl>
            <c:dLbl>
              <c:idx val="2"/>
              <c:delete val="1"/>
              <c:extLst>
                <c:ext xmlns:c15="http://schemas.microsoft.com/office/drawing/2012/chart" uri="{CE6537A1-D6FC-4f65-9D91-7224C49458BB}"/>
                <c:ext xmlns:c16="http://schemas.microsoft.com/office/drawing/2014/chart" uri="{C3380CC4-5D6E-409C-BE32-E72D297353CC}">
                  <c16:uniqueId val="{00000008-F3FA-4136-9514-64C82739F624}"/>
                </c:ext>
              </c:extLst>
            </c:dLbl>
            <c:dLbl>
              <c:idx val="3"/>
              <c:layout>
                <c:manualLayout>
                  <c:x val="0"/>
                  <c:y val="-0.1021897810218978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F3FA-4136-9514-64C82739F624}"/>
                </c:ext>
              </c:extLst>
            </c:dLbl>
            <c:dLbl>
              <c:idx val="4"/>
              <c:layout>
                <c:manualLayout>
                  <c:x val="-5.0925337632079971E-17"/>
                  <c:y val="-4.86618004866180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3FA-4136-9514-64C82739F62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'2025更新_策定状況基本集計'!$N$24:$N$43</c:f>
              <c:strCache>
                <c:ptCount val="20"/>
                <c:pt idx="0">
                  <c:v>H18</c:v>
                </c:pt>
                <c:pt idx="1">
                  <c:v>H19</c:v>
                </c:pt>
                <c:pt idx="2">
                  <c:v>H20</c:v>
                </c:pt>
                <c:pt idx="3">
                  <c:v>H21</c:v>
                </c:pt>
                <c:pt idx="4">
                  <c:v>H22</c:v>
                </c:pt>
                <c:pt idx="5">
                  <c:v>H23</c:v>
                </c:pt>
                <c:pt idx="6">
                  <c:v>H24</c:v>
                </c:pt>
                <c:pt idx="7">
                  <c:v>H25</c:v>
                </c:pt>
                <c:pt idx="8">
                  <c:v>H26</c:v>
                </c:pt>
                <c:pt idx="9">
                  <c:v>H27</c:v>
                </c:pt>
                <c:pt idx="10">
                  <c:v>H28</c:v>
                </c:pt>
                <c:pt idx="11">
                  <c:v>H29</c:v>
                </c:pt>
                <c:pt idx="12">
                  <c:v>H30</c:v>
                </c:pt>
                <c:pt idx="13">
                  <c:v>R01</c:v>
                </c:pt>
                <c:pt idx="14">
                  <c:v>R02</c:v>
                </c:pt>
                <c:pt idx="15">
                  <c:v>R03</c:v>
                </c:pt>
                <c:pt idx="16">
                  <c:v>R04</c:v>
                </c:pt>
                <c:pt idx="17">
                  <c:v>R05</c:v>
                </c:pt>
                <c:pt idx="18">
                  <c:v>R06</c:v>
                </c:pt>
                <c:pt idx="19">
                  <c:v>R07</c:v>
                </c:pt>
              </c:strCache>
            </c:strRef>
          </c:cat>
          <c:val>
            <c:numRef>
              <c:f>'2025更新_策定状況基本集計'!$Q$24:$Q$43</c:f>
              <c:numCache>
                <c:formatCode>General</c:formatCode>
                <c:ptCount val="20"/>
                <c:pt idx="0">
                  <c:v>0</c:v>
                </c:pt>
                <c:pt idx="1">
                  <c:v>0</c:v>
                </c:pt>
                <c:pt idx="2">
                  <c:v>0</c:v>
                </c:pt>
                <c:pt idx="3">
                  <c:v>2</c:v>
                </c:pt>
                <c:pt idx="4">
                  <c:v>5</c:v>
                </c:pt>
                <c:pt idx="5">
                  <c:v>12</c:v>
                </c:pt>
                <c:pt idx="6">
                  <c:v>18</c:v>
                </c:pt>
                <c:pt idx="7">
                  <c:v>32</c:v>
                </c:pt>
                <c:pt idx="8">
                  <c:v>48</c:v>
                </c:pt>
                <c:pt idx="9">
                  <c:v>57</c:v>
                </c:pt>
                <c:pt idx="10">
                  <c:v>72</c:v>
                </c:pt>
                <c:pt idx="11">
                  <c:v>80</c:v>
                </c:pt>
                <c:pt idx="12">
                  <c:v>87</c:v>
                </c:pt>
                <c:pt idx="13">
                  <c:v>102</c:v>
                </c:pt>
                <c:pt idx="14">
                  <c:v>125</c:v>
                </c:pt>
                <c:pt idx="15">
                  <c:v>132</c:v>
                </c:pt>
                <c:pt idx="16">
                  <c:v>147</c:v>
                </c:pt>
                <c:pt idx="17">
                  <c:v>158</c:v>
                </c:pt>
                <c:pt idx="18">
                  <c:v>165</c:v>
                </c:pt>
                <c:pt idx="19">
                  <c:v>167</c:v>
                </c:pt>
              </c:numCache>
            </c:numRef>
          </c:val>
          <c:extLst>
            <c:ext xmlns:c16="http://schemas.microsoft.com/office/drawing/2014/chart" uri="{C3380CC4-5D6E-409C-BE32-E72D297353CC}">
              <c16:uniqueId val="{0000000B-F3FA-4136-9514-64C82739F624}"/>
            </c:ext>
          </c:extLst>
        </c:ser>
        <c:dLbls>
          <c:showLegendKey val="0"/>
          <c:showVal val="0"/>
          <c:showCatName val="0"/>
          <c:showSerName val="0"/>
          <c:showPercent val="0"/>
          <c:showBubbleSize val="0"/>
        </c:dLbls>
        <c:gapWidth val="45"/>
        <c:overlap val="100"/>
        <c:axId val="163007488"/>
        <c:axId val="163029760"/>
      </c:barChart>
      <c:catAx>
        <c:axId val="1630074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63029760"/>
        <c:crosses val="autoZero"/>
        <c:auto val="1"/>
        <c:lblAlgn val="ctr"/>
        <c:lblOffset val="100"/>
        <c:noMultiLvlLbl val="0"/>
      </c:catAx>
      <c:valAx>
        <c:axId val="1630297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63007488"/>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Relationships xmlns="http://schemas.openxmlformats.org/package/2006/relationships"><Relationship Id="rId1" Target="../charts/chart1.xml" Type="http://schemas.openxmlformats.org/officeDocument/2006/relationships/chart"/><Relationship Id="rId2" Target="../charts/chart2.xml" Type="http://schemas.openxmlformats.org/officeDocument/2006/relationships/chart"/><Relationship Id="rId3" Target="../charts/chart3.xml" Type="http://schemas.openxmlformats.org/officeDocument/2006/relationships/chart"/><Relationship Id="rId4" Target="../charts/chart4.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0</xdr:col>
      <xdr:colOff>218684</xdr:colOff>
      <xdr:row>6</xdr:row>
      <xdr:rowOff>93924</xdr:rowOff>
    </xdr:from>
    <xdr:to>
      <xdr:col>3</xdr:col>
      <xdr:colOff>629475</xdr:colOff>
      <xdr:row>20</xdr:row>
      <xdr:rowOff>74903</xdr:rowOff>
    </xdr:to>
    <xdr:graphicFrame macro="">
      <xdr:nvGraphicFramePr>
        <xdr:cNvPr id="2" name="グラフ 1">
          <a:extLst>
            <a:ext uri="{FF2B5EF4-FFF2-40B4-BE49-F238E27FC236}">
              <a16:creationId xmlns:a16="http://schemas.microsoft.com/office/drawing/2014/main" id="{874B053E-1814-4677-8D60-53483C13B6DD}"/>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795459</xdr:colOff>
      <xdr:row>6</xdr:row>
      <xdr:rowOff>93924</xdr:rowOff>
    </xdr:from>
    <xdr:to>
      <xdr:col>6</xdr:col>
      <xdr:colOff>179456</xdr:colOff>
      <xdr:row>20</xdr:row>
      <xdr:rowOff>74903</xdr:rowOff>
    </xdr:to>
    <xdr:graphicFrame macro="">
      <xdr:nvGraphicFramePr>
        <xdr:cNvPr id="3" name="グラフ 2">
          <a:extLst>
            <a:ext uri="{FF2B5EF4-FFF2-40B4-BE49-F238E27FC236}">
              <a16:creationId xmlns:a16="http://schemas.microsoft.com/office/drawing/2014/main" id="{DF7F9DE6-0A2A-43BE-92CF-6B02EA22AB27}"/>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365312</xdr:colOff>
      <xdr:row>6</xdr:row>
      <xdr:rowOff>93924</xdr:rowOff>
    </xdr:from>
    <xdr:to>
      <xdr:col>9</xdr:col>
      <xdr:colOff>346262</xdr:colOff>
      <xdr:row>20</xdr:row>
      <xdr:rowOff>74903</xdr:rowOff>
    </xdr:to>
    <xdr:graphicFrame macro="">
      <xdr:nvGraphicFramePr>
        <xdr:cNvPr id="4" name="グラフ 3">
          <a:extLst>
            <a:ext uri="{FF2B5EF4-FFF2-40B4-BE49-F238E27FC236}">
              <a16:creationId xmlns:a16="http://schemas.microsoft.com/office/drawing/2014/main" id="{25D73BBA-15F0-4CE9-9877-256E1E58D6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97118</xdr:colOff>
      <xdr:row>23</xdr:row>
      <xdr:rowOff>199465</xdr:rowOff>
    </xdr:from>
    <xdr:to>
      <xdr:col>11</xdr:col>
      <xdr:colOff>582706</xdr:colOff>
      <xdr:row>40</xdr:row>
      <xdr:rowOff>93565</xdr:rowOff>
    </xdr:to>
    <xdr:graphicFrame macro="">
      <xdr:nvGraphicFramePr>
        <xdr:cNvPr id="5" name="グラフ 4">
          <a:extLst>
            <a:ext uri="{FF2B5EF4-FFF2-40B4-BE49-F238E27FC236}">
              <a16:creationId xmlns:a16="http://schemas.microsoft.com/office/drawing/2014/main" id="{1206961F-861F-41BF-9B0D-10D86FCF22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0</xdr:col>
      <xdr:colOff>618360</xdr:colOff>
      <xdr:row>43</xdr:row>
      <xdr:rowOff>194234</xdr:rowOff>
    </xdr:from>
    <xdr:ext cx="4972050" cy="1669677"/>
    <xdr:sp macro="" textlink="">
      <xdr:nvSpPr>
        <xdr:cNvPr id="6" name="テキスト ボックス 5">
          <a:extLst>
            <a:ext uri="{FF2B5EF4-FFF2-40B4-BE49-F238E27FC236}">
              <a16:creationId xmlns:a16="http://schemas.microsoft.com/office/drawing/2014/main" id="{218A83EC-0D20-47FD-B911-126437EACFD3}"/>
            </a:ext>
          </a:extLst>
        </xdr:cNvPr>
        <xdr:cNvSpPr txBox="1"/>
      </xdr:nvSpPr>
      <xdr:spPr>
        <a:xfrm>
          <a:off x="618360" y="9009528"/>
          <a:ext cx="4972050" cy="1669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00">
              <a:solidFill>
                <a:sysClr val="windowText" lastClr="000000"/>
              </a:solidFill>
            </a:rPr>
            <a:t>※</a:t>
          </a:r>
          <a:r>
            <a:rPr kumimoji="1" lang="ja-JP" altLang="en-US" sz="1000">
              <a:solidFill>
                <a:sysClr val="windowText" lastClr="000000"/>
              </a:solidFill>
            </a:rPr>
            <a:t>市区町村は共同策定の自治体があるため、市区町村数から重複を除いた数が戦略策定数となる。共同策定の戦略は４つあり、奄美大島生物多様性地域戦略（平成</a:t>
          </a:r>
          <a:r>
            <a:rPr kumimoji="1" lang="en-US" altLang="ja-JP" sz="1000">
              <a:solidFill>
                <a:sysClr val="windowText" lastClr="000000"/>
              </a:solidFill>
            </a:rPr>
            <a:t>26</a:t>
          </a:r>
          <a:r>
            <a:rPr kumimoji="1" lang="ja-JP" altLang="en-US" sz="1000">
              <a:solidFill>
                <a:sysClr val="windowText" lastClr="000000"/>
              </a:solidFill>
            </a:rPr>
            <a:t>年度　奄美市、大和市、宇検村、瀬戸内町、龍郷町）、人と自然がともに生きるあすか地域プラン（平成</a:t>
          </a:r>
          <a:r>
            <a:rPr kumimoji="1" lang="en-US" altLang="ja-JP" sz="1000">
              <a:solidFill>
                <a:sysClr val="windowText" lastClr="000000"/>
              </a:solidFill>
            </a:rPr>
            <a:t>28</a:t>
          </a:r>
          <a:r>
            <a:rPr kumimoji="1" lang="ja-JP" altLang="en-US" sz="1000">
              <a:solidFill>
                <a:sysClr val="windowText" lastClr="000000"/>
              </a:solidFill>
            </a:rPr>
            <a:t>年度　橿原市、高取町、明日香村）、生物多様性加茂プラン（令和元年度　美濃加茂市、坂祝町、富加町、川辺町、七宗町、八百津町、白川町、東白川村</a:t>
          </a:r>
          <a:r>
            <a:rPr kumimoji="1" lang="ja-JP" altLang="ja-JP" sz="1000">
              <a:solidFill>
                <a:sysClr val="windowText" lastClr="000000"/>
              </a:solidFill>
              <a:effectLst/>
              <a:latin typeface="+mn-lt"/>
              <a:ea typeface="+mn-ea"/>
              <a:cs typeface="+mn-cs"/>
            </a:rPr>
            <a:t>）、第</a:t>
          </a:r>
          <a:r>
            <a:rPr kumimoji="1" lang="en-US" altLang="ja-JP" sz="1000">
              <a:solidFill>
                <a:sysClr val="windowText" lastClr="000000"/>
              </a:solidFill>
              <a:effectLst/>
              <a:latin typeface="+mn-lt"/>
              <a:ea typeface="+mn-ea"/>
              <a:cs typeface="+mn-cs"/>
            </a:rPr>
            <a:t>2</a:t>
          </a:r>
          <a:r>
            <a:rPr kumimoji="1" lang="ja-JP" altLang="ja-JP" sz="1000">
              <a:solidFill>
                <a:sysClr val="windowText" lastClr="000000"/>
              </a:solidFill>
              <a:effectLst/>
              <a:latin typeface="+mn-lt"/>
              <a:ea typeface="+mn-ea"/>
              <a:cs typeface="+mn-cs"/>
            </a:rPr>
            <a:t>次ちちぶ環境基本計画（令和</a:t>
          </a:r>
          <a:r>
            <a:rPr kumimoji="1" lang="en-US" altLang="ja-JP" sz="1000">
              <a:solidFill>
                <a:sysClr val="windowText" lastClr="000000"/>
              </a:solidFill>
              <a:effectLst/>
              <a:latin typeface="+mn-lt"/>
              <a:ea typeface="+mn-ea"/>
              <a:cs typeface="+mn-cs"/>
            </a:rPr>
            <a:t>4</a:t>
          </a:r>
          <a:r>
            <a:rPr kumimoji="1" lang="ja-JP" altLang="ja-JP" sz="1000">
              <a:solidFill>
                <a:sysClr val="windowText" lastClr="000000"/>
              </a:solidFill>
              <a:effectLst/>
              <a:latin typeface="+mn-lt"/>
              <a:ea typeface="+mn-ea"/>
              <a:cs typeface="+mn-cs"/>
            </a:rPr>
            <a:t>年度　秩父市、横瀬町、皆野町、長瀞町、小鹿野町）</a:t>
          </a:r>
          <a:r>
            <a:rPr kumimoji="1" lang="ja-JP" altLang="en-US" sz="1000">
              <a:solidFill>
                <a:sysClr val="windowText" lastClr="000000"/>
              </a:solidFill>
            </a:rPr>
            <a:t>である。</a:t>
          </a:r>
        </a:p>
      </xdr:txBody>
    </xdr:sp>
    <xdr:clientData/>
  </xdr:oneCellAnchor>
</xdr:wsDr>
</file>

<file path=xl/drawings/drawing2.xml><?xml version="1.0" encoding="utf-8"?>
<c:userShapes xmlns:c="http://schemas.openxmlformats.org/drawingml/2006/chart">
  <cdr:relSizeAnchor xmlns:cdr="http://schemas.openxmlformats.org/drawingml/2006/chartDrawing">
    <cdr:from>
      <cdr:x>0.89752</cdr:x>
      <cdr:y>0.89364</cdr:y>
    </cdr:from>
    <cdr:to>
      <cdr:x>1</cdr:x>
      <cdr:y>0.97018</cdr:y>
    </cdr:to>
    <cdr:sp macro="" textlink="">
      <cdr:nvSpPr>
        <cdr:cNvPr id="2" name="テキスト ボックス 1">
          <a:extLst xmlns:a="http://schemas.openxmlformats.org/drawingml/2006/main">
            <a:ext uri="{FF2B5EF4-FFF2-40B4-BE49-F238E27FC236}">
              <a16:creationId xmlns:a16="http://schemas.microsoft.com/office/drawing/2014/main" id="{55EC0A47-A805-E81F-DDA6-D25CEC7627A1}"/>
            </a:ext>
          </a:extLst>
        </cdr:cNvPr>
        <cdr:cNvSpPr txBox="1"/>
      </cdr:nvSpPr>
      <cdr:spPr>
        <a:xfrm xmlns:a="http://schemas.openxmlformats.org/drawingml/2006/main">
          <a:off x="4780991" y="3139887"/>
          <a:ext cx="545886" cy="268943"/>
        </a:xfrm>
        <a:prstGeom xmlns:a="http://schemas.openxmlformats.org/drawingml/2006/main" prst="rect">
          <a:avLst/>
        </a:prstGeom>
      </cdr:spPr>
      <cdr:txBody>
        <a:bodyPr xmlns:a="http://schemas.openxmlformats.org/drawingml/2006/main" vertOverflow="clip" wrap="square" lIns="0" rIns="0" rtlCol="0"/>
        <a:lstStyle xmlns:a="http://schemas.openxmlformats.org/drawingml/2006/main"/>
        <a:p xmlns:a="http://schemas.openxmlformats.org/drawingml/2006/main">
          <a:r>
            <a:rPr lang="ja-JP" altLang="en-US" sz="900"/>
            <a:t>（年度）</a:t>
          </a:r>
          <a:endParaRPr lang="en-US" altLang="ja-JP" sz="900"/>
        </a:p>
      </cdr:txBody>
    </cdr:sp>
  </cdr:relSizeAnchor>
</c:userShape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5"/>
  <sheetViews>
    <sheetView workbookViewId="0">
      <selection activeCell="B23" sqref="B23"/>
    </sheetView>
  </sheetViews>
  <sheetFormatPr defaultColWidth="8.90625" defaultRowHeight="18"/>
  <cols>
    <col min="1" max="2" width="23.36328125" style="86" customWidth="1"/>
    <col min="3" max="16384" width="8.90625" style="86"/>
  </cols>
  <sheetData>
    <row r="1" spans="1:2">
      <c r="A1" s="86" t="s">
        <v>2</v>
      </c>
      <c r="B1" s="86" t="s">
        <v>8298</v>
      </c>
    </row>
    <row r="2" spans="1:2">
      <c r="A2" s="86" t="s">
        <v>8283</v>
      </c>
      <c r="B2" s="86" t="s">
        <v>8284</v>
      </c>
    </row>
    <row r="3" spans="1:2">
      <c r="A3" s="86" t="s">
        <v>8286</v>
      </c>
      <c r="B3" s="86" t="s">
        <v>8284</v>
      </c>
    </row>
    <row r="4" spans="1:2">
      <c r="A4" s="86" t="s">
        <v>8287</v>
      </c>
      <c r="B4" s="86" t="s">
        <v>8284</v>
      </c>
    </row>
    <row r="5" spans="1:2">
      <c r="A5" s="86" t="s">
        <v>8288</v>
      </c>
      <c r="B5" s="86" t="s">
        <v>8284</v>
      </c>
    </row>
    <row r="6" spans="1:2">
      <c r="A6" s="86" t="s">
        <v>8290</v>
      </c>
      <c r="B6" s="86" t="s">
        <v>8284</v>
      </c>
    </row>
    <row r="7" spans="1:2">
      <c r="A7" s="86" t="s">
        <v>8292</v>
      </c>
      <c r="B7" s="86" t="s">
        <v>8284</v>
      </c>
    </row>
    <row r="8" spans="1:2">
      <c r="A8" s="86" t="s">
        <v>8293</v>
      </c>
      <c r="B8" s="86" t="s">
        <v>8284</v>
      </c>
    </row>
    <row r="9" spans="1:2">
      <c r="A9" s="86" t="s">
        <v>8295</v>
      </c>
      <c r="B9" s="86" t="s">
        <v>8284</v>
      </c>
    </row>
    <row r="10" spans="1:2">
      <c r="A10" s="86" t="s">
        <v>8297</v>
      </c>
      <c r="B10" s="86" t="s">
        <v>8284</v>
      </c>
    </row>
    <row r="11" spans="1:2">
      <c r="A11" s="86" t="s">
        <v>160</v>
      </c>
      <c r="B11" s="86" t="s">
        <v>8296</v>
      </c>
    </row>
    <row r="12" spans="1:2">
      <c r="A12" s="86" t="s">
        <v>161</v>
      </c>
      <c r="B12" s="86" t="s">
        <v>8296</v>
      </c>
    </row>
    <row r="13" spans="1:2">
      <c r="A13" s="86" t="s">
        <v>187</v>
      </c>
      <c r="B13" s="86" t="s">
        <v>8296</v>
      </c>
    </row>
    <row r="14" spans="1:2">
      <c r="A14" s="86" t="s">
        <v>203</v>
      </c>
      <c r="B14" s="86" t="s">
        <v>8296</v>
      </c>
    </row>
    <row r="15" spans="1:2">
      <c r="A15" s="86" t="s">
        <v>259</v>
      </c>
      <c r="B15" s="86" t="s">
        <v>8296</v>
      </c>
    </row>
    <row r="16" spans="1:2">
      <c r="A16" s="86" t="s">
        <v>260</v>
      </c>
      <c r="B16" s="86" t="s">
        <v>8296</v>
      </c>
    </row>
    <row r="17" spans="1:2">
      <c r="A17" s="86" t="s">
        <v>393</v>
      </c>
      <c r="B17" s="86" t="s">
        <v>8296</v>
      </c>
    </row>
    <row r="18" spans="1:2">
      <c r="A18" s="86" t="s">
        <v>431</v>
      </c>
      <c r="B18" s="86" t="s">
        <v>8296</v>
      </c>
    </row>
    <row r="19" spans="1:2">
      <c r="A19" s="86" t="s">
        <v>560</v>
      </c>
      <c r="B19" s="86" t="s">
        <v>8296</v>
      </c>
    </row>
    <row r="20" spans="1:2">
      <c r="A20" s="86" t="s">
        <v>605</v>
      </c>
      <c r="B20" s="86" t="s">
        <v>8296</v>
      </c>
    </row>
    <row r="21" spans="1:2">
      <c r="A21" s="86" t="s">
        <v>630</v>
      </c>
      <c r="B21" s="86" t="s">
        <v>8296</v>
      </c>
    </row>
    <row r="22" spans="1:2">
      <c r="A22" s="86" t="s">
        <v>647</v>
      </c>
      <c r="B22" s="86" t="s">
        <v>8296</v>
      </c>
    </row>
    <row r="23" spans="1:2">
      <c r="A23" s="86" t="s">
        <v>657</v>
      </c>
      <c r="B23" s="86" t="s">
        <v>8296</v>
      </c>
    </row>
    <row r="24" spans="1:2">
      <c r="A24" s="86" t="s">
        <v>702</v>
      </c>
      <c r="B24" s="86" t="s">
        <v>8296</v>
      </c>
    </row>
    <row r="25" spans="1:2">
      <c r="A25" s="86" t="s">
        <v>711</v>
      </c>
      <c r="B25" s="86" t="s">
        <v>8296</v>
      </c>
    </row>
  </sheetData>
  <sortState xmlns:xlrd2="http://schemas.microsoft.com/office/spreadsheetml/2017/richdata2" ref="A2:B10">
    <sortCondition ref="A2:A10"/>
  </sortState>
  <phoneticPr fontId="3"/>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45"/>
  <sheetViews>
    <sheetView tabSelected="1" view="pageBreakPreview" topLeftCell="B24" zoomScale="102" zoomScaleNormal="70" zoomScaleSheetLayoutView="102" workbookViewId="0">
      <selection activeCell="K42" sqref="K42"/>
    </sheetView>
  </sheetViews>
  <sheetFormatPr defaultRowHeight="13"/>
  <cols>
    <col min="1" max="1" width="3.1796875" customWidth="1"/>
    <col min="2" max="2" width="8.6328125" customWidth="1"/>
    <col min="3" max="3" width="14.453125" customWidth="1"/>
    <col min="4" max="4" width="15.6328125" customWidth="1"/>
    <col min="5" max="5" width="15.08984375" bestFit="1" customWidth="1"/>
    <col min="6" max="6" width="14.453125" customWidth="1"/>
    <col min="7" max="7" width="11.1796875" customWidth="1"/>
    <col min="8" max="8" width="14" customWidth="1"/>
    <col min="17" max="17" width="13.6328125" bestFit="1" customWidth="1"/>
  </cols>
  <sheetData>
    <row r="1" spans="1:18" ht="16.5">
      <c r="A1" s="121" t="s">
        <v>6370</v>
      </c>
      <c r="B1" s="121"/>
      <c r="C1" s="121"/>
      <c r="D1" s="121"/>
      <c r="E1" s="121"/>
      <c r="F1" s="121"/>
      <c r="G1" s="121"/>
      <c r="H1" s="121"/>
      <c r="I1" s="121"/>
      <c r="J1" s="121"/>
      <c r="K1" s="121"/>
      <c r="L1" s="121"/>
      <c r="M1" s="27"/>
      <c r="N1" s="27"/>
      <c r="O1" s="27"/>
      <c r="P1" s="27"/>
      <c r="Q1" s="27"/>
      <c r="R1" s="27"/>
    </row>
    <row r="2" spans="1:18" ht="17" thickBot="1">
      <c r="B2" s="27" t="s">
        <v>6337</v>
      </c>
      <c r="C2" s="27"/>
      <c r="D2" s="27"/>
      <c r="E2" s="27"/>
      <c r="F2" s="27"/>
      <c r="G2" s="27"/>
      <c r="H2" s="27"/>
      <c r="I2" s="27"/>
      <c r="J2" s="27"/>
      <c r="K2" s="27"/>
      <c r="L2" s="27"/>
      <c r="M2" s="27"/>
      <c r="N2" s="27"/>
      <c r="O2" s="27"/>
      <c r="P2" s="27"/>
      <c r="Q2" s="27"/>
      <c r="R2" s="27"/>
    </row>
    <row r="3" spans="1:18" ht="16.5">
      <c r="A3" s="27"/>
      <c r="B3" s="28"/>
      <c r="C3" s="29">
        <f>COUNTIF(地方公共団体テーブル!$I:$I,"都道府県")</f>
        <v>47</v>
      </c>
      <c r="D3" s="30">
        <f>COUNTIF(地方公共団体テーブル!$I:$I,"政令指定都市")</f>
        <v>20</v>
      </c>
      <c r="E3" s="31">
        <f>COUNTIF(地方公共団体テーブル!$I:$I,"市区町村")</f>
        <v>1721</v>
      </c>
      <c r="F3" s="27">
        <f>47+20+1721</f>
        <v>1788</v>
      </c>
      <c r="G3" s="27"/>
      <c r="H3" s="27"/>
      <c r="I3" s="27"/>
      <c r="J3" s="27"/>
      <c r="K3" s="27"/>
      <c r="L3" s="27"/>
      <c r="M3" s="27"/>
      <c r="N3" s="27"/>
      <c r="O3" s="27"/>
      <c r="P3" s="27"/>
      <c r="Q3" s="27"/>
      <c r="R3" s="27"/>
    </row>
    <row r="4" spans="1:18" ht="16.5">
      <c r="A4" s="27"/>
      <c r="B4" s="41" t="s">
        <v>6338</v>
      </c>
      <c r="C4" s="42">
        <f>COUNTIFS(地方公共団体テーブル!$I:$I,"都道府県",地方公共団体テーブル!$U:$U,"策定済み")</f>
        <v>47</v>
      </c>
      <c r="D4" s="42">
        <f>COUNTIFS(地方公共団体テーブル!$I:$I,"政令指定都市",地方公共団体テーブル!$U:$U,"策定済み")</f>
        <v>20</v>
      </c>
      <c r="E4" s="43">
        <f>COUNTIFS(地方公共団体テーブル!$I:$I,"市区町村",地方公共団体テーブル!$U:$U,"策定済み")</f>
        <v>167</v>
      </c>
      <c r="F4" s="93">
        <f>SUM(C4:E4)</f>
        <v>234</v>
      </c>
      <c r="G4" s="27"/>
      <c r="H4" s="27"/>
      <c r="I4" s="27"/>
      <c r="J4" s="27"/>
      <c r="K4" s="27"/>
      <c r="L4" s="27"/>
      <c r="M4" s="27"/>
      <c r="N4" s="27"/>
      <c r="O4" s="27"/>
      <c r="P4" s="27"/>
      <c r="Q4" s="27"/>
      <c r="R4" s="27"/>
    </row>
    <row r="5" spans="1:18" ht="17" thickBot="1">
      <c r="A5" s="27"/>
      <c r="B5" s="44" t="s">
        <v>6339</v>
      </c>
      <c r="C5" s="45">
        <f>COUNTIFS(地方公共団体テーブル!$I:$I,"都道府県",地方公共団体テーブル!$U:$U,"未策定")</f>
        <v>0</v>
      </c>
      <c r="D5" s="45">
        <f>COUNTIFS(地方公共団体テーブル!$I:$I,"政令指定都市",地方公共団体テーブル!$U:$U,"未策定")</f>
        <v>0</v>
      </c>
      <c r="E5" s="46">
        <f>COUNTIFS(地方公共団体テーブル!$I:$I,"市区町村",地方公共団体テーブル!$U:$U,"未策定")</f>
        <v>1554</v>
      </c>
      <c r="G5" s="27"/>
      <c r="H5" s="27"/>
      <c r="I5" s="27"/>
      <c r="J5" s="27"/>
      <c r="K5" s="27"/>
      <c r="L5" s="27"/>
      <c r="M5" s="27"/>
      <c r="N5" s="27"/>
      <c r="O5" s="27"/>
      <c r="P5" s="27"/>
      <c r="Q5" s="27"/>
      <c r="R5" s="27"/>
    </row>
    <row r="6" spans="1:18" ht="16.5">
      <c r="A6" s="27"/>
      <c r="B6" s="27"/>
      <c r="C6" s="27"/>
      <c r="D6" s="27"/>
      <c r="E6" s="92">
        <f>E4/1721</f>
        <v>9.7036606624055777E-2</v>
      </c>
      <c r="F6" s="94">
        <f>F4/F3</f>
        <v>0.13087248322147652</v>
      </c>
      <c r="G6" s="27"/>
      <c r="H6" s="27"/>
      <c r="I6" s="27"/>
      <c r="J6" s="27"/>
      <c r="K6" s="27"/>
      <c r="L6" s="27"/>
      <c r="M6" s="27"/>
      <c r="N6" s="27"/>
      <c r="O6" s="27"/>
      <c r="P6" s="27"/>
      <c r="Q6" s="27"/>
      <c r="R6" s="27"/>
    </row>
    <row r="7" spans="1:18" ht="16.5">
      <c r="A7" s="27"/>
      <c r="B7" s="27"/>
      <c r="C7" s="27"/>
      <c r="D7" s="27"/>
      <c r="E7" s="27"/>
      <c r="F7" s="27"/>
      <c r="G7" s="27"/>
      <c r="H7" s="27"/>
      <c r="I7" s="27"/>
      <c r="J7" s="27"/>
      <c r="K7" s="27"/>
      <c r="L7" s="27"/>
      <c r="M7" s="27"/>
      <c r="N7" s="27"/>
      <c r="O7" s="27"/>
      <c r="P7" s="27"/>
      <c r="Q7" s="27"/>
      <c r="R7" s="27"/>
    </row>
    <row r="8" spans="1:18" ht="16.5">
      <c r="A8" s="27"/>
      <c r="B8" s="27"/>
      <c r="C8" s="27"/>
      <c r="D8" s="27"/>
      <c r="E8" s="27"/>
      <c r="F8" s="27"/>
      <c r="G8" s="27"/>
      <c r="H8" s="27"/>
      <c r="I8" s="27"/>
      <c r="J8" s="27"/>
      <c r="K8" s="27"/>
      <c r="L8" s="27"/>
      <c r="M8" s="27"/>
      <c r="N8" s="27"/>
      <c r="O8" s="27"/>
      <c r="P8" s="27"/>
      <c r="Q8" s="27"/>
      <c r="R8" s="27"/>
    </row>
    <row r="9" spans="1:18" ht="16.5">
      <c r="A9" s="27"/>
      <c r="B9" s="27"/>
      <c r="C9" s="27"/>
      <c r="D9" s="27"/>
      <c r="E9" s="27"/>
      <c r="F9" s="27"/>
      <c r="G9" s="27"/>
      <c r="H9" s="27"/>
      <c r="I9" s="27"/>
      <c r="J9" s="27"/>
      <c r="K9" s="27"/>
      <c r="L9" s="27"/>
      <c r="M9" s="27"/>
      <c r="N9" s="27"/>
      <c r="O9" s="27"/>
      <c r="P9" s="27"/>
      <c r="Q9" s="27"/>
      <c r="R9" s="27"/>
    </row>
    <row r="10" spans="1:18" ht="16.5">
      <c r="A10" s="27"/>
      <c r="B10" s="27"/>
      <c r="C10" s="27"/>
      <c r="D10" s="27"/>
      <c r="E10" s="27"/>
      <c r="F10" s="27"/>
      <c r="G10" s="27"/>
      <c r="H10" s="27"/>
      <c r="I10" s="27"/>
      <c r="J10" s="27"/>
      <c r="K10" s="27"/>
      <c r="L10" s="27"/>
      <c r="M10" s="27"/>
      <c r="N10" s="27"/>
      <c r="O10" s="27"/>
      <c r="P10" s="27"/>
      <c r="Q10" s="27"/>
      <c r="R10" s="27"/>
    </row>
    <row r="11" spans="1:18" ht="16.5">
      <c r="A11" s="27"/>
      <c r="B11" s="27"/>
      <c r="C11" s="27"/>
      <c r="D11" s="27"/>
      <c r="E11" s="27"/>
      <c r="F11" s="27"/>
      <c r="G11" s="27"/>
      <c r="H11" s="27"/>
      <c r="I11" s="27"/>
      <c r="J11" s="27"/>
      <c r="K11" s="27"/>
      <c r="L11" s="27"/>
      <c r="M11" s="27"/>
      <c r="N11" s="27"/>
      <c r="O11" s="27"/>
      <c r="P11" s="27"/>
      <c r="Q11" s="27"/>
      <c r="R11" s="27"/>
    </row>
    <row r="12" spans="1:18" ht="16.5">
      <c r="A12" s="27"/>
      <c r="B12" s="27"/>
      <c r="C12" s="27"/>
      <c r="D12" s="27"/>
      <c r="E12" s="27"/>
      <c r="F12" s="27"/>
      <c r="G12" s="27"/>
      <c r="H12" s="27"/>
      <c r="I12" s="27"/>
      <c r="J12" s="27"/>
      <c r="K12" s="27"/>
      <c r="L12" s="27"/>
      <c r="M12" s="27"/>
      <c r="N12" s="27"/>
      <c r="O12" s="27"/>
      <c r="P12" s="27"/>
      <c r="Q12" s="27"/>
      <c r="R12" s="27"/>
    </row>
    <row r="13" spans="1:18" ht="16.5">
      <c r="A13" s="27"/>
      <c r="B13" s="27"/>
      <c r="C13" s="27"/>
      <c r="D13" s="27"/>
      <c r="E13" s="27"/>
      <c r="F13" s="27"/>
      <c r="G13" s="27"/>
      <c r="H13" s="27"/>
      <c r="I13" s="27"/>
      <c r="J13" s="27"/>
      <c r="K13" s="27"/>
      <c r="L13" s="27"/>
      <c r="M13" s="27"/>
      <c r="N13" s="27"/>
      <c r="O13" s="27"/>
      <c r="P13" s="27"/>
      <c r="Q13" s="27"/>
      <c r="R13" s="27"/>
    </row>
    <row r="14" spans="1:18" ht="16.5">
      <c r="A14" s="27"/>
      <c r="B14" s="27"/>
      <c r="C14" s="27"/>
      <c r="D14" s="27"/>
      <c r="E14" s="27"/>
      <c r="F14" s="27"/>
      <c r="G14" s="27"/>
      <c r="H14" s="27"/>
      <c r="I14" s="27"/>
      <c r="J14" s="27"/>
      <c r="K14" s="27"/>
      <c r="L14" s="27"/>
      <c r="M14" s="27"/>
      <c r="N14" s="27"/>
      <c r="O14" s="27"/>
      <c r="P14" s="27"/>
      <c r="Q14" s="27"/>
      <c r="R14" s="27"/>
    </row>
    <row r="15" spans="1:18" ht="16.5">
      <c r="A15" s="27"/>
      <c r="B15" s="27"/>
      <c r="C15" s="27"/>
      <c r="D15" s="27"/>
      <c r="E15" s="27"/>
      <c r="F15" s="27"/>
      <c r="G15" s="27"/>
      <c r="H15" s="27"/>
      <c r="I15" s="27"/>
      <c r="J15" s="27"/>
      <c r="K15" s="27"/>
      <c r="L15" s="27"/>
      <c r="M15" s="27"/>
      <c r="N15" s="27"/>
      <c r="O15" s="27"/>
      <c r="P15" s="27"/>
      <c r="Q15" s="27"/>
      <c r="R15" s="27"/>
    </row>
    <row r="16" spans="1:18" ht="16.5">
      <c r="A16" s="27"/>
      <c r="B16" s="27"/>
      <c r="C16" s="27"/>
      <c r="D16" s="27"/>
      <c r="E16" s="27"/>
      <c r="F16" s="27"/>
      <c r="G16" s="27"/>
      <c r="H16" s="27"/>
      <c r="I16" s="27"/>
      <c r="J16" s="27"/>
      <c r="K16" s="27"/>
      <c r="L16" s="27"/>
      <c r="M16" s="27"/>
      <c r="N16" s="27"/>
      <c r="O16" s="27"/>
      <c r="P16" s="27"/>
      <c r="Q16" s="27"/>
      <c r="R16" s="27"/>
    </row>
    <row r="17" spans="1:18" ht="16.5">
      <c r="A17" s="27"/>
      <c r="B17" s="27"/>
      <c r="C17" s="27"/>
      <c r="D17" s="27"/>
      <c r="E17" s="27"/>
      <c r="F17" s="27"/>
      <c r="G17" s="27"/>
      <c r="H17" s="27"/>
      <c r="I17" s="27"/>
      <c r="J17" s="27"/>
      <c r="K17" s="27"/>
      <c r="L17" s="27"/>
      <c r="M17" s="27"/>
      <c r="N17" s="27"/>
      <c r="O17" s="27"/>
      <c r="P17" s="27"/>
      <c r="Q17" s="27"/>
      <c r="R17" s="27"/>
    </row>
    <row r="18" spans="1:18" ht="16.5">
      <c r="A18" s="3"/>
      <c r="B18" s="3"/>
      <c r="C18" s="3"/>
      <c r="D18" s="3"/>
      <c r="E18" s="3"/>
      <c r="F18" s="3"/>
      <c r="G18" s="3"/>
      <c r="H18" s="3"/>
      <c r="I18" s="3"/>
      <c r="J18" s="27"/>
      <c r="K18" s="27"/>
      <c r="L18" s="27"/>
      <c r="M18" s="27"/>
      <c r="N18" s="27"/>
      <c r="O18" s="27"/>
      <c r="P18" s="27"/>
      <c r="Q18" s="27"/>
      <c r="R18" s="27"/>
    </row>
    <row r="19" spans="1:18" ht="16.5">
      <c r="A19" s="3"/>
      <c r="B19" s="3"/>
      <c r="C19" s="3"/>
      <c r="D19" s="3"/>
      <c r="E19" s="3"/>
      <c r="F19" s="3"/>
      <c r="G19" s="27"/>
      <c r="H19" s="27"/>
      <c r="I19" s="27"/>
      <c r="J19" s="27"/>
      <c r="K19" s="27"/>
      <c r="L19" s="27"/>
      <c r="M19" s="27"/>
      <c r="N19" s="27"/>
      <c r="O19" s="27"/>
      <c r="P19" s="27"/>
      <c r="Q19" s="27"/>
      <c r="R19" s="27"/>
    </row>
    <row r="20" spans="1:18" ht="16.5">
      <c r="A20" s="3"/>
      <c r="B20" s="3"/>
      <c r="C20" s="3"/>
      <c r="D20" s="3"/>
      <c r="E20" s="3"/>
      <c r="F20" s="3"/>
      <c r="G20" s="27"/>
      <c r="H20" s="27"/>
      <c r="I20" s="27"/>
      <c r="J20" s="27"/>
      <c r="K20" s="27"/>
      <c r="L20" s="27"/>
      <c r="M20" s="27"/>
      <c r="N20" s="27"/>
      <c r="O20" s="27"/>
      <c r="P20" s="27"/>
      <c r="Q20" s="27"/>
      <c r="R20" s="27"/>
    </row>
    <row r="21" spans="1:18" ht="9" customHeight="1">
      <c r="A21" s="3"/>
      <c r="B21" s="3"/>
      <c r="C21" s="3"/>
      <c r="D21" s="3"/>
      <c r="E21" s="3"/>
      <c r="F21" s="3"/>
      <c r="G21" s="27"/>
      <c r="H21" s="27"/>
      <c r="I21" s="27"/>
      <c r="J21" s="27"/>
      <c r="K21" s="27"/>
      <c r="L21" s="27"/>
      <c r="M21" s="27"/>
      <c r="N21" s="27"/>
      <c r="O21" s="27"/>
      <c r="P21" s="27"/>
      <c r="Q21" s="27"/>
      <c r="R21" s="27"/>
    </row>
    <row r="22" spans="1:18" ht="9" customHeight="1" thickBot="1">
      <c r="A22" s="3"/>
      <c r="B22" s="3"/>
      <c r="C22" s="3"/>
      <c r="D22" s="3"/>
      <c r="E22" s="3"/>
      <c r="F22" s="3"/>
      <c r="G22" s="27"/>
      <c r="H22" s="27"/>
      <c r="I22" s="27"/>
      <c r="J22" s="27"/>
      <c r="K22" s="27"/>
      <c r="L22" s="27"/>
      <c r="M22" s="27"/>
      <c r="N22" s="37"/>
      <c r="O22" s="120" t="s">
        <v>6340</v>
      </c>
      <c r="P22" s="120"/>
      <c r="Q22" s="120"/>
      <c r="R22" s="27"/>
    </row>
    <row r="23" spans="1:18" ht="16.5">
      <c r="A23" s="3"/>
      <c r="B23" s="32" t="s">
        <v>6341</v>
      </c>
      <c r="C23" s="33" t="s">
        <v>6342</v>
      </c>
      <c r="D23" s="33" t="s">
        <v>6343</v>
      </c>
      <c r="E23" s="34" t="s">
        <v>6344</v>
      </c>
      <c r="F23" s="3"/>
      <c r="G23" s="27"/>
      <c r="H23" s="27"/>
      <c r="I23" s="27"/>
      <c r="J23" s="27"/>
      <c r="K23" s="27"/>
      <c r="L23" s="27"/>
      <c r="M23" s="27"/>
      <c r="N23" s="37" t="s">
        <v>6341</v>
      </c>
      <c r="O23" s="37" t="s">
        <v>6342</v>
      </c>
      <c r="P23" s="37" t="s">
        <v>6343</v>
      </c>
      <c r="Q23" s="37" t="s">
        <v>6345</v>
      </c>
      <c r="R23" s="27"/>
    </row>
    <row r="24" spans="1:18" ht="16.5">
      <c r="B24" s="47" t="s">
        <v>8116</v>
      </c>
      <c r="C24" s="48">
        <f>COUNTIFS(地方公共団体テーブル!$I:$I,"都道府県",地方公共団体テーブル!$U:$U,"策定済み",地方公共団体テーブル!$V:$V,$M24)</f>
        <v>1</v>
      </c>
      <c r="D24" s="48">
        <f>COUNTIFS(地方公共団体テーブル!$I:$I,"政令指定都市",地方公共団体テーブル!$U:$U,"策定済み",地方公共団体テーブル!$V:$V,$M24)</f>
        <v>0</v>
      </c>
      <c r="E24" s="49">
        <f>COUNTIFS(地方公共団体テーブル!$I:$I,"市区町村",地方公共団体テーブル!$U:$U,"策定済み",地方公共団体テーブル!$V:$V,$M24)</f>
        <v>0</v>
      </c>
      <c r="F24" s="3"/>
      <c r="G24" s="27"/>
      <c r="H24" s="27"/>
      <c r="I24" s="27"/>
      <c r="J24" s="27"/>
      <c r="K24" s="27"/>
      <c r="L24" s="27"/>
      <c r="M24" s="16">
        <v>2006</v>
      </c>
      <c r="N24" s="37" t="s">
        <v>6346</v>
      </c>
      <c r="O24" s="37">
        <f>SUM(C24:C$24)</f>
        <v>1</v>
      </c>
      <c r="P24" s="37">
        <f>SUM(D$24:D24)</f>
        <v>0</v>
      </c>
      <c r="Q24" s="37">
        <f>SUM(E$24:E24)</f>
        <v>0</v>
      </c>
      <c r="R24" s="27">
        <f t="shared" ref="R24:R38" si="0">SUM(O24:Q24)</f>
        <v>1</v>
      </c>
    </row>
    <row r="25" spans="1:18" ht="16.5">
      <c r="B25" s="47" t="s">
        <v>6347</v>
      </c>
      <c r="C25" s="48">
        <f>COUNTIFS(地方公共団体テーブル!$I:$I,"都道府県",地方公共団体テーブル!$U:$U,"策定済み",地方公共団体テーブル!V:V,M25)</f>
        <v>2</v>
      </c>
      <c r="D25" s="48">
        <f>COUNTIFS(地方公共団体テーブル!$I:$I,"政令指定都市",地方公共団体テーブル!$U:$U,"策定済み",地方公共団体テーブル!$V:$V,$M25)</f>
        <v>0</v>
      </c>
      <c r="E25" s="49">
        <f>COUNTIFS(地方公共団体テーブル!$I:$I,"市区町村",地方公共団体テーブル!$U:$U,"策定済み",地方公共団体テーブル!$V:$V,$M25)</f>
        <v>0</v>
      </c>
      <c r="F25" s="3"/>
      <c r="G25" s="27"/>
      <c r="H25" s="27"/>
      <c r="I25" s="27"/>
      <c r="J25" s="27"/>
      <c r="K25" s="27"/>
      <c r="L25" s="27"/>
      <c r="M25" s="16">
        <v>2007</v>
      </c>
      <c r="N25" s="37" t="s">
        <v>6347</v>
      </c>
      <c r="O25" s="37">
        <f>SUM(C$24:C25)</f>
        <v>3</v>
      </c>
      <c r="P25" s="37">
        <f>SUM(D$24:D25)</f>
        <v>0</v>
      </c>
      <c r="Q25" s="37">
        <f>SUM(E$24:E25)</f>
        <v>0</v>
      </c>
      <c r="R25" s="27">
        <f t="shared" si="0"/>
        <v>3</v>
      </c>
    </row>
    <row r="26" spans="1:18" ht="16.5">
      <c r="B26" s="47" t="s">
        <v>6348</v>
      </c>
      <c r="C26" s="48">
        <f>COUNTIFS(地方公共団体テーブル!$I:$I,"都道府県",地方公共団体テーブル!$U:$U,"策定済み",地方公共団体テーブル!V:V,M26)</f>
        <v>1</v>
      </c>
      <c r="D26" s="48">
        <f>COUNTIFS(地方公共団体テーブル!$I:$I,"政令指定都市",地方公共団体テーブル!$U:$U,"策定済み",地方公共団体テーブル!$V:$V,$M26)</f>
        <v>0</v>
      </c>
      <c r="E26" s="49">
        <f>COUNTIFS(地方公共団体テーブル!$I:$I,"市区町村",地方公共団体テーブル!$U:$U,"策定済み",地方公共団体テーブル!$V:$V,$M26)</f>
        <v>0</v>
      </c>
      <c r="F26" s="3"/>
      <c r="G26" s="27"/>
      <c r="H26" s="27"/>
      <c r="I26" s="27"/>
      <c r="J26" s="27"/>
      <c r="K26" s="27"/>
      <c r="L26" s="27"/>
      <c r="M26" s="16">
        <v>2008</v>
      </c>
      <c r="N26" s="37" t="s">
        <v>6348</v>
      </c>
      <c r="O26" s="37">
        <f>SUM(C$24:C26)</f>
        <v>4</v>
      </c>
      <c r="P26" s="37">
        <f>SUM(D$24:D26)</f>
        <v>0</v>
      </c>
      <c r="Q26" s="37">
        <f>SUM(E$24:E26)</f>
        <v>0</v>
      </c>
      <c r="R26" s="27">
        <f t="shared" si="0"/>
        <v>4</v>
      </c>
    </row>
    <row r="27" spans="1:18" ht="16.5">
      <c r="B27" s="47" t="s">
        <v>6349</v>
      </c>
      <c r="C27" s="48">
        <f>COUNTIFS(地方公共団体テーブル!$I:$I,"都道府県",地方公共団体テーブル!$U:$U,"策定済み",地方公共団体テーブル!V:V,M27)</f>
        <v>0</v>
      </c>
      <c r="D27" s="48">
        <f>COUNTIFS(地方公共団体テーブル!$I:$I,"政令指定都市",地方公共団体テーブル!$U:$U,"策定済み",地方公共団体テーブル!$V:$V,$M27)</f>
        <v>1</v>
      </c>
      <c r="E27" s="49">
        <f>COUNTIFS(地方公共団体テーブル!$I:$I,"市区町村",地方公共団体テーブル!$U:$U,"策定済み",地方公共団体テーブル!$V:$V,$M27)</f>
        <v>2</v>
      </c>
      <c r="F27" s="3"/>
      <c r="G27" s="27"/>
      <c r="H27" s="27"/>
      <c r="I27" s="27"/>
      <c r="J27" s="27"/>
      <c r="K27" s="27"/>
      <c r="L27" s="27"/>
      <c r="M27" s="16">
        <v>2009</v>
      </c>
      <c r="N27" s="37" t="s">
        <v>6349</v>
      </c>
      <c r="O27" s="37">
        <f>SUM(C$24:C27)</f>
        <v>4</v>
      </c>
      <c r="P27" s="37">
        <f>SUM(D$24:D27)</f>
        <v>1</v>
      </c>
      <c r="Q27" s="37">
        <f>SUM(E$24:E27)</f>
        <v>2</v>
      </c>
      <c r="R27" s="27">
        <f t="shared" si="0"/>
        <v>7</v>
      </c>
    </row>
    <row r="28" spans="1:18" ht="16.5">
      <c r="B28" s="47" t="s">
        <v>6350</v>
      </c>
      <c r="C28" s="48">
        <f>COUNTIFS(地方公共団体テーブル!$I:$I,"都道府県",地方公共団体テーブル!$U:$U,"策定済み",地方公共団体テーブル!V:V,M28)</f>
        <v>7</v>
      </c>
      <c r="D28" s="48">
        <f>COUNTIFS(地方公共団体テーブル!$I:$I,"政令指定都市",地方公共団体テーブル!$U:$U,"策定済み",地方公共団体テーブル!$V:$V,$M28)</f>
        <v>3</v>
      </c>
      <c r="E28" s="49">
        <f>COUNTIFS(地方公共団体テーブル!$I:$I,"市区町村",地方公共団体テーブル!$U:$U,"策定済み",地方公共団体テーブル!$V:$V,$M28)</f>
        <v>3</v>
      </c>
      <c r="F28" s="3"/>
      <c r="G28" s="27"/>
      <c r="H28" s="27"/>
      <c r="I28" s="27"/>
      <c r="J28" s="27"/>
      <c r="K28" s="27"/>
      <c r="L28" s="27"/>
      <c r="M28" s="16">
        <v>2010</v>
      </c>
      <c r="N28" s="37" t="s">
        <v>6350</v>
      </c>
      <c r="O28" s="37">
        <f>SUM(C$24:C28)</f>
        <v>11</v>
      </c>
      <c r="P28" s="37">
        <f>SUM(D$24:D28)</f>
        <v>4</v>
      </c>
      <c r="Q28" s="37">
        <f>SUM(E$24:E28)</f>
        <v>5</v>
      </c>
      <c r="R28" s="27">
        <f t="shared" si="0"/>
        <v>20</v>
      </c>
    </row>
    <row r="29" spans="1:18" ht="16.5">
      <c r="B29" s="47" t="s">
        <v>6351</v>
      </c>
      <c r="C29" s="48">
        <f>COUNTIFS(地方公共団体テーブル!$I:$I,"都道府県",地方公共団体テーブル!$U:$U,"策定済み",地方公共団体テーブル!V:V,M29)</f>
        <v>5</v>
      </c>
      <c r="D29" s="48">
        <f>COUNTIFS(地方公共団体テーブル!$I:$I,"政令指定都市",地方公共団体テーブル!$U:$U,"策定済み",地方公共団体テーブル!$V:$V,$M29)</f>
        <v>3</v>
      </c>
      <c r="E29" s="49">
        <f>COUNTIFS(地方公共団体テーブル!$I:$I,"市区町村",地方公共団体テーブル!$U:$U,"策定済み",地方公共団体テーブル!$V:$V,$M29)</f>
        <v>7</v>
      </c>
      <c r="F29" s="3"/>
      <c r="G29" s="27"/>
      <c r="H29" s="27"/>
      <c r="I29" s="27"/>
      <c r="J29" s="27"/>
      <c r="K29" s="27"/>
      <c r="L29" s="27"/>
      <c r="M29" s="16">
        <v>2011</v>
      </c>
      <c r="N29" s="37" t="s">
        <v>6351</v>
      </c>
      <c r="O29" s="37">
        <f>SUM(C$24:C29)</f>
        <v>16</v>
      </c>
      <c r="P29" s="37">
        <f>SUM(D$24:D29)</f>
        <v>7</v>
      </c>
      <c r="Q29" s="37">
        <f>SUM(E$24:E29)</f>
        <v>12</v>
      </c>
      <c r="R29" s="27">
        <f t="shared" si="0"/>
        <v>35</v>
      </c>
    </row>
    <row r="30" spans="1:18" ht="16.5">
      <c r="B30" s="50" t="s">
        <v>6352</v>
      </c>
      <c r="C30" s="48">
        <f>COUNTIFS(地方公共団体テーブル!$I:$I,"都道府県",地方公共団体テーブル!$U:$U,"策定済み",地方公共団体テーブル!V:V,M30)</f>
        <v>7</v>
      </c>
      <c r="D30" s="48">
        <f>COUNTIFS(地方公共団体テーブル!$I:$I,"政令指定都市",地方公共団体テーブル!$U:$U,"策定済み",地方公共団体テーブル!$V:$V,$M30)</f>
        <v>4</v>
      </c>
      <c r="E30" s="49">
        <f>COUNTIFS(地方公共団体テーブル!$I:$I,"市区町村",地方公共団体テーブル!$U:$U,"策定済み",地方公共団体テーブル!$V:$V,$M30)</f>
        <v>6</v>
      </c>
      <c r="F30" s="27"/>
      <c r="G30" s="27"/>
      <c r="H30" s="27"/>
      <c r="I30" s="27"/>
      <c r="J30" s="27"/>
      <c r="K30" s="27"/>
      <c r="L30" s="27"/>
      <c r="M30" s="16">
        <v>2012</v>
      </c>
      <c r="N30" s="37" t="s">
        <v>6352</v>
      </c>
      <c r="O30" s="37">
        <f>SUM(C$24:C30)</f>
        <v>23</v>
      </c>
      <c r="P30" s="37">
        <f>SUM(D$24:D30)</f>
        <v>11</v>
      </c>
      <c r="Q30" s="37">
        <f>SUM(E$24:E30)</f>
        <v>18</v>
      </c>
      <c r="R30" s="27">
        <f t="shared" si="0"/>
        <v>52</v>
      </c>
    </row>
    <row r="31" spans="1:18" ht="16.5">
      <c r="B31" s="50" t="s">
        <v>6353</v>
      </c>
      <c r="C31" s="48">
        <f>COUNTIFS(地方公共団体テーブル!$I:$I,"都道府県",地方公共団体テーブル!$U:$U,"策定済み",地方公共団体テーブル!V:V,M31)</f>
        <v>7</v>
      </c>
      <c r="D31" s="48">
        <f>COUNTIFS(地方公共団体テーブル!$I:$I,"政令指定都市",地方公共団体テーブル!$U:$U,"策定済み",地方公共団体テーブル!$V:$V,$M31)</f>
        <v>2</v>
      </c>
      <c r="E31" s="49">
        <f>COUNTIFS(地方公共団体テーブル!$I:$I,"市区町村",地方公共団体テーブル!$U:$U,"策定済み",地方公共団体テーブル!$V:$V,$M31)</f>
        <v>14</v>
      </c>
      <c r="F31" s="27"/>
      <c r="G31" s="27"/>
      <c r="H31" s="27"/>
      <c r="I31" s="27"/>
      <c r="J31" s="27"/>
      <c r="K31" s="27"/>
      <c r="L31" s="27"/>
      <c r="M31" s="16">
        <v>2013</v>
      </c>
      <c r="N31" s="37" t="s">
        <v>6353</v>
      </c>
      <c r="O31" s="37">
        <f>SUM(C$24:C31)</f>
        <v>30</v>
      </c>
      <c r="P31" s="37">
        <f>SUM(D$24:D31)</f>
        <v>13</v>
      </c>
      <c r="Q31" s="37">
        <f>SUM(E$24:E31)</f>
        <v>32</v>
      </c>
      <c r="R31" s="27">
        <f t="shared" si="0"/>
        <v>75</v>
      </c>
    </row>
    <row r="32" spans="1:18" ht="16.5">
      <c r="B32" s="50" t="s">
        <v>6354</v>
      </c>
      <c r="C32" s="48">
        <f>COUNTIFS(地方公共団体テーブル!$I:$I,"都道府県",地方公共団体テーブル!$U:$U,"策定済み",地方公共団体テーブル!V:V,M32)</f>
        <v>3</v>
      </c>
      <c r="D32" s="48">
        <f>COUNTIFS(地方公共団体テーブル!$I:$I,"政令指定都市",地方公共団体テーブル!$U:$U,"策定済み",地方公共団体テーブル!$V:$V,$M32)</f>
        <v>1</v>
      </c>
      <c r="E32" s="49">
        <f>COUNTIFS(地方公共団体テーブル!$I:$I,"市区町村",地方公共団体テーブル!$U:$U,"策定済み",地方公共団体テーブル!$V:$V,$M32)</f>
        <v>16</v>
      </c>
      <c r="F32" s="27"/>
      <c r="G32" s="27"/>
      <c r="H32" s="27"/>
      <c r="I32" s="27"/>
      <c r="J32" s="27"/>
      <c r="K32" s="27"/>
      <c r="L32" s="27"/>
      <c r="M32" s="16">
        <v>2014</v>
      </c>
      <c r="N32" s="37" t="s">
        <v>6354</v>
      </c>
      <c r="O32" s="37">
        <f>SUM(C$24:C32)</f>
        <v>33</v>
      </c>
      <c r="P32" s="37">
        <f>SUM(D$24:D32)</f>
        <v>14</v>
      </c>
      <c r="Q32" s="37">
        <f>SUM(E$24:E32)</f>
        <v>48</v>
      </c>
      <c r="R32" s="27">
        <f t="shared" si="0"/>
        <v>95</v>
      </c>
    </row>
    <row r="33" spans="1:18" ht="16.5">
      <c r="B33" s="50" t="s">
        <v>6355</v>
      </c>
      <c r="C33" s="48">
        <f>COUNTIFS(地方公共団体テーブル!$I:$I,"都道府県",地方公共団体テーブル!$U:$U,"策定済み",地方公共団体テーブル!V:V,M33)</f>
        <v>4</v>
      </c>
      <c r="D33" s="48">
        <f>COUNTIFS(地方公共団体テーブル!$I:$I,"政令指定都市",地方公共団体テーブル!$U:$U,"策定済み",地方公共団体テーブル!$V:$V,$M33)</f>
        <v>1</v>
      </c>
      <c r="E33" s="49">
        <f>COUNTIFS(地方公共団体テーブル!$I:$I,"市区町村",地方公共団体テーブル!$U:$U,"策定済み",地方公共団体テーブル!$V:$V,$M33)</f>
        <v>9</v>
      </c>
      <c r="F33" s="27"/>
      <c r="G33" s="27"/>
      <c r="H33" s="27"/>
      <c r="I33" s="27"/>
      <c r="J33" s="27"/>
      <c r="K33" s="27"/>
      <c r="L33" s="27"/>
      <c r="M33" s="16">
        <v>2015</v>
      </c>
      <c r="N33" s="37" t="s">
        <v>6355</v>
      </c>
      <c r="O33" s="37">
        <f>SUM(C$24:C33)</f>
        <v>37</v>
      </c>
      <c r="P33" s="37">
        <f>SUM(D$24:D33)</f>
        <v>15</v>
      </c>
      <c r="Q33" s="37">
        <f>SUM(E$24:E33)</f>
        <v>57</v>
      </c>
      <c r="R33" s="27">
        <f t="shared" si="0"/>
        <v>109</v>
      </c>
    </row>
    <row r="34" spans="1:18" ht="16.5">
      <c r="B34" s="50" t="s">
        <v>6356</v>
      </c>
      <c r="C34" s="48">
        <f>COUNTIFS(地方公共団体テーブル!$I:$I,"都道府県",地方公共団体テーブル!$U:$U,"策定済み",地方公共団体テーブル!V:V,M34)</f>
        <v>2</v>
      </c>
      <c r="D34" s="48">
        <f>COUNTIFS(地方公共団体テーブル!$I:$I,"政令指定都市",地方公共団体テーブル!$U:$U,"策定済み",地方公共団体テーブル!$V:$V,$M34)</f>
        <v>2</v>
      </c>
      <c r="E34" s="49">
        <f>COUNTIFS(地方公共団体テーブル!$I:$I,"市区町村",地方公共団体テーブル!$U:$U,"策定済み",地方公共団体テーブル!$V:$V,$M34)</f>
        <v>15</v>
      </c>
      <c r="F34" s="35"/>
      <c r="G34" s="27"/>
      <c r="H34" s="27"/>
      <c r="I34" s="27"/>
      <c r="J34" s="27"/>
      <c r="K34" s="27"/>
      <c r="L34" s="27"/>
      <c r="M34" s="16">
        <v>2016</v>
      </c>
      <c r="N34" s="37" t="s">
        <v>6356</v>
      </c>
      <c r="O34" s="37">
        <f>SUM(C$24:C34)</f>
        <v>39</v>
      </c>
      <c r="P34" s="37">
        <f>SUM(D$24:D34)</f>
        <v>17</v>
      </c>
      <c r="Q34" s="37">
        <f>SUM(E$24:E34)</f>
        <v>72</v>
      </c>
      <c r="R34" s="27">
        <f t="shared" si="0"/>
        <v>128</v>
      </c>
    </row>
    <row r="35" spans="1:18" ht="16.5">
      <c r="B35" s="50" t="s">
        <v>6357</v>
      </c>
      <c r="C35" s="48">
        <f>COUNTIFS(地方公共団体テーブル!$I:$I,"都道府県",地方公共団体テーブル!$U:$U,"策定済み",地方公共団体テーブル!V:V,M35)</f>
        <v>3</v>
      </c>
      <c r="D35" s="48">
        <f>COUNTIFS(地方公共団体テーブル!$I:$I,"政令指定都市",地方公共団体テーブル!$U:$U,"策定済み",地方公共団体テーブル!$V:$V,$M35)</f>
        <v>1</v>
      </c>
      <c r="E35" s="49">
        <f>COUNTIFS(地方公共団体テーブル!$I:$I,"市区町村",地方公共団体テーブル!$U:$U,"策定済み",地方公共団体テーブル!$V:$V,$M35)</f>
        <v>8</v>
      </c>
      <c r="F35" s="35"/>
      <c r="G35" s="27"/>
      <c r="H35" s="27"/>
      <c r="I35" s="27"/>
      <c r="J35" s="27"/>
      <c r="K35" s="27"/>
      <c r="L35" s="27"/>
      <c r="M35" s="16">
        <v>2017</v>
      </c>
      <c r="N35" s="37" t="s">
        <v>6357</v>
      </c>
      <c r="O35" s="37">
        <f>SUM(C$24:C35)</f>
        <v>42</v>
      </c>
      <c r="P35" s="37">
        <f>SUM(D$24:D35)</f>
        <v>18</v>
      </c>
      <c r="Q35" s="37">
        <f>SUM(E$24:E35)</f>
        <v>80</v>
      </c>
      <c r="R35" s="27">
        <f t="shared" si="0"/>
        <v>140</v>
      </c>
    </row>
    <row r="36" spans="1:18" ht="16.5">
      <c r="B36" s="50" t="s">
        <v>6358</v>
      </c>
      <c r="C36" s="48">
        <f>COUNTIFS(地方公共団体テーブル!$I:$I,"都道府県",地方公共団体テーブル!$U:$U,"策定済み",地方公共団体テーブル!V:V,M36)</f>
        <v>1</v>
      </c>
      <c r="D36" s="48">
        <f>COUNTIFS(地方公共団体テーブル!$I:$I,"政令指定都市",地方公共団体テーブル!$U:$U,"策定済み",地方公共団体テーブル!$V:$V,$M36)</f>
        <v>0</v>
      </c>
      <c r="E36" s="49">
        <f>COUNTIFS(地方公共団体テーブル!$I:$I,"市区町村",地方公共団体テーブル!$U:$U,"策定済み",地方公共団体テーブル!$V:$V,$M36)</f>
        <v>7</v>
      </c>
      <c r="F36" s="35"/>
      <c r="G36" s="27"/>
      <c r="H36" s="27"/>
      <c r="I36" s="27"/>
      <c r="J36" s="27"/>
      <c r="K36" s="27"/>
      <c r="L36" s="27"/>
      <c r="M36" s="16">
        <v>2018</v>
      </c>
      <c r="N36" s="37" t="s">
        <v>6359</v>
      </c>
      <c r="O36" s="37">
        <f>SUM(C$24:C36)</f>
        <v>43</v>
      </c>
      <c r="P36" s="37">
        <f>SUM(D$24:D36)</f>
        <v>18</v>
      </c>
      <c r="Q36" s="37">
        <f>SUM(E$24:E36)</f>
        <v>87</v>
      </c>
      <c r="R36" s="27">
        <f t="shared" si="0"/>
        <v>148</v>
      </c>
    </row>
    <row r="37" spans="1:18" ht="16.5">
      <c r="B37" s="36" t="s">
        <v>6360</v>
      </c>
      <c r="C37" s="48">
        <f>COUNTIFS(地方公共団体テーブル!$I:$I,"都道府県",地方公共団体テーブル!$U:$U,"策定済み",地方公共団体テーブル!V:V,M37)</f>
        <v>2</v>
      </c>
      <c r="D37" s="48">
        <f>COUNTIFS(地方公共団体テーブル!$I:$I,"政令指定都市",地方公共団体テーブル!$U:$U,"策定済み",地方公共団体テーブル!$V:$V,$M37)</f>
        <v>0</v>
      </c>
      <c r="E37" s="49">
        <f>COUNTIFS(地方公共団体テーブル!$I:$I,"市区町村",地方公共団体テーブル!$U:$U,"策定済み",地方公共団体テーブル!$V:$V,$M37)</f>
        <v>15</v>
      </c>
      <c r="F37" s="35"/>
      <c r="G37" s="27"/>
      <c r="H37" s="27"/>
      <c r="I37" s="27"/>
      <c r="J37" s="27"/>
      <c r="K37" s="27"/>
      <c r="L37" s="27"/>
      <c r="M37" s="16">
        <v>2019</v>
      </c>
      <c r="N37" s="37" t="s">
        <v>6361</v>
      </c>
      <c r="O37" s="37">
        <f>SUM(C$24:C37)</f>
        <v>45</v>
      </c>
      <c r="P37" s="37">
        <f>SUM(D$24:D37)</f>
        <v>18</v>
      </c>
      <c r="Q37" s="37">
        <f>SUM(E$24:E37)</f>
        <v>102</v>
      </c>
      <c r="R37" s="27">
        <f t="shared" si="0"/>
        <v>165</v>
      </c>
    </row>
    <row r="38" spans="1:18" ht="16.5">
      <c r="B38" s="36" t="s">
        <v>6362</v>
      </c>
      <c r="C38" s="48">
        <f>COUNTIFS(地方公共団体テーブル!$I:$I,"都道府県",地方公共団体テーブル!$U:$U,"策定済み",地方公共団体テーブル!V:V,M38)</f>
        <v>2</v>
      </c>
      <c r="D38" s="48">
        <f>COUNTIFS(地方公共団体テーブル!$I:$I,"政令指定都市",地方公共団体テーブル!$U:$U,"策定済み",地方公共団体テーブル!$V:$V,$M38)</f>
        <v>1</v>
      </c>
      <c r="E38" s="49">
        <f>COUNTIFS(地方公共団体テーブル!$I:$I,"市区町村",地方公共団体テーブル!$U:$U,"策定済み",地方公共団体テーブル!$V:$V,$M38)</f>
        <v>23</v>
      </c>
      <c r="F38" s="35"/>
      <c r="G38" s="27"/>
      <c r="H38" s="27"/>
      <c r="I38" s="27"/>
      <c r="J38" s="27"/>
      <c r="K38" s="27"/>
      <c r="L38" s="27"/>
      <c r="M38" s="16">
        <v>2020</v>
      </c>
      <c r="N38" s="37" t="s">
        <v>6363</v>
      </c>
      <c r="O38" s="37">
        <f>SUM(C$24:C38)</f>
        <v>47</v>
      </c>
      <c r="P38" s="37">
        <f>SUM(D$24:D38)</f>
        <v>19</v>
      </c>
      <c r="Q38" s="37">
        <f>SUM(E$24:E38)</f>
        <v>125</v>
      </c>
      <c r="R38" s="27">
        <f t="shared" si="0"/>
        <v>191</v>
      </c>
    </row>
    <row r="39" spans="1:18" ht="16.5">
      <c r="B39" s="36" t="s">
        <v>6364</v>
      </c>
      <c r="C39" s="48">
        <f>COUNTIFS(地方公共団体テーブル!$I:$I,"都道府県",地方公共団体テーブル!$U:$U,"策定済み",地方公共団体テーブル!V:V,M39)</f>
        <v>0</v>
      </c>
      <c r="D39" s="48">
        <f>COUNTIFS(地方公共団体テーブル!$I:$I,"政令指定都市",地方公共団体テーブル!$U:$U,"策定済み",地方公共団体テーブル!$V:$V,$M39)</f>
        <v>0</v>
      </c>
      <c r="E39" s="49">
        <f>COUNTIFS(地方公共団体テーブル!$I:$I,"市区町村",地方公共団体テーブル!$U:$U,"策定済み",地方公共団体テーブル!$V:$V,$M39)</f>
        <v>7</v>
      </c>
      <c r="F39" s="35"/>
      <c r="G39" s="27"/>
      <c r="H39" s="27"/>
      <c r="I39" s="27"/>
      <c r="J39" s="27"/>
      <c r="K39" s="27"/>
      <c r="L39" s="27"/>
      <c r="M39" s="16">
        <v>2021</v>
      </c>
      <c r="N39" s="37" t="s">
        <v>6365</v>
      </c>
      <c r="O39" s="37">
        <f>SUM(C$24:C39)</f>
        <v>47</v>
      </c>
      <c r="P39" s="37">
        <f>SUM(D$24:D39)</f>
        <v>19</v>
      </c>
      <c r="Q39" s="37">
        <f>SUM(E$24:E39)</f>
        <v>132</v>
      </c>
      <c r="R39" s="27">
        <f>SUM(O39:Q39)</f>
        <v>198</v>
      </c>
    </row>
    <row r="40" spans="1:18" ht="16.5">
      <c r="B40" s="36" t="s">
        <v>6366</v>
      </c>
      <c r="C40" s="48">
        <f>COUNTIFS(地方公共団体テーブル!$I:$I,"都道府県",地方公共団体テーブル!$U:$U,"策定済み",地方公共団体テーブル!V:V,M40)</f>
        <v>0</v>
      </c>
      <c r="D40" s="48">
        <f>COUNTIFS(地方公共団体テーブル!$I:$I,"政令指定都市",地方公共団体テーブル!$U:$U,"策定済み",地方公共団体テーブル!$V:$V,$M40)</f>
        <v>1</v>
      </c>
      <c r="E40" s="49">
        <f>COUNTIFS(地方公共団体テーブル!$I:$I,"市区町村",地方公共団体テーブル!$U:$U,"策定済み",地方公共団体テーブル!$V:$V,$M40)</f>
        <v>15</v>
      </c>
      <c r="F40" s="35"/>
      <c r="G40" s="27"/>
      <c r="H40" s="27"/>
      <c r="I40" s="27"/>
      <c r="J40" s="27"/>
      <c r="K40" s="27"/>
      <c r="L40" s="27"/>
      <c r="M40" s="16">
        <v>2022</v>
      </c>
      <c r="N40" s="37" t="s">
        <v>6366</v>
      </c>
      <c r="O40" s="37">
        <f>SUM(C$24:C40)</f>
        <v>47</v>
      </c>
      <c r="P40" s="37">
        <f>SUM(D$24:D40)</f>
        <v>20</v>
      </c>
      <c r="Q40" s="37">
        <f>SUM(E$24:E40)</f>
        <v>147</v>
      </c>
      <c r="R40" s="27">
        <f>SUM(O40:Q40)</f>
        <v>214</v>
      </c>
    </row>
    <row r="41" spans="1:18" ht="16.5">
      <c r="B41" s="36" t="s">
        <v>6367</v>
      </c>
      <c r="C41" s="48">
        <f>COUNTIFS(地方公共団体テーブル!$I:$I,"都道府県",地方公共団体テーブル!$U:$U,"策定済み",地方公共団体テーブル!V:V,M41)</f>
        <v>0</v>
      </c>
      <c r="D41" s="48">
        <f>COUNTIFS(地方公共団体テーブル!$I:$I,"政令指定都市",地方公共団体テーブル!$U:$U,"策定済み",地方公共団体テーブル!$V:$V,$M41)</f>
        <v>0</v>
      </c>
      <c r="E41" s="49">
        <f>COUNTIFS(地方公共団体テーブル!$I:$I,"市区町村",地方公共団体テーブル!$U:$U,"策定済み",地方公共団体テーブル!$V:$V,$M41)</f>
        <v>11</v>
      </c>
      <c r="F41" s="35"/>
      <c r="G41" s="27"/>
      <c r="H41" s="27"/>
      <c r="I41" s="27"/>
      <c r="J41" s="27"/>
      <c r="K41" s="27"/>
      <c r="L41" s="27"/>
      <c r="M41" s="16">
        <v>2023</v>
      </c>
      <c r="N41" s="37" t="s">
        <v>6368</v>
      </c>
      <c r="O41" s="37">
        <f>SUM(C$24:C41)</f>
        <v>47</v>
      </c>
      <c r="P41" s="37">
        <f>SUM(D$24:D41)</f>
        <v>20</v>
      </c>
      <c r="Q41" s="37">
        <f>SUM(E$24:E41)</f>
        <v>158</v>
      </c>
      <c r="R41" s="27">
        <f>SUM(O41:Q41)</f>
        <v>225</v>
      </c>
    </row>
    <row r="42" spans="1:18" ht="16.5">
      <c r="B42" s="36" t="s">
        <v>8207</v>
      </c>
      <c r="C42" s="48">
        <f>COUNTIFS(地方公共団体テーブル!$I:$I,"都道府県",地方公共団体テーブル!$U:$U,"策定済み",地方公共団体テーブル!V:V,M42)</f>
        <v>0</v>
      </c>
      <c r="D42" s="48">
        <f>COUNTIFS(地方公共団体テーブル!$I:$I,"政令指定都市",地方公共団体テーブル!$U:$U,"策定済み",地方公共団体テーブル!$V:$V,$M42)</f>
        <v>0</v>
      </c>
      <c r="E42" s="49">
        <f>COUNTIFS(地方公共団体テーブル!$I:$I,"市区町村",地方公共団体テーブル!$U:$U,"策定済み",地方公共団体テーブル!$V:$V,$M42)</f>
        <v>7</v>
      </c>
      <c r="F42" s="35"/>
      <c r="G42" s="27"/>
      <c r="H42" s="27"/>
      <c r="I42" s="27"/>
      <c r="J42" s="27"/>
      <c r="K42" s="27"/>
      <c r="L42" s="27"/>
      <c r="M42" s="16">
        <v>2024</v>
      </c>
      <c r="N42" s="37" t="s">
        <v>8207</v>
      </c>
      <c r="O42" s="37">
        <f>SUM(C$24:C42)</f>
        <v>47</v>
      </c>
      <c r="P42" s="37">
        <f>SUM(D$24:D42)</f>
        <v>20</v>
      </c>
      <c r="Q42" s="37">
        <f>SUM(E$24:E42)</f>
        <v>165</v>
      </c>
      <c r="R42" s="27">
        <f>SUM(O42:Q42)</f>
        <v>232</v>
      </c>
    </row>
    <row r="43" spans="1:18" ht="16.5">
      <c r="A43" s="27"/>
      <c r="B43" s="36" t="s">
        <v>8408</v>
      </c>
      <c r="C43" s="48">
        <f>COUNTIFS(地方公共団体テーブル!$I:$I,"都道府県",地方公共団体テーブル!$U:$U,"策定済み",地方公共団体テーブル!V:V,M43)</f>
        <v>0</v>
      </c>
      <c r="D43" s="48">
        <f>COUNTIFS(地方公共団体テーブル!$I:$I,"政令指定都市",地方公共団体テーブル!$U:$U,"策定済み",地方公共団体テーブル!$V:$V,$M43)</f>
        <v>0</v>
      </c>
      <c r="E43" s="49">
        <f>COUNTIFS(地方公共団体テーブル!$I:$I,"市区町村",地方公共団体テーブル!$U:$U,"策定済み",地方公共団体テーブル!$V:$V,$M43)</f>
        <v>2</v>
      </c>
      <c r="F43" s="27"/>
      <c r="G43" s="27"/>
      <c r="H43" s="27"/>
      <c r="I43" s="27"/>
      <c r="J43" s="27"/>
      <c r="K43" s="27"/>
      <c r="L43" s="27"/>
      <c r="M43" s="16">
        <v>2025</v>
      </c>
      <c r="N43" s="37" t="s">
        <v>8408</v>
      </c>
      <c r="O43" s="37">
        <f>SUM(C$24:C43)</f>
        <v>47</v>
      </c>
      <c r="P43" s="37">
        <f>SUM(D$24:D43)</f>
        <v>20</v>
      </c>
      <c r="Q43" s="37">
        <f>SUM(E$24:E43)</f>
        <v>167</v>
      </c>
      <c r="R43" s="27">
        <f>SUM(O43:Q43)</f>
        <v>234</v>
      </c>
    </row>
    <row r="44" spans="1:18" ht="17" thickBot="1">
      <c r="A44" s="27"/>
      <c r="B44" s="38" t="s">
        <v>6369</v>
      </c>
      <c r="C44" s="39">
        <f>SUM(C24:C41)</f>
        <v>47</v>
      </c>
      <c r="D44" s="39">
        <f>SUM(D24:D41)</f>
        <v>20</v>
      </c>
      <c r="E44" s="40">
        <f>SUM(E24:E43)</f>
        <v>167</v>
      </c>
      <c r="F44" s="27"/>
      <c r="G44" s="27"/>
      <c r="H44" s="27"/>
      <c r="I44" s="27"/>
      <c r="J44" s="27"/>
      <c r="K44" s="27"/>
      <c r="L44" s="27"/>
      <c r="M44" s="27"/>
      <c r="N44" s="27"/>
      <c r="O44" s="27"/>
      <c r="P44" s="27"/>
      <c r="Q44" s="27"/>
      <c r="R44" s="27"/>
    </row>
    <row r="45" spans="1:18" ht="16.5">
      <c r="A45" s="27"/>
      <c r="B45" s="27"/>
      <c r="C45" s="27"/>
      <c r="D45" s="27"/>
      <c r="E45" s="27"/>
      <c r="F45" s="27"/>
      <c r="G45" s="27"/>
      <c r="H45" s="27"/>
      <c r="I45" s="27"/>
      <c r="J45" s="27"/>
      <c r="K45" s="27"/>
      <c r="L45" s="27"/>
      <c r="M45" s="27"/>
      <c r="N45" s="27"/>
      <c r="O45" s="27"/>
      <c r="P45" s="27"/>
      <c r="Q45" s="27"/>
      <c r="R45" s="27"/>
    </row>
  </sheetData>
  <mergeCells count="2">
    <mergeCell ref="O22:Q22"/>
    <mergeCell ref="A1:L1"/>
  </mergeCells>
  <phoneticPr fontId="3"/>
  <pageMargins left="0.70866141732283472" right="0.70866141732283472" top="0.74803149606299213" bottom="0.74803149606299213" header="0.31496062992125984" footer="0.31496062992125984"/>
  <pageSetup paperSize="9" scale="65" orientation="portrait" blackAndWhite="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R235"/>
  <sheetViews>
    <sheetView topLeftCell="B31" zoomScaleNormal="100" zoomScaleSheetLayoutView="1435" workbookViewId="0">
      <selection activeCell="G46" sqref="G46"/>
    </sheetView>
  </sheetViews>
  <sheetFormatPr defaultRowHeight="16.25" customHeight="1"/>
  <cols>
    <col min="1" max="1" width="62" customWidth="1"/>
    <col min="2" max="2" width="48.36328125" customWidth="1"/>
    <col min="3" max="3" width="41.08984375" customWidth="1"/>
    <col min="4" max="52" width="13.90625" customWidth="1"/>
    <col min="53" max="53" width="40.1796875" customWidth="1"/>
    <col min="54" max="95" width="13.90625" customWidth="1"/>
    <col min="96" max="96" width="18.36328125" customWidth="1"/>
  </cols>
  <sheetData>
    <row r="1" spans="1:96" ht="16.25" customHeight="1">
      <c r="A1" s="96" t="s">
        <v>0</v>
      </c>
      <c r="B1" s="96" t="s">
        <v>1</v>
      </c>
      <c r="C1" s="96" t="s">
        <v>2</v>
      </c>
      <c r="D1" s="96" t="s">
        <v>3</v>
      </c>
      <c r="E1" s="96" t="s">
        <v>4</v>
      </c>
      <c r="F1" s="96" t="s">
        <v>5</v>
      </c>
      <c r="G1" s="96" t="s">
        <v>6</v>
      </c>
      <c r="H1" s="96" t="s">
        <v>7</v>
      </c>
      <c r="I1" s="96" t="s">
        <v>8</v>
      </c>
      <c r="J1" s="96" t="s">
        <v>9</v>
      </c>
      <c r="K1" s="96" t="s">
        <v>10</v>
      </c>
      <c r="L1" s="96" t="s">
        <v>11</v>
      </c>
      <c r="M1" s="96" t="s">
        <v>12</v>
      </c>
      <c r="N1" s="96" t="s">
        <v>13</v>
      </c>
      <c r="O1" s="96" t="s">
        <v>14</v>
      </c>
      <c r="P1" s="96" t="s">
        <v>15</v>
      </c>
      <c r="Q1" s="96" t="s">
        <v>16</v>
      </c>
      <c r="R1" s="96" t="s">
        <v>17</v>
      </c>
      <c r="S1" s="96" t="s">
        <v>18</v>
      </c>
      <c r="T1" s="96" t="s">
        <v>19</v>
      </c>
      <c r="U1" s="96" t="s">
        <v>20</v>
      </c>
      <c r="V1" s="96" t="s">
        <v>21</v>
      </c>
      <c r="W1" s="96" t="s">
        <v>22</v>
      </c>
      <c r="X1" s="96" t="s">
        <v>23</v>
      </c>
      <c r="Y1" s="96" t="s">
        <v>24</v>
      </c>
      <c r="Z1" s="96" t="s">
        <v>25</v>
      </c>
      <c r="AA1" s="96" t="s">
        <v>26</v>
      </c>
      <c r="AB1" s="96" t="s">
        <v>27</v>
      </c>
      <c r="AC1" s="96" t="s">
        <v>28</v>
      </c>
      <c r="AD1" s="96" t="s">
        <v>29</v>
      </c>
      <c r="AE1" s="96" t="s">
        <v>30</v>
      </c>
      <c r="AF1" s="96" t="s">
        <v>31</v>
      </c>
      <c r="AG1" s="96" t="s">
        <v>32</v>
      </c>
      <c r="AH1" s="96" t="s">
        <v>33</v>
      </c>
      <c r="AI1" s="96" t="s">
        <v>34</v>
      </c>
      <c r="AJ1" s="96" t="s">
        <v>35</v>
      </c>
      <c r="AK1" s="96" t="s">
        <v>36</v>
      </c>
      <c r="AL1" s="96" t="s">
        <v>37</v>
      </c>
      <c r="AM1" s="96" t="s">
        <v>8380</v>
      </c>
      <c r="AN1" s="96" t="s">
        <v>38</v>
      </c>
      <c r="AO1" s="96" t="s">
        <v>39</v>
      </c>
      <c r="AP1" s="96" t="s">
        <v>40</v>
      </c>
      <c r="AQ1" s="96" t="s">
        <v>41</v>
      </c>
      <c r="AR1" s="96" t="s">
        <v>42</v>
      </c>
      <c r="AS1" s="96" t="s">
        <v>43</v>
      </c>
      <c r="AT1" s="96" t="s">
        <v>44</v>
      </c>
      <c r="AU1" s="96" t="s">
        <v>45</v>
      </c>
      <c r="AV1" s="96" t="s">
        <v>46</v>
      </c>
      <c r="AW1" s="96" t="s">
        <v>47</v>
      </c>
      <c r="AX1" s="96" t="s">
        <v>48</v>
      </c>
      <c r="AY1" s="96" t="s">
        <v>49</v>
      </c>
      <c r="AZ1" s="96" t="s">
        <v>50</v>
      </c>
      <c r="BA1" s="96" t="s">
        <v>51</v>
      </c>
      <c r="BB1" s="96" t="s">
        <v>52</v>
      </c>
      <c r="BC1" s="96" t="s">
        <v>53</v>
      </c>
      <c r="BD1" s="96" t="s">
        <v>54</v>
      </c>
      <c r="BE1" s="96" t="s">
        <v>55</v>
      </c>
      <c r="BF1" s="96" t="s">
        <v>56</v>
      </c>
      <c r="BG1" s="96" t="s">
        <v>57</v>
      </c>
      <c r="BH1" s="96" t="s">
        <v>58</v>
      </c>
      <c r="BI1" s="96" t="s">
        <v>59</v>
      </c>
      <c r="BJ1" s="96" t="s">
        <v>60</v>
      </c>
      <c r="BK1" s="96" t="s">
        <v>61</v>
      </c>
      <c r="BL1" s="96" t="s">
        <v>62</v>
      </c>
      <c r="BM1" s="96" t="s">
        <v>63</v>
      </c>
      <c r="BN1" s="96" t="s">
        <v>64</v>
      </c>
      <c r="BO1" s="96" t="s">
        <v>65</v>
      </c>
      <c r="BP1" s="96" t="s">
        <v>66</v>
      </c>
      <c r="BQ1" s="96" t="s">
        <v>67</v>
      </c>
      <c r="BR1" s="96" t="s">
        <v>68</v>
      </c>
      <c r="BS1" s="96" t="s">
        <v>69</v>
      </c>
      <c r="BT1" s="96" t="s">
        <v>70</v>
      </c>
      <c r="BU1" s="96" t="s">
        <v>71</v>
      </c>
      <c r="BV1" s="96" t="s">
        <v>72</v>
      </c>
      <c r="BW1" s="96" t="s">
        <v>73</v>
      </c>
      <c r="BX1" s="96" t="s">
        <v>74</v>
      </c>
      <c r="BY1" s="96" t="s">
        <v>75</v>
      </c>
      <c r="BZ1" s="96" t="s">
        <v>76</v>
      </c>
      <c r="CA1" s="96" t="s">
        <v>77</v>
      </c>
      <c r="CB1" s="96" t="s">
        <v>78</v>
      </c>
      <c r="CC1" s="96" t="s">
        <v>79</v>
      </c>
      <c r="CD1" s="96" t="s">
        <v>80</v>
      </c>
      <c r="CE1" s="96" t="s">
        <v>81</v>
      </c>
      <c r="CF1" s="96" t="s">
        <v>82</v>
      </c>
      <c r="CG1" s="96" t="s">
        <v>83</v>
      </c>
      <c r="CH1" s="96" t="s">
        <v>84</v>
      </c>
      <c r="CI1" s="96" t="s">
        <v>85</v>
      </c>
      <c r="CJ1" s="96" t="s">
        <v>86</v>
      </c>
      <c r="CK1" s="96" t="s">
        <v>87</v>
      </c>
      <c r="CL1" s="96" t="s">
        <v>88</v>
      </c>
      <c r="CM1" s="96" t="s">
        <v>89</v>
      </c>
      <c r="CN1" s="96" t="s">
        <v>90</v>
      </c>
      <c r="CO1" s="96" t="s">
        <v>91</v>
      </c>
      <c r="CP1" s="96" t="s">
        <v>92</v>
      </c>
      <c r="CQ1" s="96" t="s">
        <v>93</v>
      </c>
      <c r="CR1" s="96" t="s">
        <v>94</v>
      </c>
    </row>
    <row r="2" spans="1:96" ht="16.25" customHeight="1">
      <c r="A2" s="97" t="s">
        <v>95</v>
      </c>
      <c r="B2" s="97" t="s">
        <v>96</v>
      </c>
      <c r="C2" s="97" t="s">
        <v>97</v>
      </c>
      <c r="D2" s="97" t="s">
        <v>98</v>
      </c>
      <c r="E2" s="98" t="b">
        <v>0</v>
      </c>
      <c r="F2" s="98" t="b">
        <v>0</v>
      </c>
      <c r="G2" s="99">
        <v>41364</v>
      </c>
      <c r="H2" s="99">
        <v>44286</v>
      </c>
      <c r="I2" s="98" t="b">
        <v>1</v>
      </c>
      <c r="J2" s="98" t="b">
        <v>1</v>
      </c>
      <c r="K2" s="100">
        <v>140</v>
      </c>
      <c r="L2" s="100">
        <v>39</v>
      </c>
      <c r="M2" s="97" t="s">
        <v>99</v>
      </c>
      <c r="N2" s="98" t="b">
        <v>1</v>
      </c>
      <c r="O2" s="98" t="b">
        <v>1</v>
      </c>
      <c r="P2" s="98" t="b">
        <v>1</v>
      </c>
      <c r="Q2" s="98" t="b">
        <v>1</v>
      </c>
      <c r="R2" s="98" t="b">
        <v>1</v>
      </c>
      <c r="S2" s="97" t="s">
        <v>100</v>
      </c>
      <c r="T2" s="98" t="b">
        <v>1</v>
      </c>
      <c r="U2" s="98" t="b">
        <v>1</v>
      </c>
      <c r="V2" s="98" t="b">
        <v>1</v>
      </c>
      <c r="W2" s="98" t="b">
        <v>1</v>
      </c>
      <c r="X2" s="98" t="b">
        <v>1</v>
      </c>
      <c r="Y2" s="98" t="b">
        <v>1</v>
      </c>
      <c r="Z2" s="98" t="b">
        <v>1</v>
      </c>
      <c r="AA2" s="98" t="b">
        <v>1</v>
      </c>
      <c r="AB2" s="98" t="b">
        <v>1</v>
      </c>
      <c r="AC2" s="98" t="b">
        <v>1</v>
      </c>
      <c r="AD2" s="98" t="b">
        <v>1</v>
      </c>
      <c r="AE2" s="98" t="b">
        <v>0</v>
      </c>
      <c r="AF2" s="98" t="b">
        <v>1</v>
      </c>
      <c r="AG2" s="98" t="b">
        <v>1</v>
      </c>
      <c r="AH2" s="98" t="b">
        <v>1</v>
      </c>
      <c r="AI2" s="98" t="b">
        <v>1</v>
      </c>
      <c r="AJ2" s="98" t="b">
        <v>1</v>
      </c>
      <c r="AK2" s="98" t="b">
        <v>1</v>
      </c>
      <c r="AL2" s="98" t="b">
        <v>1</v>
      </c>
      <c r="AM2" s="98" t="b">
        <v>0</v>
      </c>
      <c r="AN2" s="98" t="b">
        <v>0</v>
      </c>
      <c r="AO2" s="98" t="b">
        <v>0</v>
      </c>
      <c r="AP2" s="98" t="b">
        <v>1</v>
      </c>
      <c r="AQ2" s="98" t="b">
        <v>1</v>
      </c>
      <c r="AR2" s="98" t="b">
        <v>0</v>
      </c>
      <c r="AS2" s="98" t="b">
        <v>1</v>
      </c>
      <c r="AT2" s="98" t="b">
        <v>1</v>
      </c>
      <c r="AU2" s="98" t="b">
        <v>1</v>
      </c>
      <c r="AV2" s="98" t="b">
        <v>1</v>
      </c>
      <c r="AW2" s="98" t="b">
        <v>1</v>
      </c>
      <c r="AX2" s="98" t="b">
        <v>1</v>
      </c>
      <c r="AY2" s="98" t="b">
        <v>0</v>
      </c>
      <c r="AZ2" s="98" t="b">
        <v>0</v>
      </c>
      <c r="BA2" s="98" t="b">
        <v>1</v>
      </c>
      <c r="BB2" s="98" t="b">
        <v>1</v>
      </c>
      <c r="BC2" s="98" t="b">
        <v>1</v>
      </c>
      <c r="BD2" s="98" t="b">
        <v>1</v>
      </c>
      <c r="BE2" s="98" t="b">
        <v>1</v>
      </c>
      <c r="BF2" s="98" t="b">
        <v>1</v>
      </c>
      <c r="BG2" s="98" t="b">
        <v>1</v>
      </c>
      <c r="BH2" s="98" t="b">
        <v>1</v>
      </c>
      <c r="BI2" s="98" t="b">
        <v>1</v>
      </c>
      <c r="BJ2" s="98" t="b">
        <v>1</v>
      </c>
      <c r="BK2" s="98" t="b">
        <v>0</v>
      </c>
      <c r="BL2" s="98" t="b">
        <v>1</v>
      </c>
      <c r="BM2" s="98" t="b">
        <v>1</v>
      </c>
      <c r="BN2" s="98" t="b">
        <v>1</v>
      </c>
      <c r="BO2" s="98" t="b">
        <v>1</v>
      </c>
      <c r="BP2" s="98" t="b">
        <v>1</v>
      </c>
      <c r="BQ2" s="98" t="b">
        <v>1</v>
      </c>
      <c r="BR2" s="98" t="b">
        <v>1</v>
      </c>
      <c r="BS2" s="98" t="b">
        <v>1</v>
      </c>
      <c r="BT2" s="98" t="b">
        <v>1</v>
      </c>
      <c r="BU2" s="98" t="b">
        <v>1</v>
      </c>
      <c r="BV2" s="98" t="b">
        <v>1</v>
      </c>
      <c r="BW2" s="98" t="b">
        <v>1</v>
      </c>
      <c r="BX2" s="98" t="b">
        <v>1</v>
      </c>
      <c r="BY2" s="98" t="b">
        <v>1</v>
      </c>
      <c r="BZ2" s="98" t="b">
        <v>1</v>
      </c>
      <c r="CA2" s="98" t="b">
        <v>0</v>
      </c>
      <c r="CB2" s="98" t="b">
        <v>0</v>
      </c>
      <c r="CC2" s="98" t="b">
        <v>1</v>
      </c>
      <c r="CD2" s="98" t="b">
        <v>1</v>
      </c>
      <c r="CE2" s="98" t="b">
        <v>1</v>
      </c>
      <c r="CF2" s="98" t="b">
        <v>1</v>
      </c>
      <c r="CG2" s="98" t="b">
        <v>0</v>
      </c>
      <c r="CH2" s="98" t="b">
        <v>1</v>
      </c>
      <c r="CI2" s="98" t="b">
        <v>1</v>
      </c>
      <c r="CJ2" s="98" t="b">
        <v>1</v>
      </c>
      <c r="CK2" s="98" t="b">
        <v>1</v>
      </c>
      <c r="CL2" s="98" t="b">
        <v>1</v>
      </c>
      <c r="CM2" s="98" t="b">
        <v>1</v>
      </c>
      <c r="CN2" s="98" t="b">
        <v>1</v>
      </c>
      <c r="CO2" s="98" t="b">
        <v>1</v>
      </c>
      <c r="CP2" s="98" t="b">
        <v>1</v>
      </c>
      <c r="CQ2" s="98" t="b">
        <v>1</v>
      </c>
      <c r="CR2" s="97" t="s">
        <v>8135</v>
      </c>
    </row>
    <row r="3" spans="1:96" ht="16.25" customHeight="1">
      <c r="A3" s="97" t="s">
        <v>101</v>
      </c>
      <c r="B3" s="97" t="s">
        <v>102</v>
      </c>
      <c r="C3" s="97" t="s">
        <v>103</v>
      </c>
      <c r="D3" s="97" t="s">
        <v>98</v>
      </c>
      <c r="E3" s="98" t="b">
        <v>0</v>
      </c>
      <c r="F3" s="98" t="b">
        <v>0</v>
      </c>
      <c r="G3" s="99">
        <v>44286</v>
      </c>
      <c r="H3" s="101"/>
      <c r="I3" s="98" t="b">
        <v>1</v>
      </c>
      <c r="J3" s="98" t="b">
        <v>1</v>
      </c>
      <c r="K3" s="100">
        <v>59</v>
      </c>
      <c r="L3" s="100">
        <v>0</v>
      </c>
      <c r="M3" s="97" t="s">
        <v>99</v>
      </c>
      <c r="N3" s="98" t="b">
        <v>1</v>
      </c>
      <c r="O3" s="98" t="b">
        <v>1</v>
      </c>
      <c r="P3" s="98" t="b">
        <v>1</v>
      </c>
      <c r="Q3" s="98" t="b">
        <v>1</v>
      </c>
      <c r="R3" s="98" t="b">
        <v>1</v>
      </c>
      <c r="S3" s="97" t="s">
        <v>104</v>
      </c>
      <c r="T3" s="98" t="b">
        <v>0</v>
      </c>
      <c r="U3" s="98" t="b">
        <v>1</v>
      </c>
      <c r="V3" s="98" t="b">
        <v>0</v>
      </c>
      <c r="W3" s="98" t="b">
        <v>0</v>
      </c>
      <c r="X3" s="98" t="b">
        <v>0</v>
      </c>
      <c r="Y3" s="98" t="b">
        <v>0</v>
      </c>
      <c r="Z3" s="98" t="b">
        <v>0</v>
      </c>
      <c r="AA3" s="98" t="b">
        <v>1</v>
      </c>
      <c r="AB3" s="98" t="b">
        <v>1</v>
      </c>
      <c r="AC3" s="98" t="b">
        <v>1</v>
      </c>
      <c r="AD3" s="98" t="b">
        <v>1</v>
      </c>
      <c r="AE3" s="98" t="b">
        <v>0</v>
      </c>
      <c r="AF3" s="98" t="b">
        <v>1</v>
      </c>
      <c r="AG3" s="98" t="b">
        <v>1</v>
      </c>
      <c r="AH3" s="98" t="b">
        <v>0</v>
      </c>
      <c r="AI3" s="98" t="b">
        <v>1</v>
      </c>
      <c r="AJ3" s="98" t="b">
        <v>0</v>
      </c>
      <c r="AK3" s="98" t="b">
        <v>1</v>
      </c>
      <c r="AL3" s="98" t="b">
        <v>1</v>
      </c>
      <c r="AM3" s="98" t="b">
        <v>0</v>
      </c>
      <c r="AN3" s="98" t="b">
        <v>0</v>
      </c>
      <c r="AO3" s="98" t="b">
        <v>0</v>
      </c>
      <c r="AP3" s="98" t="b">
        <v>0</v>
      </c>
      <c r="AQ3" s="98" t="b">
        <v>1</v>
      </c>
      <c r="AR3" s="98" t="b">
        <v>0</v>
      </c>
      <c r="AS3" s="98" t="b">
        <v>0</v>
      </c>
      <c r="AT3" s="98" t="b">
        <v>0</v>
      </c>
      <c r="AU3" s="98" t="b">
        <v>0</v>
      </c>
      <c r="AV3" s="98" t="b">
        <v>0</v>
      </c>
      <c r="AW3" s="98" t="b">
        <v>0</v>
      </c>
      <c r="AX3" s="98" t="b">
        <v>0</v>
      </c>
      <c r="AY3" s="98" t="b">
        <v>0</v>
      </c>
      <c r="AZ3" s="98" t="b">
        <v>0</v>
      </c>
      <c r="BA3" s="98" t="b">
        <v>0</v>
      </c>
      <c r="BB3" s="98" t="b">
        <v>1</v>
      </c>
      <c r="BC3" s="98" t="b">
        <v>0</v>
      </c>
      <c r="BD3" s="98" t="b">
        <v>0</v>
      </c>
      <c r="BE3" s="98" t="b">
        <v>0</v>
      </c>
      <c r="BF3" s="98" t="b">
        <v>0</v>
      </c>
      <c r="BG3" s="98" t="b">
        <v>1</v>
      </c>
      <c r="BH3" s="98" t="b">
        <v>0</v>
      </c>
      <c r="BI3" s="98" t="b">
        <v>0</v>
      </c>
      <c r="BJ3" s="98" t="b">
        <v>1</v>
      </c>
      <c r="BK3" s="98" t="b">
        <v>0</v>
      </c>
      <c r="BL3" s="98" t="b">
        <v>1</v>
      </c>
      <c r="BM3" s="98" t="b">
        <v>0</v>
      </c>
      <c r="BN3" s="98" t="b">
        <v>0</v>
      </c>
      <c r="BO3" s="98" t="b">
        <v>1</v>
      </c>
      <c r="BP3" s="98" t="b">
        <v>0</v>
      </c>
      <c r="BQ3" s="98" t="b">
        <v>1</v>
      </c>
      <c r="BR3" s="98" t="b">
        <v>0</v>
      </c>
      <c r="BS3" s="98" t="b">
        <v>0</v>
      </c>
      <c r="BT3" s="98" t="b">
        <v>0</v>
      </c>
      <c r="BU3" s="98" t="b">
        <v>0</v>
      </c>
      <c r="BV3" s="98" t="b">
        <v>0</v>
      </c>
      <c r="BW3" s="98" t="b">
        <v>0</v>
      </c>
      <c r="BX3" s="98" t="b">
        <v>0</v>
      </c>
      <c r="BY3" s="98" t="b">
        <v>0</v>
      </c>
      <c r="BZ3" s="98" t="b">
        <v>0</v>
      </c>
      <c r="CA3" s="98" t="b">
        <v>0</v>
      </c>
      <c r="CB3" s="98" t="b">
        <v>0</v>
      </c>
      <c r="CC3" s="98" t="b">
        <v>0</v>
      </c>
      <c r="CD3" s="98" t="b">
        <v>0</v>
      </c>
      <c r="CE3" s="98" t="b">
        <v>0</v>
      </c>
      <c r="CF3" s="98" t="b">
        <v>0</v>
      </c>
      <c r="CG3" s="98" t="b">
        <v>0</v>
      </c>
      <c r="CH3" s="98" t="b">
        <v>0</v>
      </c>
      <c r="CI3" s="98" t="b">
        <v>0</v>
      </c>
      <c r="CJ3" s="98" t="b">
        <v>1</v>
      </c>
      <c r="CK3" s="98" t="b">
        <v>0</v>
      </c>
      <c r="CL3" s="98" t="b">
        <v>0</v>
      </c>
      <c r="CM3" s="98" t="b">
        <v>1</v>
      </c>
      <c r="CN3" s="98" t="b">
        <v>0</v>
      </c>
      <c r="CO3" s="98" t="b">
        <v>0</v>
      </c>
      <c r="CP3" s="98" t="b">
        <v>0</v>
      </c>
      <c r="CQ3" s="98" t="b">
        <v>0</v>
      </c>
      <c r="CR3" s="97" t="s">
        <v>8135</v>
      </c>
    </row>
    <row r="4" spans="1:96" ht="16.25" customHeight="1">
      <c r="A4" s="97" t="s">
        <v>105</v>
      </c>
      <c r="B4" s="97" t="s">
        <v>106</v>
      </c>
      <c r="C4" s="97" t="s">
        <v>107</v>
      </c>
      <c r="D4" s="97" t="s">
        <v>108</v>
      </c>
      <c r="E4" s="98" t="b">
        <v>1</v>
      </c>
      <c r="F4" s="98" t="b">
        <v>0</v>
      </c>
      <c r="G4" s="99">
        <v>45016</v>
      </c>
      <c r="H4" s="101"/>
      <c r="I4" s="98" t="b">
        <v>1</v>
      </c>
      <c r="J4" s="98" t="b">
        <v>0</v>
      </c>
      <c r="K4" s="100">
        <v>6</v>
      </c>
      <c r="L4" s="100">
        <v>0</v>
      </c>
      <c r="M4" s="97" t="s">
        <v>99</v>
      </c>
      <c r="N4" s="98" t="b">
        <v>1</v>
      </c>
      <c r="O4" s="98" t="b">
        <v>1</v>
      </c>
      <c r="P4" s="98" t="b">
        <v>1</v>
      </c>
      <c r="Q4" s="98" t="b">
        <v>1</v>
      </c>
      <c r="R4" s="98" t="b">
        <v>1</v>
      </c>
      <c r="S4" s="97" t="s">
        <v>109</v>
      </c>
      <c r="T4" s="98" t="b">
        <v>1</v>
      </c>
      <c r="U4" s="98" t="b">
        <v>1</v>
      </c>
      <c r="V4" s="98" t="b">
        <v>1</v>
      </c>
      <c r="W4" s="98" t="b">
        <v>1</v>
      </c>
      <c r="X4" s="98" t="b">
        <v>0</v>
      </c>
      <c r="Y4" s="98" t="b">
        <v>0</v>
      </c>
      <c r="Z4" s="98" t="b">
        <v>0</v>
      </c>
      <c r="AA4" s="98" t="b">
        <v>0</v>
      </c>
      <c r="AB4" s="98" t="b">
        <v>1</v>
      </c>
      <c r="AC4" s="98" t="b">
        <v>0</v>
      </c>
      <c r="AD4" s="98" t="b">
        <v>1</v>
      </c>
      <c r="AE4" s="98" t="b">
        <v>0</v>
      </c>
      <c r="AF4" s="98" t="b">
        <v>1</v>
      </c>
      <c r="AG4" s="98" t="b">
        <v>0</v>
      </c>
      <c r="AH4" s="98" t="b">
        <v>0</v>
      </c>
      <c r="AI4" s="98" t="b">
        <v>1</v>
      </c>
      <c r="AJ4" s="98" t="b">
        <v>1</v>
      </c>
      <c r="AK4" s="98" t="b">
        <v>1</v>
      </c>
      <c r="AL4" s="98" t="b">
        <v>1</v>
      </c>
      <c r="AM4" s="98" t="b">
        <v>0</v>
      </c>
      <c r="AN4" s="98" t="b">
        <v>0</v>
      </c>
      <c r="AO4" s="98" t="b">
        <v>0</v>
      </c>
      <c r="AP4" s="98" t="b">
        <v>0</v>
      </c>
      <c r="AQ4" s="98" t="b">
        <v>1</v>
      </c>
      <c r="AR4" s="98" t="b">
        <v>1</v>
      </c>
      <c r="AS4" s="98" t="b">
        <v>0</v>
      </c>
      <c r="AT4" s="98" t="b">
        <v>0</v>
      </c>
      <c r="AU4" s="98" t="b">
        <v>0</v>
      </c>
      <c r="AV4" s="98" t="b">
        <v>0</v>
      </c>
      <c r="AW4" s="98" t="b">
        <v>0</v>
      </c>
      <c r="AX4" s="98" t="b">
        <v>0</v>
      </c>
      <c r="AY4" s="98" t="b">
        <v>0</v>
      </c>
      <c r="AZ4" s="98" t="b">
        <v>0</v>
      </c>
      <c r="BA4" s="98" t="b">
        <v>1</v>
      </c>
      <c r="BB4" s="98" t="b">
        <v>1</v>
      </c>
      <c r="BC4" s="98" t="b">
        <v>0</v>
      </c>
      <c r="BD4" s="98" t="b">
        <v>0</v>
      </c>
      <c r="BE4" s="98" t="b">
        <v>0</v>
      </c>
      <c r="BF4" s="98" t="b">
        <v>1</v>
      </c>
      <c r="BG4" s="98" t="b">
        <v>0</v>
      </c>
      <c r="BH4" s="98" t="b">
        <v>1</v>
      </c>
      <c r="BI4" s="98" t="b">
        <v>0</v>
      </c>
      <c r="BJ4" s="98" t="b">
        <v>1</v>
      </c>
      <c r="BK4" s="98" t="b">
        <v>0</v>
      </c>
      <c r="BL4" s="98" t="b">
        <v>0</v>
      </c>
      <c r="BM4" s="98" t="b">
        <v>0</v>
      </c>
      <c r="BN4" s="98" t="b">
        <v>0</v>
      </c>
      <c r="BO4" s="98" t="b">
        <v>0</v>
      </c>
      <c r="BP4" s="98" t="b">
        <v>1</v>
      </c>
      <c r="BQ4" s="98" t="b">
        <v>0</v>
      </c>
      <c r="BR4" s="98" t="b">
        <v>0</v>
      </c>
      <c r="BS4" s="98" t="b">
        <v>0</v>
      </c>
      <c r="BT4" s="98" t="b">
        <v>0</v>
      </c>
      <c r="BU4" s="98" t="b">
        <v>0</v>
      </c>
      <c r="BV4" s="98" t="b">
        <v>0</v>
      </c>
      <c r="BW4" s="98" t="b">
        <v>0</v>
      </c>
      <c r="BX4" s="98" t="b">
        <v>0</v>
      </c>
      <c r="BY4" s="98" t="b">
        <v>0</v>
      </c>
      <c r="BZ4" s="98" t="b">
        <v>0</v>
      </c>
      <c r="CA4" s="98" t="b">
        <v>0</v>
      </c>
      <c r="CB4" s="98" t="b">
        <v>0</v>
      </c>
      <c r="CC4" s="98" t="b">
        <v>0</v>
      </c>
      <c r="CD4" s="98" t="b">
        <v>0</v>
      </c>
      <c r="CE4" s="98" t="b">
        <v>0</v>
      </c>
      <c r="CF4" s="98" t="b">
        <v>0</v>
      </c>
      <c r="CG4" s="98" t="b">
        <v>0</v>
      </c>
      <c r="CH4" s="98" t="b">
        <v>0</v>
      </c>
      <c r="CI4" s="98" t="b">
        <v>1</v>
      </c>
      <c r="CJ4" s="98" t="b">
        <v>0</v>
      </c>
      <c r="CK4" s="98" t="b">
        <v>0</v>
      </c>
      <c r="CL4" s="98" t="b">
        <v>0</v>
      </c>
      <c r="CM4" s="98" t="b">
        <v>0</v>
      </c>
      <c r="CN4" s="98" t="b">
        <v>0</v>
      </c>
      <c r="CO4" s="98" t="b">
        <v>1</v>
      </c>
      <c r="CP4" s="98" t="b">
        <v>0</v>
      </c>
      <c r="CQ4" s="98" t="b">
        <v>0</v>
      </c>
      <c r="CR4" s="97" t="s">
        <v>8135</v>
      </c>
    </row>
    <row r="5" spans="1:96" ht="16.25" customHeight="1">
      <c r="A5" s="97" t="s">
        <v>110</v>
      </c>
      <c r="B5" s="97" t="s">
        <v>102</v>
      </c>
      <c r="C5" s="97" t="s">
        <v>111</v>
      </c>
      <c r="D5" s="97" t="s">
        <v>108</v>
      </c>
      <c r="E5" s="98" t="b">
        <v>1</v>
      </c>
      <c r="F5" s="98" t="b">
        <v>0</v>
      </c>
      <c r="G5" s="99">
        <v>44286</v>
      </c>
      <c r="H5" s="101"/>
      <c r="I5" s="98" t="b">
        <v>1</v>
      </c>
      <c r="J5" s="98" t="b">
        <v>1</v>
      </c>
      <c r="K5" s="100">
        <v>7</v>
      </c>
      <c r="L5" s="100">
        <v>0</v>
      </c>
      <c r="M5" s="97" t="s">
        <v>99</v>
      </c>
      <c r="N5" s="98" t="b">
        <v>1</v>
      </c>
      <c r="O5" s="98" t="b">
        <v>1</v>
      </c>
      <c r="P5" s="98" t="b">
        <v>1</v>
      </c>
      <c r="Q5" s="98" t="b">
        <v>1</v>
      </c>
      <c r="R5" s="98" t="b">
        <v>1</v>
      </c>
      <c r="S5" s="97" t="s">
        <v>112</v>
      </c>
      <c r="T5" s="98" t="b">
        <v>0</v>
      </c>
      <c r="U5" s="98" t="b">
        <v>1</v>
      </c>
      <c r="V5" s="98" t="b">
        <v>0</v>
      </c>
      <c r="W5" s="98" t="b">
        <v>0</v>
      </c>
      <c r="X5" s="98" t="b">
        <v>0</v>
      </c>
      <c r="Y5" s="98" t="b">
        <v>0</v>
      </c>
      <c r="Z5" s="98" t="b">
        <v>0</v>
      </c>
      <c r="AA5" s="98" t="b">
        <v>0</v>
      </c>
      <c r="AB5" s="98" t="b">
        <v>0</v>
      </c>
      <c r="AC5" s="98" t="b">
        <v>0</v>
      </c>
      <c r="AD5" s="98" t="b">
        <v>0</v>
      </c>
      <c r="AE5" s="98" t="b">
        <v>0</v>
      </c>
      <c r="AF5" s="98" t="b">
        <v>1</v>
      </c>
      <c r="AG5" s="98" t="b">
        <v>1</v>
      </c>
      <c r="AH5" s="98" t="b">
        <v>0</v>
      </c>
      <c r="AI5" s="98" t="b">
        <v>1</v>
      </c>
      <c r="AJ5" s="98" t="b">
        <v>1</v>
      </c>
      <c r="AK5" s="98" t="b">
        <v>1</v>
      </c>
      <c r="AL5" s="98" t="b">
        <v>1</v>
      </c>
      <c r="AM5" s="98" t="b">
        <v>0</v>
      </c>
      <c r="AN5" s="98" t="b">
        <v>0</v>
      </c>
      <c r="AO5" s="98" t="b">
        <v>0</v>
      </c>
      <c r="AP5" s="98" t="b">
        <v>0</v>
      </c>
      <c r="AQ5" s="98" t="b">
        <v>1</v>
      </c>
      <c r="AR5" s="98" t="b">
        <v>0</v>
      </c>
      <c r="AS5" s="98" t="b">
        <v>0</v>
      </c>
      <c r="AT5" s="98" t="b">
        <v>0</v>
      </c>
      <c r="AU5" s="98" t="b">
        <v>0</v>
      </c>
      <c r="AV5" s="98" t="b">
        <v>0</v>
      </c>
      <c r="AW5" s="98" t="b">
        <v>0</v>
      </c>
      <c r="AX5" s="98" t="b">
        <v>0</v>
      </c>
      <c r="AY5" s="98" t="b">
        <v>0</v>
      </c>
      <c r="AZ5" s="98" t="b">
        <v>0</v>
      </c>
      <c r="BA5" s="98" t="b">
        <v>1</v>
      </c>
      <c r="BB5" s="98" t="b">
        <v>0</v>
      </c>
      <c r="BC5" s="98" t="b">
        <v>0</v>
      </c>
      <c r="BD5" s="98" t="b">
        <v>0</v>
      </c>
      <c r="BE5" s="98" t="b">
        <v>0</v>
      </c>
      <c r="BF5" s="98" t="b">
        <v>0</v>
      </c>
      <c r="BG5" s="98" t="b">
        <v>0</v>
      </c>
      <c r="BH5" s="98" t="b">
        <v>0</v>
      </c>
      <c r="BI5" s="98" t="b">
        <v>0</v>
      </c>
      <c r="BJ5" s="98" t="b">
        <v>1</v>
      </c>
      <c r="BK5" s="98" t="b">
        <v>0</v>
      </c>
      <c r="BL5" s="98" t="b">
        <v>0</v>
      </c>
      <c r="BM5" s="98" t="b">
        <v>0</v>
      </c>
      <c r="BN5" s="98" t="b">
        <v>1</v>
      </c>
      <c r="BO5" s="98" t="b">
        <v>0</v>
      </c>
      <c r="BP5" s="98" t="b">
        <v>0</v>
      </c>
      <c r="BQ5" s="98" t="b">
        <v>1</v>
      </c>
      <c r="BR5" s="98" t="b">
        <v>0</v>
      </c>
      <c r="BS5" s="98" t="b">
        <v>0</v>
      </c>
      <c r="BT5" s="98" t="b">
        <v>0</v>
      </c>
      <c r="BU5" s="98" t="b">
        <v>0</v>
      </c>
      <c r="BV5" s="98" t="b">
        <v>0</v>
      </c>
      <c r="BW5" s="98" t="b">
        <v>0</v>
      </c>
      <c r="BX5" s="98" t="b">
        <v>0</v>
      </c>
      <c r="BY5" s="98" t="b">
        <v>0</v>
      </c>
      <c r="BZ5" s="98" t="b">
        <v>0</v>
      </c>
      <c r="CA5" s="98" t="b">
        <v>0</v>
      </c>
      <c r="CB5" s="98" t="b">
        <v>0</v>
      </c>
      <c r="CC5" s="98" t="b">
        <v>0</v>
      </c>
      <c r="CD5" s="98" t="b">
        <v>0</v>
      </c>
      <c r="CE5" s="98" t="b">
        <v>0</v>
      </c>
      <c r="CF5" s="98" t="b">
        <v>0</v>
      </c>
      <c r="CG5" s="98" t="b">
        <v>0</v>
      </c>
      <c r="CH5" s="98" t="b">
        <v>0</v>
      </c>
      <c r="CI5" s="98" t="b">
        <v>0</v>
      </c>
      <c r="CJ5" s="98" t="b">
        <v>0</v>
      </c>
      <c r="CK5" s="98" t="b">
        <v>0</v>
      </c>
      <c r="CL5" s="98" t="b">
        <v>0</v>
      </c>
      <c r="CM5" s="98" t="b">
        <v>0</v>
      </c>
      <c r="CN5" s="98" t="b">
        <v>0</v>
      </c>
      <c r="CO5" s="98" t="b">
        <v>0</v>
      </c>
      <c r="CP5" s="98" t="b">
        <v>0</v>
      </c>
      <c r="CQ5" s="98" t="b">
        <v>0</v>
      </c>
      <c r="CR5" s="97" t="s">
        <v>8135</v>
      </c>
    </row>
    <row r="6" spans="1:96" ht="16.25" customHeight="1">
      <c r="A6" s="97" t="s">
        <v>113</v>
      </c>
      <c r="B6" s="97" t="s">
        <v>114</v>
      </c>
      <c r="C6" s="97" t="s">
        <v>115</v>
      </c>
      <c r="D6" s="97" t="s">
        <v>98</v>
      </c>
      <c r="E6" s="98" t="b">
        <v>0</v>
      </c>
      <c r="F6" s="98" t="b">
        <v>0</v>
      </c>
      <c r="G6" s="99">
        <v>43555</v>
      </c>
      <c r="H6" s="99">
        <v>45412</v>
      </c>
      <c r="I6" s="98" t="b">
        <v>1</v>
      </c>
      <c r="J6" s="98" t="b">
        <v>1</v>
      </c>
      <c r="K6" s="100">
        <v>24</v>
      </c>
      <c r="L6" s="100">
        <v>0</v>
      </c>
      <c r="M6" s="97" t="s">
        <v>99</v>
      </c>
      <c r="N6" s="98" t="b">
        <v>0</v>
      </c>
      <c r="O6" s="98" t="b">
        <v>0</v>
      </c>
      <c r="P6" s="98" t="b">
        <v>0</v>
      </c>
      <c r="Q6" s="98" t="b">
        <v>1</v>
      </c>
      <c r="R6" s="98" t="b">
        <v>1</v>
      </c>
      <c r="S6" s="97" t="s">
        <v>8136</v>
      </c>
      <c r="T6" s="98" t="b">
        <v>0</v>
      </c>
      <c r="U6" s="98" t="b">
        <v>0</v>
      </c>
      <c r="V6" s="98" t="b">
        <v>0</v>
      </c>
      <c r="W6" s="98" t="b">
        <v>0</v>
      </c>
      <c r="X6" s="98" t="b">
        <v>0</v>
      </c>
      <c r="Y6" s="98" t="b">
        <v>0</v>
      </c>
      <c r="Z6" s="98" t="b">
        <v>0</v>
      </c>
      <c r="AA6" s="98" t="b">
        <v>0</v>
      </c>
      <c r="AB6" s="98" t="b">
        <v>1</v>
      </c>
      <c r="AC6" s="98" t="b">
        <v>0</v>
      </c>
      <c r="AD6" s="98" t="b">
        <v>0</v>
      </c>
      <c r="AE6" s="98" t="b">
        <v>0</v>
      </c>
      <c r="AF6" s="98" t="b">
        <v>1</v>
      </c>
      <c r="AG6" s="98" t="b">
        <v>1</v>
      </c>
      <c r="AH6" s="98" t="b">
        <v>0</v>
      </c>
      <c r="AI6" s="98" t="b">
        <v>0</v>
      </c>
      <c r="AJ6" s="98" t="b">
        <v>0</v>
      </c>
      <c r="AK6" s="98" t="b">
        <v>0</v>
      </c>
      <c r="AL6" s="98" t="b">
        <v>0</v>
      </c>
      <c r="AM6" s="98" t="b">
        <v>0</v>
      </c>
      <c r="AN6" s="98" t="b">
        <v>0</v>
      </c>
      <c r="AO6" s="98" t="b">
        <v>0</v>
      </c>
      <c r="AP6" s="98" t="b">
        <v>0</v>
      </c>
      <c r="AQ6" s="98" t="b">
        <v>0</v>
      </c>
      <c r="AR6" s="98" t="b">
        <v>0</v>
      </c>
      <c r="AS6" s="98" t="b">
        <v>0</v>
      </c>
      <c r="AT6" s="98" t="b">
        <v>0</v>
      </c>
      <c r="AU6" s="98" t="b">
        <v>0</v>
      </c>
      <c r="AV6" s="98" t="b">
        <v>0</v>
      </c>
      <c r="AW6" s="98" t="b">
        <v>1</v>
      </c>
      <c r="AX6" s="98" t="b">
        <v>0</v>
      </c>
      <c r="AY6" s="98" t="b">
        <v>0</v>
      </c>
      <c r="AZ6" s="98" t="b">
        <v>0</v>
      </c>
      <c r="BA6" s="98" t="b">
        <v>0</v>
      </c>
      <c r="BB6" s="98" t="b">
        <v>1</v>
      </c>
      <c r="BC6" s="98" t="b">
        <v>0</v>
      </c>
      <c r="BD6" s="98" t="b">
        <v>0</v>
      </c>
      <c r="BE6" s="98" t="b">
        <v>0</v>
      </c>
      <c r="BF6" s="98" t="b">
        <v>0</v>
      </c>
      <c r="BG6" s="98" t="b">
        <v>0</v>
      </c>
      <c r="BH6" s="98" t="b">
        <v>1</v>
      </c>
      <c r="BI6" s="98" t="b">
        <v>0</v>
      </c>
      <c r="BJ6" s="98" t="b">
        <v>0</v>
      </c>
      <c r="BK6" s="98" t="b">
        <v>0</v>
      </c>
      <c r="BL6" s="98" t="b">
        <v>1</v>
      </c>
      <c r="BM6" s="98" t="b">
        <v>0</v>
      </c>
      <c r="BN6" s="98" t="b">
        <v>0</v>
      </c>
      <c r="BO6" s="98" t="b">
        <v>1</v>
      </c>
      <c r="BP6" s="98" t="b">
        <v>1</v>
      </c>
      <c r="BQ6" s="98" t="b">
        <v>0</v>
      </c>
      <c r="BR6" s="98" t="b">
        <v>0</v>
      </c>
      <c r="BS6" s="98" t="b">
        <v>0</v>
      </c>
      <c r="BT6" s="98" t="b">
        <v>0</v>
      </c>
      <c r="BU6" s="98" t="b">
        <v>0</v>
      </c>
      <c r="BV6" s="98" t="b">
        <v>0</v>
      </c>
      <c r="BW6" s="98" t="b">
        <v>0</v>
      </c>
      <c r="BX6" s="98" t="b">
        <v>0</v>
      </c>
      <c r="BY6" s="98" t="b">
        <v>0</v>
      </c>
      <c r="BZ6" s="98" t="b">
        <v>0</v>
      </c>
      <c r="CA6" s="98" t="b">
        <v>0</v>
      </c>
      <c r="CB6" s="98" t="b">
        <v>0</v>
      </c>
      <c r="CC6" s="98" t="b">
        <v>0</v>
      </c>
      <c r="CD6" s="98" t="b">
        <v>0</v>
      </c>
      <c r="CE6" s="98" t="b">
        <v>0</v>
      </c>
      <c r="CF6" s="98" t="b">
        <v>0</v>
      </c>
      <c r="CG6" s="98" t="b">
        <v>0</v>
      </c>
      <c r="CH6" s="98" t="b">
        <v>0</v>
      </c>
      <c r="CI6" s="98" t="b">
        <v>1</v>
      </c>
      <c r="CJ6" s="98" t="b">
        <v>1</v>
      </c>
      <c r="CK6" s="98" t="b">
        <v>0</v>
      </c>
      <c r="CL6" s="98" t="b">
        <v>0</v>
      </c>
      <c r="CM6" s="98" t="b">
        <v>1</v>
      </c>
      <c r="CN6" s="98" t="b">
        <v>0</v>
      </c>
      <c r="CO6" s="98" t="b">
        <v>1</v>
      </c>
      <c r="CP6" s="98" t="b">
        <v>0</v>
      </c>
      <c r="CQ6" s="98" t="b">
        <v>0</v>
      </c>
      <c r="CR6" s="97" t="s">
        <v>8135</v>
      </c>
    </row>
    <row r="7" spans="1:96" ht="16.25" customHeight="1">
      <c r="A7" s="97" t="s">
        <v>116</v>
      </c>
      <c r="B7" s="97" t="s">
        <v>117</v>
      </c>
      <c r="C7" s="97" t="s">
        <v>118</v>
      </c>
      <c r="D7" s="97" t="s">
        <v>98</v>
      </c>
      <c r="E7" s="98" t="b">
        <v>0</v>
      </c>
      <c r="F7" s="98" t="b">
        <v>0</v>
      </c>
      <c r="G7" s="99">
        <v>40939</v>
      </c>
      <c r="H7" s="99">
        <v>45016</v>
      </c>
      <c r="I7" s="98" t="b">
        <v>1</v>
      </c>
      <c r="J7" s="98" t="b">
        <v>0</v>
      </c>
      <c r="K7" s="100">
        <v>77</v>
      </c>
      <c r="L7" s="100">
        <v>8</v>
      </c>
      <c r="M7" s="97" t="s">
        <v>99</v>
      </c>
      <c r="N7" s="98" t="b">
        <v>1</v>
      </c>
      <c r="O7" s="98" t="b">
        <v>1</v>
      </c>
      <c r="P7" s="98" t="b">
        <v>1</v>
      </c>
      <c r="Q7" s="98" t="b">
        <v>1</v>
      </c>
      <c r="R7" s="98" t="b">
        <v>1</v>
      </c>
      <c r="S7" s="97" t="s">
        <v>119</v>
      </c>
      <c r="T7" s="98" t="b">
        <v>0</v>
      </c>
      <c r="U7" s="98" t="b">
        <v>1</v>
      </c>
      <c r="V7" s="98" t="b">
        <v>0</v>
      </c>
      <c r="W7" s="98" t="b">
        <v>1</v>
      </c>
      <c r="X7" s="98" t="b">
        <v>0</v>
      </c>
      <c r="Y7" s="98" t="b">
        <v>1</v>
      </c>
      <c r="Z7" s="98" t="b">
        <v>1</v>
      </c>
      <c r="AA7" s="98" t="b">
        <v>1</v>
      </c>
      <c r="AB7" s="98" t="b">
        <v>1</v>
      </c>
      <c r="AC7" s="98" t="b">
        <v>0</v>
      </c>
      <c r="AD7" s="98" t="b">
        <v>1</v>
      </c>
      <c r="AE7" s="98" t="b">
        <v>1</v>
      </c>
      <c r="AF7" s="98" t="b">
        <v>1</v>
      </c>
      <c r="AG7" s="98" t="b">
        <v>1</v>
      </c>
      <c r="AH7" s="98" t="b">
        <v>0</v>
      </c>
      <c r="AI7" s="98" t="b">
        <v>1</v>
      </c>
      <c r="AJ7" s="98" t="b">
        <v>1</v>
      </c>
      <c r="AK7" s="98" t="b">
        <v>1</v>
      </c>
      <c r="AL7" s="98" t="b">
        <v>1</v>
      </c>
      <c r="AM7" s="98" t="b">
        <v>0</v>
      </c>
      <c r="AN7" s="98" t="b">
        <v>1</v>
      </c>
      <c r="AO7" s="98" t="b">
        <v>1</v>
      </c>
      <c r="AP7" s="98" t="b">
        <v>1</v>
      </c>
      <c r="AQ7" s="98" t="b">
        <v>0</v>
      </c>
      <c r="AR7" s="98" t="b">
        <v>0</v>
      </c>
      <c r="AS7" s="98" t="b">
        <v>1</v>
      </c>
      <c r="AT7" s="98" t="b">
        <v>1</v>
      </c>
      <c r="AU7" s="98" t="b">
        <v>1</v>
      </c>
      <c r="AV7" s="98" t="b">
        <v>0</v>
      </c>
      <c r="AW7" s="98" t="b">
        <v>1</v>
      </c>
      <c r="AX7" s="98" t="b">
        <v>1</v>
      </c>
      <c r="AY7" s="98" t="b">
        <v>1</v>
      </c>
      <c r="AZ7" s="98" t="b">
        <v>1</v>
      </c>
      <c r="BA7" s="98" t="b">
        <v>1</v>
      </c>
      <c r="BB7" s="98" t="b">
        <v>1</v>
      </c>
      <c r="BC7" s="98" t="b">
        <v>1</v>
      </c>
      <c r="BD7" s="98" t="b">
        <v>0</v>
      </c>
      <c r="BE7" s="98" t="b">
        <v>0</v>
      </c>
      <c r="BF7" s="98" t="b">
        <v>1</v>
      </c>
      <c r="BG7" s="98" t="b">
        <v>1</v>
      </c>
      <c r="BH7" s="98" t="b">
        <v>1</v>
      </c>
      <c r="BI7" s="98" t="b">
        <v>1</v>
      </c>
      <c r="BJ7" s="98" t="b">
        <v>1</v>
      </c>
      <c r="BK7" s="98" t="b">
        <v>0</v>
      </c>
      <c r="BL7" s="98" t="b">
        <v>1</v>
      </c>
      <c r="BM7" s="98" t="b">
        <v>1</v>
      </c>
      <c r="BN7" s="98" t="b">
        <v>0</v>
      </c>
      <c r="BO7" s="98" t="b">
        <v>1</v>
      </c>
      <c r="BP7" s="98" t="b">
        <v>0</v>
      </c>
      <c r="BQ7" s="98" t="b">
        <v>0</v>
      </c>
      <c r="BR7" s="98" t="b">
        <v>0</v>
      </c>
      <c r="BS7" s="98" t="b">
        <v>1</v>
      </c>
      <c r="BT7" s="98" t="b">
        <v>1</v>
      </c>
      <c r="BU7" s="98" t="b">
        <v>0</v>
      </c>
      <c r="BV7" s="98" t="b">
        <v>0</v>
      </c>
      <c r="BW7" s="98" t="b">
        <v>1</v>
      </c>
      <c r="BX7" s="98" t="b">
        <v>0</v>
      </c>
      <c r="BY7" s="98" t="b">
        <v>0</v>
      </c>
      <c r="BZ7" s="98" t="b">
        <v>0</v>
      </c>
      <c r="CA7" s="98" t="b">
        <v>0</v>
      </c>
      <c r="CB7" s="98" t="b">
        <v>0</v>
      </c>
      <c r="CC7" s="98" t="b">
        <v>0</v>
      </c>
      <c r="CD7" s="98" t="b">
        <v>1</v>
      </c>
      <c r="CE7" s="98" t="b">
        <v>1</v>
      </c>
      <c r="CF7" s="98" t="b">
        <v>0</v>
      </c>
      <c r="CG7" s="98" t="b">
        <v>0</v>
      </c>
      <c r="CH7" s="98" t="b">
        <v>1</v>
      </c>
      <c r="CI7" s="98" t="b">
        <v>1</v>
      </c>
      <c r="CJ7" s="98" t="b">
        <v>0</v>
      </c>
      <c r="CK7" s="98" t="b">
        <v>0</v>
      </c>
      <c r="CL7" s="98" t="b">
        <v>1</v>
      </c>
      <c r="CM7" s="98" t="b">
        <v>1</v>
      </c>
      <c r="CN7" s="98" t="b">
        <v>1</v>
      </c>
      <c r="CO7" s="98" t="b">
        <v>1</v>
      </c>
      <c r="CP7" s="98" t="b">
        <v>1</v>
      </c>
      <c r="CQ7" s="98" t="b">
        <v>0</v>
      </c>
      <c r="CR7" s="97" t="s">
        <v>8135</v>
      </c>
    </row>
    <row r="8" spans="1:96" ht="16.25" customHeight="1">
      <c r="A8" s="97" t="s">
        <v>120</v>
      </c>
      <c r="B8" s="97" t="s">
        <v>121</v>
      </c>
      <c r="C8" s="97" t="s">
        <v>122</v>
      </c>
      <c r="D8" s="97" t="s">
        <v>108</v>
      </c>
      <c r="E8" s="98" t="b">
        <v>1</v>
      </c>
      <c r="F8" s="98" t="b">
        <v>0</v>
      </c>
      <c r="G8" s="99">
        <v>45016</v>
      </c>
      <c r="H8" s="101"/>
      <c r="I8" s="98" t="b">
        <v>1</v>
      </c>
      <c r="J8" s="98" t="b">
        <v>0</v>
      </c>
      <c r="K8" s="100">
        <v>27</v>
      </c>
      <c r="L8" s="100">
        <v>0</v>
      </c>
      <c r="M8" s="97" t="s">
        <v>99</v>
      </c>
      <c r="N8" s="98" t="b">
        <v>1</v>
      </c>
      <c r="O8" s="98" t="b">
        <v>1</v>
      </c>
      <c r="P8" s="98" t="b">
        <v>1</v>
      </c>
      <c r="Q8" s="98" t="b">
        <v>1</v>
      </c>
      <c r="R8" s="98" t="b">
        <v>1</v>
      </c>
      <c r="S8" s="97" t="s">
        <v>123</v>
      </c>
      <c r="T8" s="98" t="b">
        <v>1</v>
      </c>
      <c r="U8" s="98" t="b">
        <v>0</v>
      </c>
      <c r="V8" s="98" t="b">
        <v>0</v>
      </c>
      <c r="W8" s="98" t="b">
        <v>1</v>
      </c>
      <c r="X8" s="98" t="b">
        <v>0</v>
      </c>
      <c r="Y8" s="98" t="b">
        <v>0</v>
      </c>
      <c r="Z8" s="98" t="b">
        <v>0</v>
      </c>
      <c r="AA8" s="98" t="b">
        <v>0</v>
      </c>
      <c r="AB8" s="98" t="b">
        <v>1</v>
      </c>
      <c r="AC8" s="98" t="b">
        <v>0</v>
      </c>
      <c r="AD8" s="98" t="b">
        <v>1</v>
      </c>
      <c r="AE8" s="98" t="b">
        <v>0</v>
      </c>
      <c r="AF8" s="98" t="b">
        <v>1</v>
      </c>
      <c r="AG8" s="98" t="b">
        <v>0</v>
      </c>
      <c r="AH8" s="98" t="b">
        <v>0</v>
      </c>
      <c r="AI8" s="98" t="b">
        <v>1</v>
      </c>
      <c r="AJ8" s="98" t="b">
        <v>1</v>
      </c>
      <c r="AK8" s="98" t="b">
        <v>1</v>
      </c>
      <c r="AL8" s="98" t="b">
        <v>1</v>
      </c>
      <c r="AM8" s="98" t="b">
        <v>0</v>
      </c>
      <c r="AN8" s="98" t="b">
        <v>0</v>
      </c>
      <c r="AO8" s="98" t="b">
        <v>0</v>
      </c>
      <c r="AP8" s="98" t="b">
        <v>0</v>
      </c>
      <c r="AQ8" s="98" t="b">
        <v>1</v>
      </c>
      <c r="AR8" s="98" t="b">
        <v>0</v>
      </c>
      <c r="AS8" s="98" t="b">
        <v>0</v>
      </c>
      <c r="AT8" s="98" t="b">
        <v>0</v>
      </c>
      <c r="AU8" s="98" t="b">
        <v>1</v>
      </c>
      <c r="AV8" s="98" t="b">
        <v>0</v>
      </c>
      <c r="AW8" s="98" t="b">
        <v>0</v>
      </c>
      <c r="AX8" s="98" t="b">
        <v>0</v>
      </c>
      <c r="AY8" s="98" t="b">
        <v>0</v>
      </c>
      <c r="AZ8" s="98" t="b">
        <v>0</v>
      </c>
      <c r="BA8" s="98" t="b">
        <v>1</v>
      </c>
      <c r="BB8" s="98" t="b">
        <v>1</v>
      </c>
      <c r="BC8" s="98" t="b">
        <v>0</v>
      </c>
      <c r="BD8" s="98" t="b">
        <v>0</v>
      </c>
      <c r="BE8" s="98" t="b">
        <v>0</v>
      </c>
      <c r="BF8" s="98" t="b">
        <v>0</v>
      </c>
      <c r="BG8" s="98" t="b">
        <v>1</v>
      </c>
      <c r="BH8" s="98" t="b">
        <v>1</v>
      </c>
      <c r="BI8" s="98" t="b">
        <v>0</v>
      </c>
      <c r="BJ8" s="98" t="b">
        <v>1</v>
      </c>
      <c r="BK8" s="98" t="b">
        <v>0</v>
      </c>
      <c r="BL8" s="98" t="b">
        <v>0</v>
      </c>
      <c r="BM8" s="98" t="b">
        <v>0</v>
      </c>
      <c r="BN8" s="98" t="b">
        <v>0</v>
      </c>
      <c r="BO8" s="98" t="b">
        <v>0</v>
      </c>
      <c r="BP8" s="98" t="b">
        <v>0</v>
      </c>
      <c r="BQ8" s="98" t="b">
        <v>1</v>
      </c>
      <c r="BR8" s="98" t="b">
        <v>0</v>
      </c>
      <c r="BS8" s="98" t="b">
        <v>0</v>
      </c>
      <c r="BT8" s="98" t="b">
        <v>0</v>
      </c>
      <c r="BU8" s="98" t="b">
        <v>0</v>
      </c>
      <c r="BV8" s="98" t="b">
        <v>0</v>
      </c>
      <c r="BW8" s="98" t="b">
        <v>0</v>
      </c>
      <c r="BX8" s="98" t="b">
        <v>0</v>
      </c>
      <c r="BY8" s="98" t="b">
        <v>0</v>
      </c>
      <c r="BZ8" s="98" t="b">
        <v>0</v>
      </c>
      <c r="CA8" s="98" t="b">
        <v>0</v>
      </c>
      <c r="CB8" s="98" t="b">
        <v>0</v>
      </c>
      <c r="CC8" s="98" t="b">
        <v>0</v>
      </c>
      <c r="CD8" s="98" t="b">
        <v>0</v>
      </c>
      <c r="CE8" s="98" t="b">
        <v>0</v>
      </c>
      <c r="CF8" s="98" t="b">
        <v>0</v>
      </c>
      <c r="CG8" s="98" t="b">
        <v>0</v>
      </c>
      <c r="CH8" s="98" t="b">
        <v>0</v>
      </c>
      <c r="CI8" s="98" t="b">
        <v>0</v>
      </c>
      <c r="CJ8" s="98" t="b">
        <v>0</v>
      </c>
      <c r="CK8" s="98" t="b">
        <v>0</v>
      </c>
      <c r="CL8" s="98" t="b">
        <v>1</v>
      </c>
      <c r="CM8" s="98" t="b">
        <v>1</v>
      </c>
      <c r="CN8" s="98" t="b">
        <v>1</v>
      </c>
      <c r="CO8" s="98" t="b">
        <v>1</v>
      </c>
      <c r="CP8" s="98" t="b">
        <v>0</v>
      </c>
      <c r="CQ8" s="98" t="b">
        <v>0</v>
      </c>
      <c r="CR8" s="97" t="s">
        <v>8135</v>
      </c>
    </row>
    <row r="9" spans="1:96" ht="16.25" customHeight="1">
      <c r="A9" s="97" t="s">
        <v>124</v>
      </c>
      <c r="B9" s="97" t="s">
        <v>125</v>
      </c>
      <c r="C9" s="97" t="s">
        <v>126</v>
      </c>
      <c r="D9" s="97" t="s">
        <v>108</v>
      </c>
      <c r="E9" s="98" t="b">
        <v>1</v>
      </c>
      <c r="F9" s="98" t="b">
        <v>0</v>
      </c>
      <c r="G9" s="99">
        <v>45016</v>
      </c>
      <c r="H9" s="101"/>
      <c r="I9" s="98" t="b">
        <v>1</v>
      </c>
      <c r="J9" s="98" t="b">
        <v>0</v>
      </c>
      <c r="K9" s="100">
        <v>4</v>
      </c>
      <c r="L9" s="100">
        <v>0</v>
      </c>
      <c r="M9" s="97" t="s">
        <v>99</v>
      </c>
      <c r="N9" s="98" t="b">
        <v>1</v>
      </c>
      <c r="O9" s="98" t="b">
        <v>1</v>
      </c>
      <c r="P9" s="98" t="b">
        <v>1</v>
      </c>
      <c r="Q9" s="98" t="b">
        <v>1</v>
      </c>
      <c r="R9" s="98" t="b">
        <v>1</v>
      </c>
      <c r="S9" s="97" t="s">
        <v>127</v>
      </c>
      <c r="T9" s="98" t="b">
        <v>0</v>
      </c>
      <c r="U9" s="98" t="b">
        <v>0</v>
      </c>
      <c r="V9" s="98" t="b">
        <v>0</v>
      </c>
      <c r="W9" s="98" t="b">
        <v>0</v>
      </c>
      <c r="X9" s="98" t="b">
        <v>0</v>
      </c>
      <c r="Y9" s="98" t="b">
        <v>1</v>
      </c>
      <c r="Z9" s="98" t="b">
        <v>0</v>
      </c>
      <c r="AA9" s="98" t="b">
        <v>0</v>
      </c>
      <c r="AB9" s="98" t="b">
        <v>0</v>
      </c>
      <c r="AC9" s="98" t="b">
        <v>0</v>
      </c>
      <c r="AD9" s="98" t="b">
        <v>1</v>
      </c>
      <c r="AE9" s="98" t="b">
        <v>0</v>
      </c>
      <c r="AF9" s="98" t="b">
        <v>1</v>
      </c>
      <c r="AG9" s="98" t="b">
        <v>0</v>
      </c>
      <c r="AH9" s="98" t="b">
        <v>0</v>
      </c>
      <c r="AI9" s="98" t="b">
        <v>1</v>
      </c>
      <c r="AJ9" s="98" t="b">
        <v>1</v>
      </c>
      <c r="AK9" s="98" t="b">
        <v>1</v>
      </c>
      <c r="AL9" s="98" t="b">
        <v>1</v>
      </c>
      <c r="AM9" s="98" t="b">
        <v>0</v>
      </c>
      <c r="AN9" s="98" t="b">
        <v>0</v>
      </c>
      <c r="AO9" s="98" t="b">
        <v>0</v>
      </c>
      <c r="AP9" s="98" t="b">
        <v>0</v>
      </c>
      <c r="AQ9" s="98" t="b">
        <v>1</v>
      </c>
      <c r="AR9" s="98" t="b">
        <v>0</v>
      </c>
      <c r="AS9" s="98" t="b">
        <v>0</v>
      </c>
      <c r="AT9" s="98" t="b">
        <v>0</v>
      </c>
      <c r="AU9" s="98" t="b">
        <v>1</v>
      </c>
      <c r="AV9" s="98" t="b">
        <v>0</v>
      </c>
      <c r="AW9" s="98" t="b">
        <v>0</v>
      </c>
      <c r="AX9" s="98" t="b">
        <v>1</v>
      </c>
      <c r="AY9" s="98" t="b">
        <v>0</v>
      </c>
      <c r="AZ9" s="98" t="b">
        <v>0</v>
      </c>
      <c r="BA9" s="98" t="b">
        <v>1</v>
      </c>
      <c r="BB9" s="98" t="b">
        <v>0</v>
      </c>
      <c r="BC9" s="98" t="b">
        <v>1</v>
      </c>
      <c r="BD9" s="98" t="b">
        <v>0</v>
      </c>
      <c r="BE9" s="98" t="b">
        <v>0</v>
      </c>
      <c r="BF9" s="98" t="b">
        <v>0</v>
      </c>
      <c r="BG9" s="98" t="b">
        <v>0</v>
      </c>
      <c r="BH9" s="98" t="b">
        <v>1</v>
      </c>
      <c r="BI9" s="98" t="b">
        <v>0</v>
      </c>
      <c r="BJ9" s="98" t="b">
        <v>1</v>
      </c>
      <c r="BK9" s="98" t="b">
        <v>0</v>
      </c>
      <c r="BL9" s="98" t="b">
        <v>1</v>
      </c>
      <c r="BM9" s="98" t="b">
        <v>0</v>
      </c>
      <c r="BN9" s="98" t="b">
        <v>0</v>
      </c>
      <c r="BO9" s="98" t="b">
        <v>0</v>
      </c>
      <c r="BP9" s="98" t="b">
        <v>0</v>
      </c>
      <c r="BQ9" s="98" t="b">
        <v>0</v>
      </c>
      <c r="BR9" s="98" t="b">
        <v>0</v>
      </c>
      <c r="BS9" s="98" t="b">
        <v>0</v>
      </c>
      <c r="BT9" s="98" t="b">
        <v>0</v>
      </c>
      <c r="BU9" s="98" t="b">
        <v>0</v>
      </c>
      <c r="BV9" s="98" t="b">
        <v>0</v>
      </c>
      <c r="BW9" s="98" t="b">
        <v>0</v>
      </c>
      <c r="BX9" s="98" t="b">
        <v>0</v>
      </c>
      <c r="BY9" s="98" t="b">
        <v>0</v>
      </c>
      <c r="BZ9" s="98" t="b">
        <v>0</v>
      </c>
      <c r="CA9" s="98" t="b">
        <v>0</v>
      </c>
      <c r="CB9" s="98" t="b">
        <v>0</v>
      </c>
      <c r="CC9" s="98" t="b">
        <v>0</v>
      </c>
      <c r="CD9" s="98" t="b">
        <v>0</v>
      </c>
      <c r="CE9" s="98" t="b">
        <v>0</v>
      </c>
      <c r="CF9" s="98" t="b">
        <v>0</v>
      </c>
      <c r="CG9" s="98" t="b">
        <v>1</v>
      </c>
      <c r="CH9" s="98" t="b">
        <v>0</v>
      </c>
      <c r="CI9" s="98" t="b">
        <v>0</v>
      </c>
      <c r="CJ9" s="98" t="b">
        <v>0</v>
      </c>
      <c r="CK9" s="98" t="b">
        <v>0</v>
      </c>
      <c r="CL9" s="98" t="b">
        <v>0</v>
      </c>
      <c r="CM9" s="98" t="b">
        <v>1</v>
      </c>
      <c r="CN9" s="98" t="b">
        <v>0</v>
      </c>
      <c r="CO9" s="98" t="b">
        <v>1</v>
      </c>
      <c r="CP9" s="98" t="b">
        <v>0</v>
      </c>
      <c r="CQ9" s="98" t="b">
        <v>0</v>
      </c>
      <c r="CR9" s="97" t="s">
        <v>8135</v>
      </c>
    </row>
    <row r="10" spans="1:96" ht="16.25" customHeight="1">
      <c r="A10" s="97" t="s">
        <v>132</v>
      </c>
      <c r="B10" s="97" t="s">
        <v>102</v>
      </c>
      <c r="C10" s="97" t="s">
        <v>133</v>
      </c>
      <c r="D10" s="97" t="s">
        <v>108</v>
      </c>
      <c r="E10" s="98" t="b">
        <v>1</v>
      </c>
      <c r="F10" s="98" t="b">
        <v>0</v>
      </c>
      <c r="G10" s="99">
        <v>44651</v>
      </c>
      <c r="H10" s="101"/>
      <c r="I10" s="98" t="b">
        <v>0</v>
      </c>
      <c r="J10" s="98" t="b">
        <v>0</v>
      </c>
      <c r="K10" s="100">
        <v>10</v>
      </c>
      <c r="L10" s="100">
        <v>0</v>
      </c>
      <c r="M10" s="97" t="s">
        <v>99</v>
      </c>
      <c r="N10" s="98" t="b">
        <v>0</v>
      </c>
      <c r="O10" s="98" t="b">
        <v>0</v>
      </c>
      <c r="P10" s="98" t="b">
        <v>0</v>
      </c>
      <c r="Q10" s="98" t="b">
        <v>0</v>
      </c>
      <c r="R10" s="98" t="b">
        <v>0</v>
      </c>
      <c r="S10" s="97" t="s">
        <v>134</v>
      </c>
      <c r="T10" s="98" t="b">
        <v>0</v>
      </c>
      <c r="U10" s="98" t="b">
        <v>0</v>
      </c>
      <c r="V10" s="98" t="b">
        <v>0</v>
      </c>
      <c r="W10" s="98" t="b">
        <v>1</v>
      </c>
      <c r="X10" s="98" t="b">
        <v>0</v>
      </c>
      <c r="Y10" s="98" t="b">
        <v>0</v>
      </c>
      <c r="Z10" s="98" t="b">
        <v>0</v>
      </c>
      <c r="AA10" s="98" t="b">
        <v>0</v>
      </c>
      <c r="AB10" s="98" t="b">
        <v>1</v>
      </c>
      <c r="AC10" s="98" t="b">
        <v>0</v>
      </c>
      <c r="AD10" s="98" t="b">
        <v>0</v>
      </c>
      <c r="AE10" s="98" t="b">
        <v>0</v>
      </c>
      <c r="AF10" s="98" t="b">
        <v>0</v>
      </c>
      <c r="AG10" s="98" t="b">
        <v>1</v>
      </c>
      <c r="AH10" s="98" t="b">
        <v>0</v>
      </c>
      <c r="AI10" s="98" t="b">
        <v>1</v>
      </c>
      <c r="AJ10" s="98" t="b">
        <v>1</v>
      </c>
      <c r="AK10" s="98" t="b">
        <v>1</v>
      </c>
      <c r="AL10" s="98" t="b">
        <v>1</v>
      </c>
      <c r="AM10" s="98" t="b">
        <v>0</v>
      </c>
      <c r="AN10" s="98" t="b">
        <v>1</v>
      </c>
      <c r="AO10" s="98" t="b">
        <v>0</v>
      </c>
      <c r="AP10" s="98" t="b">
        <v>0</v>
      </c>
      <c r="AQ10" s="98" t="b">
        <v>1</v>
      </c>
      <c r="AR10" s="98" t="b">
        <v>0</v>
      </c>
      <c r="AS10" s="98" t="b">
        <v>0</v>
      </c>
      <c r="AT10" s="98" t="b">
        <v>0</v>
      </c>
      <c r="AU10" s="98" t="b">
        <v>1</v>
      </c>
      <c r="AV10" s="98" t="b">
        <v>0</v>
      </c>
      <c r="AW10" s="98" t="b">
        <v>0</v>
      </c>
      <c r="AX10" s="98" t="b">
        <v>1</v>
      </c>
      <c r="AY10" s="98" t="b">
        <v>1</v>
      </c>
      <c r="AZ10" s="98" t="b">
        <v>0</v>
      </c>
      <c r="BA10" s="98" t="b">
        <v>1</v>
      </c>
      <c r="BB10" s="98" t="b">
        <v>0</v>
      </c>
      <c r="BC10" s="98" t="b">
        <v>1</v>
      </c>
      <c r="BD10" s="98" t="b">
        <v>0</v>
      </c>
      <c r="BE10" s="98" t="b">
        <v>0</v>
      </c>
      <c r="BF10" s="98" t="b">
        <v>0</v>
      </c>
      <c r="BG10" s="98" t="b">
        <v>0</v>
      </c>
      <c r="BH10" s="98" t="b">
        <v>1</v>
      </c>
      <c r="BI10" s="98" t="b">
        <v>0</v>
      </c>
      <c r="BJ10" s="98" t="b">
        <v>1</v>
      </c>
      <c r="BK10" s="98" t="b">
        <v>0</v>
      </c>
      <c r="BL10" s="98" t="b">
        <v>0</v>
      </c>
      <c r="BM10" s="98" t="b">
        <v>0</v>
      </c>
      <c r="BN10" s="98" t="b">
        <v>1</v>
      </c>
      <c r="BO10" s="98" t="b">
        <v>1</v>
      </c>
      <c r="BP10" s="98" t="b">
        <v>0</v>
      </c>
      <c r="BQ10" s="98" t="b">
        <v>1</v>
      </c>
      <c r="BR10" s="98" t="b">
        <v>0</v>
      </c>
      <c r="BS10" s="98" t="b">
        <v>0</v>
      </c>
      <c r="BT10" s="98" t="b">
        <v>0</v>
      </c>
      <c r="BU10" s="98" t="b">
        <v>0</v>
      </c>
      <c r="BV10" s="98" t="b">
        <v>0</v>
      </c>
      <c r="BW10" s="98" t="b">
        <v>0</v>
      </c>
      <c r="BX10" s="98" t="b">
        <v>0</v>
      </c>
      <c r="BY10" s="98" t="b">
        <v>0</v>
      </c>
      <c r="BZ10" s="98" t="b">
        <v>0</v>
      </c>
      <c r="CA10" s="98" t="b">
        <v>0</v>
      </c>
      <c r="CB10" s="98" t="b">
        <v>0</v>
      </c>
      <c r="CC10" s="98" t="b">
        <v>0</v>
      </c>
      <c r="CD10" s="98" t="b">
        <v>0</v>
      </c>
      <c r="CE10" s="98" t="b">
        <v>0</v>
      </c>
      <c r="CF10" s="98" t="b">
        <v>0</v>
      </c>
      <c r="CG10" s="98" t="b">
        <v>0</v>
      </c>
      <c r="CH10" s="98" t="b">
        <v>0</v>
      </c>
      <c r="CI10" s="98" t="b">
        <v>0</v>
      </c>
      <c r="CJ10" s="98" t="b">
        <v>0</v>
      </c>
      <c r="CK10" s="98" t="b">
        <v>0</v>
      </c>
      <c r="CL10" s="98" t="b">
        <v>0</v>
      </c>
      <c r="CM10" s="98" t="b">
        <v>1</v>
      </c>
      <c r="CN10" s="98" t="b">
        <v>0</v>
      </c>
      <c r="CO10" s="98" t="b">
        <v>1</v>
      </c>
      <c r="CP10" s="98" t="b">
        <v>1</v>
      </c>
      <c r="CQ10" s="98" t="b">
        <v>0</v>
      </c>
      <c r="CR10" s="97" t="s">
        <v>8135</v>
      </c>
    </row>
    <row r="11" spans="1:96" ht="16.25" customHeight="1">
      <c r="A11" s="97" t="s">
        <v>135</v>
      </c>
      <c r="B11" s="97" t="s">
        <v>102</v>
      </c>
      <c r="C11" s="97" t="s">
        <v>136</v>
      </c>
      <c r="D11" s="97" t="s">
        <v>108</v>
      </c>
      <c r="E11" s="98" t="b">
        <v>1</v>
      </c>
      <c r="F11" s="98" t="b">
        <v>0</v>
      </c>
      <c r="G11" s="99">
        <v>43921</v>
      </c>
      <c r="H11" s="101"/>
      <c r="I11" s="98" t="b">
        <v>1</v>
      </c>
      <c r="J11" s="98" t="b">
        <v>0</v>
      </c>
      <c r="K11" s="100">
        <v>7</v>
      </c>
      <c r="L11" s="101"/>
      <c r="M11" s="97" t="s">
        <v>99</v>
      </c>
      <c r="N11" s="98" t="b">
        <v>0</v>
      </c>
      <c r="O11" s="98" t="b">
        <v>1</v>
      </c>
      <c r="P11" s="98" t="b">
        <v>0</v>
      </c>
      <c r="Q11" s="98" t="b">
        <v>1</v>
      </c>
      <c r="R11" s="98" t="b">
        <v>1</v>
      </c>
      <c r="S11" s="97" t="s">
        <v>137</v>
      </c>
      <c r="T11" s="98" t="b">
        <v>0</v>
      </c>
      <c r="U11" s="98" t="b">
        <v>0</v>
      </c>
      <c r="V11" s="98" t="b">
        <v>0</v>
      </c>
      <c r="W11" s="98" t="b">
        <v>0</v>
      </c>
      <c r="X11" s="98" t="b">
        <v>0</v>
      </c>
      <c r="Y11" s="98" t="b">
        <v>0</v>
      </c>
      <c r="Z11" s="98" t="b">
        <v>0</v>
      </c>
      <c r="AA11" s="98" t="b">
        <v>0</v>
      </c>
      <c r="AB11" s="98" t="b">
        <v>1</v>
      </c>
      <c r="AC11" s="98" t="b">
        <v>0</v>
      </c>
      <c r="AD11" s="98" t="b">
        <v>0</v>
      </c>
      <c r="AE11" s="98" t="b">
        <v>0</v>
      </c>
      <c r="AF11" s="98" t="b">
        <v>0</v>
      </c>
      <c r="AG11" s="98" t="b">
        <v>0</v>
      </c>
      <c r="AH11" s="98" t="b">
        <v>0</v>
      </c>
      <c r="AI11" s="98" t="b">
        <v>0</v>
      </c>
      <c r="AJ11" s="98" t="b">
        <v>1</v>
      </c>
      <c r="AK11" s="98" t="b">
        <v>0</v>
      </c>
      <c r="AL11" s="98" t="b">
        <v>0</v>
      </c>
      <c r="AM11" s="98" t="b">
        <v>0</v>
      </c>
      <c r="AN11" s="98" t="b">
        <v>0</v>
      </c>
      <c r="AO11" s="98" t="b">
        <v>0</v>
      </c>
      <c r="AP11" s="98" t="b">
        <v>0</v>
      </c>
      <c r="AQ11" s="98" t="b">
        <v>1</v>
      </c>
      <c r="AR11" s="98" t="b">
        <v>0</v>
      </c>
      <c r="AS11" s="98" t="b">
        <v>0</v>
      </c>
      <c r="AT11" s="98" t="b">
        <v>0</v>
      </c>
      <c r="AU11" s="98" t="b">
        <v>1</v>
      </c>
      <c r="AV11" s="98" t="b">
        <v>0</v>
      </c>
      <c r="AW11" s="98" t="b">
        <v>0</v>
      </c>
      <c r="AX11" s="98" t="b">
        <v>0</v>
      </c>
      <c r="AY11" s="98" t="b">
        <v>0</v>
      </c>
      <c r="AZ11" s="98" t="b">
        <v>0</v>
      </c>
      <c r="BA11" s="98" t="b">
        <v>0</v>
      </c>
      <c r="BB11" s="98" t="b">
        <v>1</v>
      </c>
      <c r="BC11" s="98" t="b">
        <v>0</v>
      </c>
      <c r="BD11" s="98" t="b">
        <v>0</v>
      </c>
      <c r="BE11" s="98" t="b">
        <v>0</v>
      </c>
      <c r="BF11" s="98" t="b">
        <v>1</v>
      </c>
      <c r="BG11" s="98" t="b">
        <v>0</v>
      </c>
      <c r="BH11" s="98" t="b">
        <v>1</v>
      </c>
      <c r="BI11" s="98" t="b">
        <v>0</v>
      </c>
      <c r="BJ11" s="98" t="b">
        <v>0</v>
      </c>
      <c r="BK11" s="98" t="b">
        <v>0</v>
      </c>
      <c r="BL11" s="98" t="b">
        <v>0</v>
      </c>
      <c r="BM11" s="98" t="b">
        <v>1</v>
      </c>
      <c r="BN11" s="98" t="b">
        <v>0</v>
      </c>
      <c r="BO11" s="98" t="b">
        <v>1</v>
      </c>
      <c r="BP11" s="98" t="b">
        <v>1</v>
      </c>
      <c r="BQ11" s="98" t="b">
        <v>1</v>
      </c>
      <c r="BR11" s="98" t="b">
        <v>0</v>
      </c>
      <c r="BS11" s="98" t="b">
        <v>1</v>
      </c>
      <c r="BT11" s="98" t="b">
        <v>0</v>
      </c>
      <c r="BU11" s="98" t="b">
        <v>0</v>
      </c>
      <c r="BV11" s="98" t="b">
        <v>0</v>
      </c>
      <c r="BW11" s="98" t="b">
        <v>0</v>
      </c>
      <c r="BX11" s="98" t="b">
        <v>1</v>
      </c>
      <c r="BY11" s="98" t="b">
        <v>0</v>
      </c>
      <c r="BZ11" s="98" t="b">
        <v>0</v>
      </c>
      <c r="CA11" s="98" t="b">
        <v>0</v>
      </c>
      <c r="CB11" s="98" t="b">
        <v>0</v>
      </c>
      <c r="CC11" s="98" t="b">
        <v>0</v>
      </c>
      <c r="CD11" s="98" t="b">
        <v>1</v>
      </c>
      <c r="CE11" s="98" t="b">
        <v>0</v>
      </c>
      <c r="CF11" s="98" t="b">
        <v>0</v>
      </c>
      <c r="CG11" s="98" t="b">
        <v>0</v>
      </c>
      <c r="CH11" s="98" t="b">
        <v>0</v>
      </c>
      <c r="CI11" s="98" t="b">
        <v>1</v>
      </c>
      <c r="CJ11" s="98" t="b">
        <v>0</v>
      </c>
      <c r="CK11" s="98" t="b">
        <v>0</v>
      </c>
      <c r="CL11" s="98" t="b">
        <v>0</v>
      </c>
      <c r="CM11" s="98" t="b">
        <v>1</v>
      </c>
      <c r="CN11" s="98" t="b">
        <v>1</v>
      </c>
      <c r="CO11" s="98" t="b">
        <v>1</v>
      </c>
      <c r="CP11" s="98" t="b">
        <v>1</v>
      </c>
      <c r="CQ11" s="98" t="b">
        <v>0</v>
      </c>
      <c r="CR11" s="97" t="s">
        <v>8135</v>
      </c>
    </row>
    <row r="12" spans="1:96" ht="16.25" customHeight="1">
      <c r="A12" s="97" t="s">
        <v>142</v>
      </c>
      <c r="B12" s="97" t="s">
        <v>143</v>
      </c>
      <c r="C12" s="97" t="s">
        <v>144</v>
      </c>
      <c r="D12" s="97" t="s">
        <v>108</v>
      </c>
      <c r="E12" s="98" t="b">
        <v>1</v>
      </c>
      <c r="F12" s="98" t="b">
        <v>0</v>
      </c>
      <c r="G12" s="99">
        <v>44286</v>
      </c>
      <c r="H12" s="101"/>
      <c r="I12" s="98" t="b">
        <v>1</v>
      </c>
      <c r="J12" s="98" t="b">
        <v>0</v>
      </c>
      <c r="K12" s="100">
        <v>2</v>
      </c>
      <c r="L12" s="100">
        <v>0</v>
      </c>
      <c r="M12" s="97" t="s">
        <v>99</v>
      </c>
      <c r="N12" s="98" t="b">
        <v>1</v>
      </c>
      <c r="O12" s="98" t="b">
        <v>1</v>
      </c>
      <c r="P12" s="98" t="b">
        <v>1</v>
      </c>
      <c r="Q12" s="98" t="b">
        <v>1</v>
      </c>
      <c r="R12" s="98" t="b">
        <v>1</v>
      </c>
      <c r="S12" s="97" t="s">
        <v>145</v>
      </c>
      <c r="T12" s="98" t="b">
        <v>0</v>
      </c>
      <c r="U12" s="98" t="b">
        <v>0</v>
      </c>
      <c r="V12" s="98" t="b">
        <v>0</v>
      </c>
      <c r="W12" s="98" t="b">
        <v>0</v>
      </c>
      <c r="X12" s="98" t="b">
        <v>0</v>
      </c>
      <c r="Y12" s="98" t="b">
        <v>0</v>
      </c>
      <c r="Z12" s="98" t="b">
        <v>0</v>
      </c>
      <c r="AA12" s="98" t="b">
        <v>0</v>
      </c>
      <c r="AB12" s="98" t="b">
        <v>0</v>
      </c>
      <c r="AC12" s="98" t="b">
        <v>0</v>
      </c>
      <c r="AD12" s="98" t="b">
        <v>0</v>
      </c>
      <c r="AE12" s="98" t="b">
        <v>1</v>
      </c>
      <c r="AF12" s="98" t="b">
        <v>1</v>
      </c>
      <c r="AG12" s="98" t="b">
        <v>0</v>
      </c>
      <c r="AH12" s="98" t="b">
        <v>0</v>
      </c>
      <c r="AI12" s="98" t="b">
        <v>1</v>
      </c>
      <c r="AJ12" s="98" t="b">
        <v>0</v>
      </c>
      <c r="AK12" s="98" t="b">
        <v>1</v>
      </c>
      <c r="AL12" s="98" t="b">
        <v>1</v>
      </c>
      <c r="AM12" s="98" t="b">
        <v>0</v>
      </c>
      <c r="AN12" s="98" t="b">
        <v>0</v>
      </c>
      <c r="AO12" s="98" t="b">
        <v>0</v>
      </c>
      <c r="AP12" s="98" t="b">
        <v>0</v>
      </c>
      <c r="AQ12" s="98" t="b">
        <v>0</v>
      </c>
      <c r="AR12" s="98" t="b">
        <v>0</v>
      </c>
      <c r="AS12" s="98" t="b">
        <v>0</v>
      </c>
      <c r="AT12" s="98" t="b">
        <v>0</v>
      </c>
      <c r="AU12" s="98" t="b">
        <v>0</v>
      </c>
      <c r="AV12" s="98" t="b">
        <v>0</v>
      </c>
      <c r="AW12" s="98" t="b">
        <v>0</v>
      </c>
      <c r="AX12" s="98" t="b">
        <v>0</v>
      </c>
      <c r="AY12" s="98" t="b">
        <v>0</v>
      </c>
      <c r="AZ12" s="98" t="b">
        <v>0</v>
      </c>
      <c r="BA12" s="98" t="b">
        <v>1</v>
      </c>
      <c r="BB12" s="98" t="b">
        <v>0</v>
      </c>
      <c r="BC12" s="98" t="b">
        <v>0</v>
      </c>
      <c r="BD12" s="98" t="b">
        <v>0</v>
      </c>
      <c r="BE12" s="98" t="b">
        <v>0</v>
      </c>
      <c r="BF12" s="98" t="b">
        <v>1</v>
      </c>
      <c r="BG12" s="98" t="b">
        <v>0</v>
      </c>
      <c r="BH12" s="98" t="b">
        <v>1</v>
      </c>
      <c r="BI12" s="98" t="b">
        <v>0</v>
      </c>
      <c r="BJ12" s="98" t="b">
        <v>1</v>
      </c>
      <c r="BK12" s="98" t="b">
        <v>0</v>
      </c>
      <c r="BL12" s="98" t="b">
        <v>0</v>
      </c>
      <c r="BM12" s="98" t="b">
        <v>0</v>
      </c>
      <c r="BN12" s="98" t="b">
        <v>0</v>
      </c>
      <c r="BO12" s="98" t="b">
        <v>0</v>
      </c>
      <c r="BP12" s="98" t="b">
        <v>0</v>
      </c>
      <c r="BQ12" s="98" t="b">
        <v>1</v>
      </c>
      <c r="BR12" s="98" t="b">
        <v>0</v>
      </c>
      <c r="BS12" s="98" t="b">
        <v>0</v>
      </c>
      <c r="BT12" s="98" t="b">
        <v>0</v>
      </c>
      <c r="BU12" s="98" t="b">
        <v>0</v>
      </c>
      <c r="BV12" s="98" t="b">
        <v>0</v>
      </c>
      <c r="BW12" s="98" t="b">
        <v>0</v>
      </c>
      <c r="BX12" s="98" t="b">
        <v>0</v>
      </c>
      <c r="BY12" s="98" t="b">
        <v>0</v>
      </c>
      <c r="BZ12" s="98" t="b">
        <v>0</v>
      </c>
      <c r="CA12" s="98" t="b">
        <v>0</v>
      </c>
      <c r="CB12" s="98" t="b">
        <v>0</v>
      </c>
      <c r="CC12" s="98" t="b">
        <v>0</v>
      </c>
      <c r="CD12" s="98" t="b">
        <v>0</v>
      </c>
      <c r="CE12" s="98" t="b">
        <v>0</v>
      </c>
      <c r="CF12" s="98" t="b">
        <v>0</v>
      </c>
      <c r="CG12" s="98" t="b">
        <v>0</v>
      </c>
      <c r="CH12" s="98" t="b">
        <v>0</v>
      </c>
      <c r="CI12" s="98" t="b">
        <v>0</v>
      </c>
      <c r="CJ12" s="98" t="b">
        <v>0</v>
      </c>
      <c r="CK12" s="98" t="b">
        <v>0</v>
      </c>
      <c r="CL12" s="98" t="b">
        <v>0</v>
      </c>
      <c r="CM12" s="98" t="b">
        <v>1</v>
      </c>
      <c r="CN12" s="98" t="b">
        <v>0</v>
      </c>
      <c r="CO12" s="98" t="b">
        <v>1</v>
      </c>
      <c r="CP12" s="98" t="b">
        <v>0</v>
      </c>
      <c r="CQ12" s="98" t="b">
        <v>0</v>
      </c>
      <c r="CR12" s="97" t="s">
        <v>8135</v>
      </c>
    </row>
    <row r="13" spans="1:96" ht="16.25" customHeight="1">
      <c r="A13" s="97" t="s">
        <v>146</v>
      </c>
      <c r="B13" s="97" t="s">
        <v>147</v>
      </c>
      <c r="C13" s="97" t="s">
        <v>148</v>
      </c>
      <c r="D13" s="97" t="s">
        <v>108</v>
      </c>
      <c r="E13" s="98" t="b">
        <v>1</v>
      </c>
      <c r="F13" s="98" t="b">
        <v>0</v>
      </c>
      <c r="G13" s="99">
        <v>44255</v>
      </c>
      <c r="H13" s="101"/>
      <c r="I13" s="98" t="b">
        <v>1</v>
      </c>
      <c r="J13" s="98" t="b">
        <v>0</v>
      </c>
      <c r="K13" s="100">
        <v>8</v>
      </c>
      <c r="L13" s="100">
        <v>0</v>
      </c>
      <c r="M13" s="97" t="s">
        <v>99</v>
      </c>
      <c r="N13" s="98" t="b">
        <v>1</v>
      </c>
      <c r="O13" s="98" t="b">
        <v>1</v>
      </c>
      <c r="P13" s="98" t="b">
        <v>1</v>
      </c>
      <c r="Q13" s="98" t="b">
        <v>1</v>
      </c>
      <c r="R13" s="98" t="b">
        <v>1</v>
      </c>
      <c r="S13" s="97" t="s">
        <v>149</v>
      </c>
      <c r="T13" s="98" t="b">
        <v>0</v>
      </c>
      <c r="U13" s="98" t="b">
        <v>0</v>
      </c>
      <c r="V13" s="98" t="b">
        <v>0</v>
      </c>
      <c r="W13" s="98" t="b">
        <v>0</v>
      </c>
      <c r="X13" s="98" t="b">
        <v>0</v>
      </c>
      <c r="Y13" s="98" t="b">
        <v>1</v>
      </c>
      <c r="Z13" s="98" t="b">
        <v>0</v>
      </c>
      <c r="AA13" s="98" t="b">
        <v>1</v>
      </c>
      <c r="AB13" s="98" t="b">
        <v>0</v>
      </c>
      <c r="AC13" s="98" t="b">
        <v>1</v>
      </c>
      <c r="AD13" s="98" t="b">
        <v>0</v>
      </c>
      <c r="AE13" s="98" t="b">
        <v>0</v>
      </c>
      <c r="AF13" s="98" t="b">
        <v>1</v>
      </c>
      <c r="AG13" s="98" t="b">
        <v>0</v>
      </c>
      <c r="AH13" s="98" t="b">
        <v>0</v>
      </c>
      <c r="AI13" s="98" t="b">
        <v>1</v>
      </c>
      <c r="AJ13" s="98" t="b">
        <v>1</v>
      </c>
      <c r="AK13" s="98" t="b">
        <v>0</v>
      </c>
      <c r="AL13" s="98" t="b">
        <v>0</v>
      </c>
      <c r="AM13" s="98" t="b">
        <v>0</v>
      </c>
      <c r="AN13" s="98" t="b">
        <v>0</v>
      </c>
      <c r="AO13" s="98" t="b">
        <v>0</v>
      </c>
      <c r="AP13" s="98" t="b">
        <v>0</v>
      </c>
      <c r="AQ13" s="98" t="b">
        <v>1</v>
      </c>
      <c r="AR13" s="98" t="b">
        <v>0</v>
      </c>
      <c r="AS13" s="98" t="b">
        <v>1</v>
      </c>
      <c r="AT13" s="98" t="b">
        <v>0</v>
      </c>
      <c r="AU13" s="98" t="b">
        <v>0</v>
      </c>
      <c r="AV13" s="98" t="b">
        <v>0</v>
      </c>
      <c r="AW13" s="98" t="b">
        <v>0</v>
      </c>
      <c r="AX13" s="98" t="b">
        <v>0</v>
      </c>
      <c r="AY13" s="98" t="b">
        <v>0</v>
      </c>
      <c r="AZ13" s="98" t="b">
        <v>0</v>
      </c>
      <c r="BA13" s="98" t="b">
        <v>1</v>
      </c>
      <c r="BB13" s="98" t="b">
        <v>0</v>
      </c>
      <c r="BC13" s="98" t="b">
        <v>1</v>
      </c>
      <c r="BD13" s="98" t="b">
        <v>0</v>
      </c>
      <c r="BE13" s="98" t="b">
        <v>0</v>
      </c>
      <c r="BF13" s="98" t="b">
        <v>0</v>
      </c>
      <c r="BG13" s="98" t="b">
        <v>1</v>
      </c>
      <c r="BH13" s="98" t="b">
        <v>1</v>
      </c>
      <c r="BI13" s="98" t="b">
        <v>0</v>
      </c>
      <c r="BJ13" s="98" t="b">
        <v>0</v>
      </c>
      <c r="BK13" s="98" t="b">
        <v>0</v>
      </c>
      <c r="BL13" s="98" t="b">
        <v>1</v>
      </c>
      <c r="BM13" s="98" t="b">
        <v>0</v>
      </c>
      <c r="BN13" s="98" t="b">
        <v>0</v>
      </c>
      <c r="BO13" s="98" t="b">
        <v>1</v>
      </c>
      <c r="BP13" s="98" t="b">
        <v>1</v>
      </c>
      <c r="BQ13" s="98" t="b">
        <v>1</v>
      </c>
      <c r="BR13" s="98" t="b">
        <v>0</v>
      </c>
      <c r="BS13" s="98" t="b">
        <v>0</v>
      </c>
      <c r="BT13" s="98" t="b">
        <v>0</v>
      </c>
      <c r="BU13" s="98" t="b">
        <v>0</v>
      </c>
      <c r="BV13" s="98" t="b">
        <v>0</v>
      </c>
      <c r="BW13" s="98" t="b">
        <v>0</v>
      </c>
      <c r="BX13" s="98" t="b">
        <v>0</v>
      </c>
      <c r="BY13" s="98" t="b">
        <v>0</v>
      </c>
      <c r="BZ13" s="98" t="b">
        <v>1</v>
      </c>
      <c r="CA13" s="98" t="b">
        <v>0</v>
      </c>
      <c r="CB13" s="98" t="b">
        <v>0</v>
      </c>
      <c r="CC13" s="98" t="b">
        <v>0</v>
      </c>
      <c r="CD13" s="98" t="b">
        <v>1</v>
      </c>
      <c r="CE13" s="98" t="b">
        <v>0</v>
      </c>
      <c r="CF13" s="98" t="b">
        <v>0</v>
      </c>
      <c r="CG13" s="98" t="b">
        <v>0</v>
      </c>
      <c r="CH13" s="98" t="b">
        <v>0</v>
      </c>
      <c r="CI13" s="98" t="b">
        <v>0</v>
      </c>
      <c r="CJ13" s="98" t="b">
        <v>0</v>
      </c>
      <c r="CK13" s="98" t="b">
        <v>0</v>
      </c>
      <c r="CL13" s="98" t="b">
        <v>1</v>
      </c>
      <c r="CM13" s="98" t="b">
        <v>1</v>
      </c>
      <c r="CN13" s="98" t="b">
        <v>1</v>
      </c>
      <c r="CO13" s="98" t="b">
        <v>1</v>
      </c>
      <c r="CP13" s="98" t="b">
        <v>0</v>
      </c>
      <c r="CQ13" s="98" t="b">
        <v>0</v>
      </c>
      <c r="CR13" s="97" t="s">
        <v>8135</v>
      </c>
    </row>
    <row r="14" spans="1:96" ht="16.25" customHeight="1">
      <c r="A14" s="97" t="s">
        <v>150</v>
      </c>
      <c r="B14" s="97" t="s">
        <v>102</v>
      </c>
      <c r="C14" s="97" t="s">
        <v>151</v>
      </c>
      <c r="D14" s="97" t="s">
        <v>108</v>
      </c>
      <c r="E14" s="98" t="b">
        <v>1</v>
      </c>
      <c r="F14" s="98" t="b">
        <v>0</v>
      </c>
      <c r="G14" s="99">
        <v>43190</v>
      </c>
      <c r="H14" s="99">
        <v>45382</v>
      </c>
      <c r="I14" s="98" t="b">
        <v>1</v>
      </c>
      <c r="J14" s="98" t="b">
        <v>1</v>
      </c>
      <c r="K14" s="100">
        <v>6</v>
      </c>
      <c r="L14" s="101"/>
      <c r="M14" s="97" t="s">
        <v>99</v>
      </c>
      <c r="N14" s="98" t="b">
        <v>1</v>
      </c>
      <c r="O14" s="98" t="b">
        <v>1</v>
      </c>
      <c r="P14" s="98" t="b">
        <v>1</v>
      </c>
      <c r="Q14" s="98" t="b">
        <v>1</v>
      </c>
      <c r="R14" s="98" t="b">
        <v>1</v>
      </c>
      <c r="S14" s="97" t="s">
        <v>8137</v>
      </c>
      <c r="T14" s="98" t="b">
        <v>0</v>
      </c>
      <c r="U14" s="98" t="b">
        <v>1</v>
      </c>
      <c r="V14" s="98" t="b">
        <v>0</v>
      </c>
      <c r="W14" s="98" t="b">
        <v>1</v>
      </c>
      <c r="X14" s="98" t="b">
        <v>0</v>
      </c>
      <c r="Y14" s="98" t="b">
        <v>0</v>
      </c>
      <c r="Z14" s="98" t="b">
        <v>0</v>
      </c>
      <c r="AA14" s="98" t="b">
        <v>0</v>
      </c>
      <c r="AB14" s="98" t="b">
        <v>0</v>
      </c>
      <c r="AC14" s="98" t="b">
        <v>1</v>
      </c>
      <c r="AD14" s="98" t="b">
        <v>0</v>
      </c>
      <c r="AE14" s="98" t="b">
        <v>0</v>
      </c>
      <c r="AF14" s="98" t="b">
        <v>1</v>
      </c>
      <c r="AG14" s="98" t="b">
        <v>0</v>
      </c>
      <c r="AH14" s="98" t="b">
        <v>0</v>
      </c>
      <c r="AI14" s="98" t="b">
        <v>1</v>
      </c>
      <c r="AJ14" s="98" t="b">
        <v>1</v>
      </c>
      <c r="AK14" s="98" t="b">
        <v>1</v>
      </c>
      <c r="AL14" s="98" t="b">
        <v>1</v>
      </c>
      <c r="AM14" s="98" t="b">
        <v>0</v>
      </c>
      <c r="AN14" s="98" t="b">
        <v>0</v>
      </c>
      <c r="AO14" s="98" t="b">
        <v>0</v>
      </c>
      <c r="AP14" s="98" t="b">
        <v>0</v>
      </c>
      <c r="AQ14" s="98" t="b">
        <v>1</v>
      </c>
      <c r="AR14" s="98" t="b">
        <v>0</v>
      </c>
      <c r="AS14" s="98" t="b">
        <v>0</v>
      </c>
      <c r="AT14" s="98" t="b">
        <v>0</v>
      </c>
      <c r="AU14" s="98" t="b">
        <v>1</v>
      </c>
      <c r="AV14" s="98" t="b">
        <v>0</v>
      </c>
      <c r="AW14" s="98" t="b">
        <v>0</v>
      </c>
      <c r="AX14" s="98" t="b">
        <v>0</v>
      </c>
      <c r="AY14" s="98" t="b">
        <v>0</v>
      </c>
      <c r="AZ14" s="98" t="b">
        <v>0</v>
      </c>
      <c r="BA14" s="98" t="b">
        <v>0</v>
      </c>
      <c r="BB14" s="98" t="b">
        <v>0</v>
      </c>
      <c r="BC14" s="98" t="b">
        <v>0</v>
      </c>
      <c r="BD14" s="98" t="b">
        <v>0</v>
      </c>
      <c r="BE14" s="98" t="b">
        <v>0</v>
      </c>
      <c r="BF14" s="98" t="b">
        <v>0</v>
      </c>
      <c r="BG14" s="98" t="b">
        <v>0</v>
      </c>
      <c r="BH14" s="98" t="b">
        <v>1</v>
      </c>
      <c r="BI14" s="98" t="b">
        <v>0</v>
      </c>
      <c r="BJ14" s="98" t="b">
        <v>0</v>
      </c>
      <c r="BK14" s="98" t="b">
        <v>0</v>
      </c>
      <c r="BL14" s="98" t="b">
        <v>0</v>
      </c>
      <c r="BM14" s="98" t="b">
        <v>0</v>
      </c>
      <c r="BN14" s="98" t="b">
        <v>0</v>
      </c>
      <c r="BO14" s="98" t="b">
        <v>1</v>
      </c>
      <c r="BP14" s="98" t="b">
        <v>1</v>
      </c>
      <c r="BQ14" s="98" t="b">
        <v>0</v>
      </c>
      <c r="BR14" s="98" t="b">
        <v>0</v>
      </c>
      <c r="BS14" s="98" t="b">
        <v>0</v>
      </c>
      <c r="BT14" s="98" t="b">
        <v>0</v>
      </c>
      <c r="BU14" s="98" t="b">
        <v>0</v>
      </c>
      <c r="BV14" s="98" t="b">
        <v>0</v>
      </c>
      <c r="BW14" s="98" t="b">
        <v>0</v>
      </c>
      <c r="BX14" s="98" t="b">
        <v>0</v>
      </c>
      <c r="BY14" s="98" t="b">
        <v>0</v>
      </c>
      <c r="BZ14" s="98" t="b">
        <v>0</v>
      </c>
      <c r="CA14" s="98" t="b">
        <v>0</v>
      </c>
      <c r="CB14" s="98" t="b">
        <v>0</v>
      </c>
      <c r="CC14" s="98" t="b">
        <v>0</v>
      </c>
      <c r="CD14" s="98" t="b">
        <v>0</v>
      </c>
      <c r="CE14" s="98" t="b">
        <v>0</v>
      </c>
      <c r="CF14" s="98" t="b">
        <v>0</v>
      </c>
      <c r="CG14" s="98" t="b">
        <v>0</v>
      </c>
      <c r="CH14" s="98" t="b">
        <v>0</v>
      </c>
      <c r="CI14" s="98" t="b">
        <v>1</v>
      </c>
      <c r="CJ14" s="98" t="b">
        <v>0</v>
      </c>
      <c r="CK14" s="98" t="b">
        <v>0</v>
      </c>
      <c r="CL14" s="98" t="b">
        <v>0</v>
      </c>
      <c r="CM14" s="98" t="b">
        <v>1</v>
      </c>
      <c r="CN14" s="98" t="b">
        <v>0</v>
      </c>
      <c r="CO14" s="98" t="b">
        <v>1</v>
      </c>
      <c r="CP14" s="98" t="b">
        <v>0</v>
      </c>
      <c r="CQ14" s="98" t="b">
        <v>0</v>
      </c>
      <c r="CR14" s="97" t="s">
        <v>8135</v>
      </c>
    </row>
    <row r="15" spans="1:96" ht="16.25" customHeight="1">
      <c r="A15" s="97" t="s">
        <v>152</v>
      </c>
      <c r="B15" s="97" t="s">
        <v>102</v>
      </c>
      <c r="C15" s="97" t="s">
        <v>153</v>
      </c>
      <c r="D15" s="97" t="s">
        <v>108</v>
      </c>
      <c r="E15" s="98" t="b">
        <v>1</v>
      </c>
      <c r="F15" s="98" t="b">
        <v>0</v>
      </c>
      <c r="G15" s="99">
        <v>44286</v>
      </c>
      <c r="H15" s="101"/>
      <c r="I15" s="98" t="b">
        <v>1</v>
      </c>
      <c r="J15" s="98" t="b">
        <v>1</v>
      </c>
      <c r="K15" s="100">
        <v>9</v>
      </c>
      <c r="L15" s="100">
        <v>0</v>
      </c>
      <c r="M15" s="97" t="s">
        <v>99</v>
      </c>
      <c r="N15" s="98" t="b">
        <v>1</v>
      </c>
      <c r="O15" s="98" t="b">
        <v>1</v>
      </c>
      <c r="P15" s="98" t="b">
        <v>1</v>
      </c>
      <c r="Q15" s="98" t="b">
        <v>1</v>
      </c>
      <c r="R15" s="98" t="b">
        <v>1</v>
      </c>
      <c r="S15" s="97" t="s">
        <v>154</v>
      </c>
      <c r="T15" s="98" t="b">
        <v>1</v>
      </c>
      <c r="U15" s="98" t="b">
        <v>1</v>
      </c>
      <c r="V15" s="98" t="b">
        <v>0</v>
      </c>
      <c r="W15" s="98" t="b">
        <v>0</v>
      </c>
      <c r="X15" s="98" t="b">
        <v>0</v>
      </c>
      <c r="Y15" s="98" t="b">
        <v>0</v>
      </c>
      <c r="Z15" s="98" t="b">
        <v>0</v>
      </c>
      <c r="AA15" s="98" t="b">
        <v>0</v>
      </c>
      <c r="AB15" s="98" t="b">
        <v>0</v>
      </c>
      <c r="AC15" s="98" t="b">
        <v>0</v>
      </c>
      <c r="AD15" s="98" t="b">
        <v>0</v>
      </c>
      <c r="AE15" s="98" t="b">
        <v>0</v>
      </c>
      <c r="AF15" s="98" t="b">
        <v>1</v>
      </c>
      <c r="AG15" s="98" t="b">
        <v>0</v>
      </c>
      <c r="AH15" s="98" t="b">
        <v>1</v>
      </c>
      <c r="AI15" s="98" t="b">
        <v>1</v>
      </c>
      <c r="AJ15" s="98" t="b">
        <v>1</v>
      </c>
      <c r="AK15" s="98" t="b">
        <v>1</v>
      </c>
      <c r="AL15" s="98" t="b">
        <v>1</v>
      </c>
      <c r="AM15" s="98" t="b">
        <v>0</v>
      </c>
      <c r="AN15" s="98" t="b">
        <v>0</v>
      </c>
      <c r="AO15" s="98" t="b">
        <v>0</v>
      </c>
      <c r="AP15" s="98" t="b">
        <v>1</v>
      </c>
      <c r="AQ15" s="98" t="b">
        <v>1</v>
      </c>
      <c r="AR15" s="98" t="b">
        <v>0</v>
      </c>
      <c r="AS15" s="98" t="b">
        <v>0</v>
      </c>
      <c r="AT15" s="98" t="b">
        <v>0</v>
      </c>
      <c r="AU15" s="98" t="b">
        <v>1</v>
      </c>
      <c r="AV15" s="98" t="b">
        <v>0</v>
      </c>
      <c r="AW15" s="98" t="b">
        <v>1</v>
      </c>
      <c r="AX15" s="98" t="b">
        <v>0</v>
      </c>
      <c r="AY15" s="98" t="b">
        <v>0</v>
      </c>
      <c r="AZ15" s="98" t="b">
        <v>0</v>
      </c>
      <c r="BA15" s="98" t="b">
        <v>0</v>
      </c>
      <c r="BB15" s="98" t="b">
        <v>0</v>
      </c>
      <c r="BC15" s="98" t="b">
        <v>0</v>
      </c>
      <c r="BD15" s="98" t="b">
        <v>0</v>
      </c>
      <c r="BE15" s="98" t="b">
        <v>0</v>
      </c>
      <c r="BF15" s="98" t="b">
        <v>1</v>
      </c>
      <c r="BG15" s="98" t="b">
        <v>1</v>
      </c>
      <c r="BH15" s="98" t="b">
        <v>1</v>
      </c>
      <c r="BI15" s="98" t="b">
        <v>0</v>
      </c>
      <c r="BJ15" s="98" t="b">
        <v>1</v>
      </c>
      <c r="BK15" s="98" t="b">
        <v>0</v>
      </c>
      <c r="BL15" s="98" t="b">
        <v>0</v>
      </c>
      <c r="BM15" s="98" t="b">
        <v>0</v>
      </c>
      <c r="BN15" s="98" t="b">
        <v>0</v>
      </c>
      <c r="BO15" s="98" t="b">
        <v>0</v>
      </c>
      <c r="BP15" s="98" t="b">
        <v>0</v>
      </c>
      <c r="BQ15" s="98" t="b">
        <v>1</v>
      </c>
      <c r="BR15" s="98" t="b">
        <v>0</v>
      </c>
      <c r="BS15" s="98" t="b">
        <v>0</v>
      </c>
      <c r="BT15" s="98" t="b">
        <v>0</v>
      </c>
      <c r="BU15" s="98" t="b">
        <v>0</v>
      </c>
      <c r="BV15" s="98" t="b">
        <v>1</v>
      </c>
      <c r="BW15" s="98" t="b">
        <v>0</v>
      </c>
      <c r="BX15" s="98" t="b">
        <v>0</v>
      </c>
      <c r="BY15" s="98" t="b">
        <v>0</v>
      </c>
      <c r="BZ15" s="98" t="b">
        <v>0</v>
      </c>
      <c r="CA15" s="98" t="b">
        <v>0</v>
      </c>
      <c r="CB15" s="98" t="b">
        <v>0</v>
      </c>
      <c r="CC15" s="98" t="b">
        <v>0</v>
      </c>
      <c r="CD15" s="98" t="b">
        <v>0</v>
      </c>
      <c r="CE15" s="98" t="b">
        <v>0</v>
      </c>
      <c r="CF15" s="98" t="b">
        <v>0</v>
      </c>
      <c r="CG15" s="98" t="b">
        <v>0</v>
      </c>
      <c r="CH15" s="98" t="b">
        <v>0</v>
      </c>
      <c r="CI15" s="98" t="b">
        <v>0</v>
      </c>
      <c r="CJ15" s="98" t="b">
        <v>0</v>
      </c>
      <c r="CK15" s="98" t="b">
        <v>0</v>
      </c>
      <c r="CL15" s="98" t="b">
        <v>1</v>
      </c>
      <c r="CM15" s="98" t="b">
        <v>0</v>
      </c>
      <c r="CN15" s="98" t="b">
        <v>0</v>
      </c>
      <c r="CO15" s="98" t="b">
        <v>1</v>
      </c>
      <c r="CP15" s="98" t="b">
        <v>1</v>
      </c>
      <c r="CQ15" s="98" t="b">
        <v>0</v>
      </c>
      <c r="CR15" s="97" t="s">
        <v>8135</v>
      </c>
    </row>
    <row r="16" spans="1:96" ht="16.25" customHeight="1">
      <c r="A16" s="97" t="s">
        <v>8138</v>
      </c>
      <c r="B16" s="97" t="s">
        <v>102</v>
      </c>
      <c r="C16" s="97" t="s">
        <v>159</v>
      </c>
      <c r="D16" s="97" t="s">
        <v>108</v>
      </c>
      <c r="E16" s="98" t="b">
        <v>1</v>
      </c>
      <c r="F16" s="98" t="b">
        <v>0</v>
      </c>
      <c r="G16" s="99">
        <v>43189</v>
      </c>
      <c r="H16" s="99">
        <v>45382</v>
      </c>
      <c r="I16" s="98" t="b">
        <v>1</v>
      </c>
      <c r="J16" s="98" t="b">
        <v>0</v>
      </c>
      <c r="K16" s="100">
        <v>72</v>
      </c>
      <c r="L16" s="101"/>
      <c r="M16" s="97" t="s">
        <v>99</v>
      </c>
      <c r="N16" s="98" t="b">
        <v>1</v>
      </c>
      <c r="O16" s="98" t="b">
        <v>1</v>
      </c>
      <c r="P16" s="98" t="b">
        <v>1</v>
      </c>
      <c r="Q16" s="98" t="b">
        <v>1</v>
      </c>
      <c r="R16" s="98" t="b">
        <v>1</v>
      </c>
      <c r="S16" s="97" t="s">
        <v>8139</v>
      </c>
      <c r="T16" s="98" t="b">
        <v>0</v>
      </c>
      <c r="U16" s="98" t="b">
        <v>0</v>
      </c>
      <c r="V16" s="98" t="b">
        <v>0</v>
      </c>
      <c r="W16" s="98" t="b">
        <v>1</v>
      </c>
      <c r="X16" s="98" t="b">
        <v>1</v>
      </c>
      <c r="Y16" s="98" t="b">
        <v>1</v>
      </c>
      <c r="Z16" s="98" t="b">
        <v>1</v>
      </c>
      <c r="AA16" s="98" t="b">
        <v>1</v>
      </c>
      <c r="AB16" s="98" t="b">
        <v>0</v>
      </c>
      <c r="AC16" s="98" t="b">
        <v>0</v>
      </c>
      <c r="AD16" s="98" t="b">
        <v>1</v>
      </c>
      <c r="AE16" s="98" t="b">
        <v>1</v>
      </c>
      <c r="AF16" s="98" t="b">
        <v>0</v>
      </c>
      <c r="AG16" s="98" t="b">
        <v>1</v>
      </c>
      <c r="AH16" s="98" t="b">
        <v>0</v>
      </c>
      <c r="AI16" s="98" t="b">
        <v>1</v>
      </c>
      <c r="AJ16" s="98" t="b">
        <v>1</v>
      </c>
      <c r="AK16" s="98" t="b">
        <v>1</v>
      </c>
      <c r="AL16" s="98" t="b">
        <v>1</v>
      </c>
      <c r="AM16" s="98" t="b">
        <v>0</v>
      </c>
      <c r="AN16" s="98" t="b">
        <v>0</v>
      </c>
      <c r="AO16" s="98" t="b">
        <v>0</v>
      </c>
      <c r="AP16" s="98" t="b">
        <v>1</v>
      </c>
      <c r="AQ16" s="98" t="b">
        <v>1</v>
      </c>
      <c r="AR16" s="98" t="b">
        <v>0</v>
      </c>
      <c r="AS16" s="98" t="b">
        <v>0</v>
      </c>
      <c r="AT16" s="98" t="b">
        <v>0</v>
      </c>
      <c r="AU16" s="98" t="b">
        <v>1</v>
      </c>
      <c r="AV16" s="98" t="b">
        <v>0</v>
      </c>
      <c r="AW16" s="98" t="b">
        <v>1</v>
      </c>
      <c r="AX16" s="98" t="b">
        <v>1</v>
      </c>
      <c r="AY16" s="98" t="b">
        <v>0</v>
      </c>
      <c r="AZ16" s="98" t="b">
        <v>0</v>
      </c>
      <c r="BA16" s="98" t="b">
        <v>1</v>
      </c>
      <c r="BB16" s="98" t="b">
        <v>1</v>
      </c>
      <c r="BC16" s="98" t="b">
        <v>1</v>
      </c>
      <c r="BD16" s="98" t="b">
        <v>0</v>
      </c>
      <c r="BE16" s="98" t="b">
        <v>0</v>
      </c>
      <c r="BF16" s="98" t="b">
        <v>1</v>
      </c>
      <c r="BG16" s="98" t="b">
        <v>1</v>
      </c>
      <c r="BH16" s="98" t="b">
        <v>1</v>
      </c>
      <c r="BI16" s="98" t="b">
        <v>0</v>
      </c>
      <c r="BJ16" s="98" t="b">
        <v>0</v>
      </c>
      <c r="BK16" s="98" t="b">
        <v>0</v>
      </c>
      <c r="BL16" s="98" t="b">
        <v>1</v>
      </c>
      <c r="BM16" s="98" t="b">
        <v>0</v>
      </c>
      <c r="BN16" s="98" t="b">
        <v>0</v>
      </c>
      <c r="BO16" s="98" t="b">
        <v>1</v>
      </c>
      <c r="BP16" s="98" t="b">
        <v>1</v>
      </c>
      <c r="BQ16" s="98" t="b">
        <v>0</v>
      </c>
      <c r="BR16" s="98" t="b">
        <v>0</v>
      </c>
      <c r="BS16" s="98" t="b">
        <v>1</v>
      </c>
      <c r="BT16" s="98" t="b">
        <v>0</v>
      </c>
      <c r="BU16" s="98" t="b">
        <v>0</v>
      </c>
      <c r="BV16" s="98" t="b">
        <v>0</v>
      </c>
      <c r="BW16" s="98" t="b">
        <v>0</v>
      </c>
      <c r="BX16" s="98" t="b">
        <v>0</v>
      </c>
      <c r="BY16" s="98" t="b">
        <v>0</v>
      </c>
      <c r="BZ16" s="98" t="b">
        <v>1</v>
      </c>
      <c r="CA16" s="98" t="b">
        <v>0</v>
      </c>
      <c r="CB16" s="98" t="b">
        <v>0</v>
      </c>
      <c r="CC16" s="98" t="b">
        <v>0</v>
      </c>
      <c r="CD16" s="98" t="b">
        <v>0</v>
      </c>
      <c r="CE16" s="98" t="b">
        <v>0</v>
      </c>
      <c r="CF16" s="98" t="b">
        <v>0</v>
      </c>
      <c r="CG16" s="98" t="b">
        <v>0</v>
      </c>
      <c r="CH16" s="98" t="b">
        <v>0</v>
      </c>
      <c r="CI16" s="98" t="b">
        <v>0</v>
      </c>
      <c r="CJ16" s="98" t="b">
        <v>1</v>
      </c>
      <c r="CK16" s="98" t="b">
        <v>1</v>
      </c>
      <c r="CL16" s="98" t="b">
        <v>1</v>
      </c>
      <c r="CM16" s="98" t="b">
        <v>1</v>
      </c>
      <c r="CN16" s="98" t="b">
        <v>0</v>
      </c>
      <c r="CO16" s="98" t="b">
        <v>1</v>
      </c>
      <c r="CP16" s="98" t="b">
        <v>1</v>
      </c>
      <c r="CQ16" s="98" t="b">
        <v>0</v>
      </c>
      <c r="CR16" s="97" t="s">
        <v>8135</v>
      </c>
    </row>
    <row r="17" spans="1:96" ht="16.25" customHeight="1">
      <c r="A17" s="97" t="s">
        <v>163</v>
      </c>
      <c r="B17" s="97" t="s">
        <v>164</v>
      </c>
      <c r="C17" s="97" t="s">
        <v>165</v>
      </c>
      <c r="D17" s="97" t="s">
        <v>108</v>
      </c>
      <c r="E17" s="98" t="b">
        <v>1</v>
      </c>
      <c r="F17" s="98" t="b">
        <v>0</v>
      </c>
      <c r="G17" s="99">
        <v>44286</v>
      </c>
      <c r="H17" s="101"/>
      <c r="I17" s="98" t="b">
        <v>1</v>
      </c>
      <c r="J17" s="98" t="b">
        <v>0</v>
      </c>
      <c r="K17" s="100">
        <v>5</v>
      </c>
      <c r="L17" s="100">
        <v>0</v>
      </c>
      <c r="M17" s="97" t="s">
        <v>99</v>
      </c>
      <c r="N17" s="98" t="b">
        <v>1</v>
      </c>
      <c r="O17" s="98" t="b">
        <v>1</v>
      </c>
      <c r="P17" s="98" t="b">
        <v>1</v>
      </c>
      <c r="Q17" s="98" t="b">
        <v>1</v>
      </c>
      <c r="R17" s="98" t="b">
        <v>1</v>
      </c>
      <c r="S17" s="97" t="s">
        <v>166</v>
      </c>
      <c r="T17" s="98" t="b">
        <v>0</v>
      </c>
      <c r="U17" s="98" t="b">
        <v>0</v>
      </c>
      <c r="V17" s="98" t="b">
        <v>0</v>
      </c>
      <c r="W17" s="98" t="b">
        <v>1</v>
      </c>
      <c r="X17" s="98" t="b">
        <v>0</v>
      </c>
      <c r="Y17" s="98" t="b">
        <v>0</v>
      </c>
      <c r="Z17" s="98" t="b">
        <v>0</v>
      </c>
      <c r="AA17" s="98" t="b">
        <v>0</v>
      </c>
      <c r="AB17" s="98" t="b">
        <v>0</v>
      </c>
      <c r="AC17" s="98" t="b">
        <v>0</v>
      </c>
      <c r="AD17" s="98" t="b">
        <v>1</v>
      </c>
      <c r="AE17" s="98" t="b">
        <v>0</v>
      </c>
      <c r="AF17" s="98" t="b">
        <v>1</v>
      </c>
      <c r="AG17" s="98" t="b">
        <v>1</v>
      </c>
      <c r="AH17" s="98" t="b">
        <v>0</v>
      </c>
      <c r="AI17" s="98" t="b">
        <v>1</v>
      </c>
      <c r="AJ17" s="98" t="b">
        <v>1</v>
      </c>
      <c r="AK17" s="98" t="b">
        <v>0</v>
      </c>
      <c r="AL17" s="98" t="b">
        <v>0</v>
      </c>
      <c r="AM17" s="98" t="b">
        <v>0</v>
      </c>
      <c r="AN17" s="98" t="b">
        <v>0</v>
      </c>
      <c r="AO17" s="98" t="b">
        <v>0</v>
      </c>
      <c r="AP17" s="98" t="b">
        <v>0</v>
      </c>
      <c r="AQ17" s="98" t="b">
        <v>0</v>
      </c>
      <c r="AR17" s="98" t="b">
        <v>0</v>
      </c>
      <c r="AS17" s="98" t="b">
        <v>0</v>
      </c>
      <c r="AT17" s="98" t="b">
        <v>0</v>
      </c>
      <c r="AU17" s="98" t="b">
        <v>1</v>
      </c>
      <c r="AV17" s="98" t="b">
        <v>0</v>
      </c>
      <c r="AW17" s="98" t="b">
        <v>1</v>
      </c>
      <c r="AX17" s="98" t="b">
        <v>0</v>
      </c>
      <c r="AY17" s="98" t="b">
        <v>0</v>
      </c>
      <c r="AZ17" s="98" t="b">
        <v>0</v>
      </c>
      <c r="BA17" s="98" t="b">
        <v>0</v>
      </c>
      <c r="BB17" s="98" t="b">
        <v>0</v>
      </c>
      <c r="BC17" s="98" t="b">
        <v>0</v>
      </c>
      <c r="BD17" s="98" t="b">
        <v>0</v>
      </c>
      <c r="BE17" s="98" t="b">
        <v>0</v>
      </c>
      <c r="BF17" s="98" t="b">
        <v>1</v>
      </c>
      <c r="BG17" s="98" t="b">
        <v>0</v>
      </c>
      <c r="BH17" s="98" t="b">
        <v>1</v>
      </c>
      <c r="BI17" s="98" t="b">
        <v>0</v>
      </c>
      <c r="BJ17" s="98" t="b">
        <v>1</v>
      </c>
      <c r="BK17" s="98" t="b">
        <v>0</v>
      </c>
      <c r="BL17" s="98" t="b">
        <v>0</v>
      </c>
      <c r="BM17" s="98" t="b">
        <v>0</v>
      </c>
      <c r="BN17" s="98" t="b">
        <v>1</v>
      </c>
      <c r="BO17" s="98" t="b">
        <v>0</v>
      </c>
      <c r="BP17" s="98" t="b">
        <v>0</v>
      </c>
      <c r="BQ17" s="98" t="b">
        <v>1</v>
      </c>
      <c r="BR17" s="98" t="b">
        <v>0</v>
      </c>
      <c r="BS17" s="98" t="b">
        <v>0</v>
      </c>
      <c r="BT17" s="98" t="b">
        <v>0</v>
      </c>
      <c r="BU17" s="98" t="b">
        <v>0</v>
      </c>
      <c r="BV17" s="98" t="b">
        <v>0</v>
      </c>
      <c r="BW17" s="98" t="b">
        <v>0</v>
      </c>
      <c r="BX17" s="98" t="b">
        <v>0</v>
      </c>
      <c r="BY17" s="98" t="b">
        <v>0</v>
      </c>
      <c r="BZ17" s="98" t="b">
        <v>0</v>
      </c>
      <c r="CA17" s="98" t="b">
        <v>0</v>
      </c>
      <c r="CB17" s="98" t="b">
        <v>0</v>
      </c>
      <c r="CC17" s="98" t="b">
        <v>0</v>
      </c>
      <c r="CD17" s="98" t="b">
        <v>1</v>
      </c>
      <c r="CE17" s="98" t="b">
        <v>0</v>
      </c>
      <c r="CF17" s="98" t="b">
        <v>0</v>
      </c>
      <c r="CG17" s="98" t="b">
        <v>0</v>
      </c>
      <c r="CH17" s="98" t="b">
        <v>0</v>
      </c>
      <c r="CI17" s="98" t="b">
        <v>1</v>
      </c>
      <c r="CJ17" s="98" t="b">
        <v>0</v>
      </c>
      <c r="CK17" s="98" t="b">
        <v>0</v>
      </c>
      <c r="CL17" s="98" t="b">
        <v>1</v>
      </c>
      <c r="CM17" s="98" t="b">
        <v>1</v>
      </c>
      <c r="CN17" s="98" t="b">
        <v>1</v>
      </c>
      <c r="CO17" s="98" t="b">
        <v>1</v>
      </c>
      <c r="CP17" s="98" t="b">
        <v>1</v>
      </c>
      <c r="CQ17" s="98" t="b">
        <v>0</v>
      </c>
      <c r="CR17" s="97" t="s">
        <v>8135</v>
      </c>
    </row>
    <row r="18" spans="1:96" ht="16.25" customHeight="1">
      <c r="A18" s="97" t="s">
        <v>167</v>
      </c>
      <c r="B18" s="97" t="s">
        <v>168</v>
      </c>
      <c r="C18" s="97" t="s">
        <v>169</v>
      </c>
      <c r="D18" s="97" t="s">
        <v>108</v>
      </c>
      <c r="E18" s="98" t="b">
        <v>1</v>
      </c>
      <c r="F18" s="98" t="b">
        <v>0</v>
      </c>
      <c r="G18" s="99">
        <v>44286</v>
      </c>
      <c r="H18" s="101"/>
      <c r="I18" s="98" t="b">
        <v>1</v>
      </c>
      <c r="J18" s="98" t="b">
        <v>0</v>
      </c>
      <c r="K18" s="100">
        <v>3</v>
      </c>
      <c r="L18" s="100">
        <v>0</v>
      </c>
      <c r="M18" s="97" t="s">
        <v>99</v>
      </c>
      <c r="N18" s="98" t="b">
        <v>1</v>
      </c>
      <c r="O18" s="98" t="b">
        <v>1</v>
      </c>
      <c r="P18" s="98" t="b">
        <v>1</v>
      </c>
      <c r="Q18" s="98" t="b">
        <v>1</v>
      </c>
      <c r="R18" s="98" t="b">
        <v>1</v>
      </c>
      <c r="S18" s="97" t="s">
        <v>170</v>
      </c>
      <c r="T18" s="98" t="b">
        <v>1</v>
      </c>
      <c r="U18" s="98" t="b">
        <v>1</v>
      </c>
      <c r="V18" s="98" t="b">
        <v>1</v>
      </c>
      <c r="W18" s="98" t="b">
        <v>0</v>
      </c>
      <c r="X18" s="98" t="b">
        <v>0</v>
      </c>
      <c r="Y18" s="98" t="b">
        <v>0</v>
      </c>
      <c r="Z18" s="98" t="b">
        <v>0</v>
      </c>
      <c r="AA18" s="98" t="b">
        <v>0</v>
      </c>
      <c r="AB18" s="98" t="b">
        <v>1</v>
      </c>
      <c r="AC18" s="98" t="b">
        <v>0</v>
      </c>
      <c r="AD18" s="98" t="b">
        <v>1</v>
      </c>
      <c r="AE18" s="98" t="b">
        <v>0</v>
      </c>
      <c r="AF18" s="98" t="b">
        <v>1</v>
      </c>
      <c r="AG18" s="98" t="b">
        <v>1</v>
      </c>
      <c r="AH18" s="98" t="b">
        <v>0</v>
      </c>
      <c r="AI18" s="98" t="b">
        <v>1</v>
      </c>
      <c r="AJ18" s="98" t="b">
        <v>1</v>
      </c>
      <c r="AK18" s="98" t="b">
        <v>0</v>
      </c>
      <c r="AL18" s="98" t="b">
        <v>0</v>
      </c>
      <c r="AM18" s="98" t="b">
        <v>0</v>
      </c>
      <c r="AN18" s="98" t="b">
        <v>0</v>
      </c>
      <c r="AO18" s="98" t="b">
        <v>0</v>
      </c>
      <c r="AP18" s="98" t="b">
        <v>0</v>
      </c>
      <c r="AQ18" s="98" t="b">
        <v>0</v>
      </c>
      <c r="AR18" s="98" t="b">
        <v>0</v>
      </c>
      <c r="AS18" s="98" t="b">
        <v>0</v>
      </c>
      <c r="AT18" s="98" t="b">
        <v>0</v>
      </c>
      <c r="AU18" s="98" t="b">
        <v>1</v>
      </c>
      <c r="AV18" s="98" t="b">
        <v>0</v>
      </c>
      <c r="AW18" s="98" t="b">
        <v>0</v>
      </c>
      <c r="AX18" s="98" t="b">
        <v>0</v>
      </c>
      <c r="AY18" s="98" t="b">
        <v>0</v>
      </c>
      <c r="AZ18" s="98" t="b">
        <v>0</v>
      </c>
      <c r="BA18" s="98" t="b">
        <v>0</v>
      </c>
      <c r="BB18" s="98" t="b">
        <v>1</v>
      </c>
      <c r="BC18" s="98" t="b">
        <v>0</v>
      </c>
      <c r="BD18" s="98" t="b">
        <v>0</v>
      </c>
      <c r="BE18" s="98" t="b">
        <v>0</v>
      </c>
      <c r="BF18" s="98" t="b">
        <v>0</v>
      </c>
      <c r="BG18" s="98" t="b">
        <v>0</v>
      </c>
      <c r="BH18" s="98" t="b">
        <v>1</v>
      </c>
      <c r="BI18" s="98" t="b">
        <v>0</v>
      </c>
      <c r="BJ18" s="98" t="b">
        <v>1</v>
      </c>
      <c r="BK18" s="98" t="b">
        <v>0</v>
      </c>
      <c r="BL18" s="98" t="b">
        <v>0</v>
      </c>
      <c r="BM18" s="98" t="b">
        <v>0</v>
      </c>
      <c r="BN18" s="98" t="b">
        <v>0</v>
      </c>
      <c r="BO18" s="98" t="b">
        <v>0</v>
      </c>
      <c r="BP18" s="98" t="b">
        <v>0</v>
      </c>
      <c r="BQ18" s="98" t="b">
        <v>1</v>
      </c>
      <c r="BR18" s="98" t="b">
        <v>0</v>
      </c>
      <c r="BS18" s="98" t="b">
        <v>0</v>
      </c>
      <c r="BT18" s="98" t="b">
        <v>0</v>
      </c>
      <c r="BU18" s="98" t="b">
        <v>0</v>
      </c>
      <c r="BV18" s="98" t="b">
        <v>0</v>
      </c>
      <c r="BW18" s="98" t="b">
        <v>0</v>
      </c>
      <c r="BX18" s="98" t="b">
        <v>0</v>
      </c>
      <c r="BY18" s="98" t="b">
        <v>0</v>
      </c>
      <c r="BZ18" s="98" t="b">
        <v>0</v>
      </c>
      <c r="CA18" s="98" t="b">
        <v>0</v>
      </c>
      <c r="CB18" s="98" t="b">
        <v>0</v>
      </c>
      <c r="CC18" s="98" t="b">
        <v>0</v>
      </c>
      <c r="CD18" s="98" t="b">
        <v>1</v>
      </c>
      <c r="CE18" s="98" t="b">
        <v>0</v>
      </c>
      <c r="CF18" s="98" t="b">
        <v>0</v>
      </c>
      <c r="CG18" s="98" t="b">
        <v>0</v>
      </c>
      <c r="CH18" s="98" t="b">
        <v>0</v>
      </c>
      <c r="CI18" s="98" t="b">
        <v>0</v>
      </c>
      <c r="CJ18" s="98" t="b">
        <v>0</v>
      </c>
      <c r="CK18" s="98" t="b">
        <v>0</v>
      </c>
      <c r="CL18" s="98" t="b">
        <v>0</v>
      </c>
      <c r="CM18" s="98" t="b">
        <v>0</v>
      </c>
      <c r="CN18" s="98" t="b">
        <v>0</v>
      </c>
      <c r="CO18" s="98" t="b">
        <v>0</v>
      </c>
      <c r="CP18" s="98" t="b">
        <v>0</v>
      </c>
      <c r="CQ18" s="98" t="b">
        <v>0</v>
      </c>
      <c r="CR18" s="97" t="s">
        <v>8135</v>
      </c>
    </row>
    <row r="19" spans="1:96" ht="16.25" customHeight="1">
      <c r="A19" s="97" t="s">
        <v>171</v>
      </c>
      <c r="B19" s="97" t="s">
        <v>172</v>
      </c>
      <c r="C19" s="97" t="s">
        <v>173</v>
      </c>
      <c r="D19" s="97" t="s">
        <v>108</v>
      </c>
      <c r="E19" s="98" t="b">
        <v>1</v>
      </c>
      <c r="F19" s="98" t="b">
        <v>0</v>
      </c>
      <c r="G19" s="99">
        <v>44286</v>
      </c>
      <c r="H19" s="101"/>
      <c r="I19" s="98" t="b">
        <v>1</v>
      </c>
      <c r="J19" s="98" t="b">
        <v>0</v>
      </c>
      <c r="K19" s="100">
        <v>16</v>
      </c>
      <c r="L19" s="100">
        <v>0</v>
      </c>
      <c r="M19" s="97" t="s">
        <v>99</v>
      </c>
      <c r="N19" s="98" t="b">
        <v>1</v>
      </c>
      <c r="O19" s="98" t="b">
        <v>1</v>
      </c>
      <c r="P19" s="98" t="b">
        <v>1</v>
      </c>
      <c r="Q19" s="98" t="b">
        <v>1</v>
      </c>
      <c r="R19" s="98" t="b">
        <v>1</v>
      </c>
      <c r="S19" s="97" t="s">
        <v>174</v>
      </c>
      <c r="T19" s="98" t="b">
        <v>1</v>
      </c>
      <c r="U19" s="98" t="b">
        <v>1</v>
      </c>
      <c r="V19" s="98" t="b">
        <v>1</v>
      </c>
      <c r="W19" s="98" t="b">
        <v>1</v>
      </c>
      <c r="X19" s="98" t="b">
        <v>1</v>
      </c>
      <c r="Y19" s="98" t="b">
        <v>0</v>
      </c>
      <c r="Z19" s="98" t="b">
        <v>0</v>
      </c>
      <c r="AA19" s="98" t="b">
        <v>0</v>
      </c>
      <c r="AB19" s="98" t="b">
        <v>1</v>
      </c>
      <c r="AC19" s="98" t="b">
        <v>1</v>
      </c>
      <c r="AD19" s="98" t="b">
        <v>0</v>
      </c>
      <c r="AE19" s="98" t="b">
        <v>0</v>
      </c>
      <c r="AF19" s="98" t="b">
        <v>1</v>
      </c>
      <c r="AG19" s="98" t="b">
        <v>0</v>
      </c>
      <c r="AH19" s="98" t="b">
        <v>0</v>
      </c>
      <c r="AI19" s="98" t="b">
        <v>1</v>
      </c>
      <c r="AJ19" s="98" t="b">
        <v>1</v>
      </c>
      <c r="AK19" s="98" t="b">
        <v>1</v>
      </c>
      <c r="AL19" s="98" t="b">
        <v>1</v>
      </c>
      <c r="AM19" s="98" t="b">
        <v>0</v>
      </c>
      <c r="AN19" s="98" t="b">
        <v>0</v>
      </c>
      <c r="AO19" s="98" t="b">
        <v>0</v>
      </c>
      <c r="AP19" s="98" t="b">
        <v>0</v>
      </c>
      <c r="AQ19" s="98" t="b">
        <v>0</v>
      </c>
      <c r="AR19" s="98" t="b">
        <v>0</v>
      </c>
      <c r="AS19" s="98" t="b">
        <v>1</v>
      </c>
      <c r="AT19" s="98" t="b">
        <v>0</v>
      </c>
      <c r="AU19" s="98" t="b">
        <v>1</v>
      </c>
      <c r="AV19" s="98" t="b">
        <v>0</v>
      </c>
      <c r="AW19" s="98" t="b">
        <v>1</v>
      </c>
      <c r="AX19" s="98" t="b">
        <v>0</v>
      </c>
      <c r="AY19" s="98" t="b">
        <v>0</v>
      </c>
      <c r="AZ19" s="98" t="b">
        <v>0</v>
      </c>
      <c r="BA19" s="98" t="b">
        <v>1</v>
      </c>
      <c r="BB19" s="98" t="b">
        <v>1</v>
      </c>
      <c r="BC19" s="98" t="b">
        <v>1</v>
      </c>
      <c r="BD19" s="98" t="b">
        <v>0</v>
      </c>
      <c r="BE19" s="98" t="b">
        <v>0</v>
      </c>
      <c r="BF19" s="98" t="b">
        <v>1</v>
      </c>
      <c r="BG19" s="98" t="b">
        <v>1</v>
      </c>
      <c r="BH19" s="98" t="b">
        <v>1</v>
      </c>
      <c r="BI19" s="98" t="b">
        <v>1</v>
      </c>
      <c r="BJ19" s="98" t="b">
        <v>1</v>
      </c>
      <c r="BK19" s="98" t="b">
        <v>1</v>
      </c>
      <c r="BL19" s="98" t="b">
        <v>1</v>
      </c>
      <c r="BM19" s="98" t="b">
        <v>0</v>
      </c>
      <c r="BN19" s="98" t="b">
        <v>0</v>
      </c>
      <c r="BO19" s="98" t="b">
        <v>0</v>
      </c>
      <c r="BP19" s="98" t="b">
        <v>0</v>
      </c>
      <c r="BQ19" s="98" t="b">
        <v>0</v>
      </c>
      <c r="BR19" s="98" t="b">
        <v>0</v>
      </c>
      <c r="BS19" s="98" t="b">
        <v>1</v>
      </c>
      <c r="BT19" s="98" t="b">
        <v>1</v>
      </c>
      <c r="BU19" s="98" t="b">
        <v>1</v>
      </c>
      <c r="BV19" s="98" t="b">
        <v>0</v>
      </c>
      <c r="BW19" s="98" t="b">
        <v>0</v>
      </c>
      <c r="BX19" s="98" t="b">
        <v>0</v>
      </c>
      <c r="BY19" s="98" t="b">
        <v>0</v>
      </c>
      <c r="BZ19" s="98" t="b">
        <v>0</v>
      </c>
      <c r="CA19" s="98" t="b">
        <v>0</v>
      </c>
      <c r="CB19" s="98" t="b">
        <v>0</v>
      </c>
      <c r="CC19" s="98" t="b">
        <v>0</v>
      </c>
      <c r="CD19" s="98" t="b">
        <v>1</v>
      </c>
      <c r="CE19" s="98" t="b">
        <v>0</v>
      </c>
      <c r="CF19" s="98" t="b">
        <v>0</v>
      </c>
      <c r="CG19" s="98" t="b">
        <v>0</v>
      </c>
      <c r="CH19" s="98" t="b">
        <v>1</v>
      </c>
      <c r="CI19" s="98" t="b">
        <v>1</v>
      </c>
      <c r="CJ19" s="98" t="b">
        <v>0</v>
      </c>
      <c r="CK19" s="98" t="b">
        <v>0</v>
      </c>
      <c r="CL19" s="98" t="b">
        <v>0</v>
      </c>
      <c r="CM19" s="98" t="b">
        <v>0</v>
      </c>
      <c r="CN19" s="98" t="b">
        <v>0</v>
      </c>
      <c r="CO19" s="98" t="b">
        <v>0</v>
      </c>
      <c r="CP19" s="98" t="b">
        <v>0</v>
      </c>
      <c r="CQ19" s="98" t="b">
        <v>0</v>
      </c>
      <c r="CR19" s="97" t="s">
        <v>8135</v>
      </c>
    </row>
    <row r="20" spans="1:96" ht="16.25" customHeight="1">
      <c r="A20" s="97" t="s">
        <v>175</v>
      </c>
      <c r="B20" s="97" t="s">
        <v>176</v>
      </c>
      <c r="C20" s="97" t="s">
        <v>177</v>
      </c>
      <c r="D20" s="97" t="s">
        <v>98</v>
      </c>
      <c r="E20" s="98" t="b">
        <v>0</v>
      </c>
      <c r="F20" s="98" t="b">
        <v>0</v>
      </c>
      <c r="G20" s="99">
        <v>41670</v>
      </c>
      <c r="H20" s="101"/>
      <c r="I20" s="98" t="b">
        <v>1</v>
      </c>
      <c r="J20" s="98" t="b">
        <v>0</v>
      </c>
      <c r="K20" s="100">
        <v>35</v>
      </c>
      <c r="L20" s="100">
        <v>7</v>
      </c>
      <c r="M20" s="97" t="s">
        <v>99</v>
      </c>
      <c r="N20" s="98" t="b">
        <v>1</v>
      </c>
      <c r="O20" s="98" t="b">
        <v>1</v>
      </c>
      <c r="P20" s="98" t="b">
        <v>1</v>
      </c>
      <c r="Q20" s="98" t="b">
        <v>1</v>
      </c>
      <c r="R20" s="98" t="b">
        <v>1</v>
      </c>
      <c r="S20" s="97" t="s">
        <v>178</v>
      </c>
      <c r="T20" s="98" t="b">
        <v>1</v>
      </c>
      <c r="U20" s="98" t="b">
        <v>1</v>
      </c>
      <c r="V20" s="98" t="b">
        <v>1</v>
      </c>
      <c r="W20" s="98" t="b">
        <v>1</v>
      </c>
      <c r="X20" s="98" t="b">
        <v>0</v>
      </c>
      <c r="Y20" s="98" t="b">
        <v>1</v>
      </c>
      <c r="Z20" s="98" t="b">
        <v>0</v>
      </c>
      <c r="AA20" s="98" t="b">
        <v>0</v>
      </c>
      <c r="AB20" s="98" t="b">
        <v>1</v>
      </c>
      <c r="AC20" s="98" t="b">
        <v>0</v>
      </c>
      <c r="AD20" s="98" t="b">
        <v>1</v>
      </c>
      <c r="AE20" s="98" t="b">
        <v>1</v>
      </c>
      <c r="AF20" s="98" t="b">
        <v>1</v>
      </c>
      <c r="AG20" s="98" t="b">
        <v>1</v>
      </c>
      <c r="AH20" s="98" t="b">
        <v>1</v>
      </c>
      <c r="AI20" s="98" t="b">
        <v>1</v>
      </c>
      <c r="AJ20" s="98" t="b">
        <v>1</v>
      </c>
      <c r="AK20" s="98" t="b">
        <v>0</v>
      </c>
      <c r="AL20" s="98" t="b">
        <v>0</v>
      </c>
      <c r="AM20" s="98" t="b">
        <v>0</v>
      </c>
      <c r="AN20" s="98" t="b">
        <v>0</v>
      </c>
      <c r="AO20" s="98" t="b">
        <v>0</v>
      </c>
      <c r="AP20" s="98" t="b">
        <v>0</v>
      </c>
      <c r="AQ20" s="98" t="b">
        <v>0</v>
      </c>
      <c r="AR20" s="98" t="b">
        <v>0</v>
      </c>
      <c r="AS20" s="98" t="b">
        <v>0</v>
      </c>
      <c r="AT20" s="98" t="b">
        <v>0</v>
      </c>
      <c r="AU20" s="98" t="b">
        <v>1</v>
      </c>
      <c r="AV20" s="98" t="b">
        <v>0</v>
      </c>
      <c r="AW20" s="98" t="b">
        <v>1</v>
      </c>
      <c r="AX20" s="98" t="b">
        <v>1</v>
      </c>
      <c r="AY20" s="98" t="b">
        <v>0</v>
      </c>
      <c r="AZ20" s="98" t="b">
        <v>0</v>
      </c>
      <c r="BA20" s="98" t="b">
        <v>1</v>
      </c>
      <c r="BB20" s="98" t="b">
        <v>1</v>
      </c>
      <c r="BC20" s="98" t="b">
        <v>0</v>
      </c>
      <c r="BD20" s="98" t="b">
        <v>0</v>
      </c>
      <c r="BE20" s="98" t="b">
        <v>0</v>
      </c>
      <c r="BF20" s="98" t="b">
        <v>1</v>
      </c>
      <c r="BG20" s="98" t="b">
        <v>0</v>
      </c>
      <c r="BH20" s="98" t="b">
        <v>1</v>
      </c>
      <c r="BI20" s="98" t="b">
        <v>0</v>
      </c>
      <c r="BJ20" s="98" t="b">
        <v>1</v>
      </c>
      <c r="BK20" s="98" t="b">
        <v>0</v>
      </c>
      <c r="BL20" s="98" t="b">
        <v>1</v>
      </c>
      <c r="BM20" s="98" t="b">
        <v>0</v>
      </c>
      <c r="BN20" s="98" t="b">
        <v>0</v>
      </c>
      <c r="BO20" s="98" t="b">
        <v>1</v>
      </c>
      <c r="BP20" s="98" t="b">
        <v>1</v>
      </c>
      <c r="BQ20" s="98" t="b">
        <v>0</v>
      </c>
      <c r="BR20" s="98" t="b">
        <v>0</v>
      </c>
      <c r="BS20" s="98" t="b">
        <v>1</v>
      </c>
      <c r="BT20" s="98" t="b">
        <v>1</v>
      </c>
      <c r="BU20" s="98" t="b">
        <v>1</v>
      </c>
      <c r="BV20" s="98" t="b">
        <v>1</v>
      </c>
      <c r="BW20" s="98" t="b">
        <v>1</v>
      </c>
      <c r="BX20" s="98" t="b">
        <v>0</v>
      </c>
      <c r="BY20" s="98" t="b">
        <v>0</v>
      </c>
      <c r="BZ20" s="98" t="b">
        <v>0</v>
      </c>
      <c r="CA20" s="98" t="b">
        <v>0</v>
      </c>
      <c r="CB20" s="98" t="b">
        <v>0</v>
      </c>
      <c r="CC20" s="98" t="b">
        <v>0</v>
      </c>
      <c r="CD20" s="98" t="b">
        <v>1</v>
      </c>
      <c r="CE20" s="98" t="b">
        <v>0</v>
      </c>
      <c r="CF20" s="98" t="b">
        <v>0</v>
      </c>
      <c r="CG20" s="98" t="b">
        <v>0</v>
      </c>
      <c r="CH20" s="98" t="b">
        <v>0</v>
      </c>
      <c r="CI20" s="98" t="b">
        <v>0</v>
      </c>
      <c r="CJ20" s="98" t="b">
        <v>0</v>
      </c>
      <c r="CK20" s="98" t="b">
        <v>0</v>
      </c>
      <c r="CL20" s="98" t="b">
        <v>1</v>
      </c>
      <c r="CM20" s="98" t="b">
        <v>1</v>
      </c>
      <c r="CN20" s="98" t="b">
        <v>0</v>
      </c>
      <c r="CO20" s="98" t="b">
        <v>1</v>
      </c>
      <c r="CP20" s="98" t="b">
        <v>1</v>
      </c>
      <c r="CQ20" s="98" t="b">
        <v>0</v>
      </c>
      <c r="CR20" s="97" t="s">
        <v>8135</v>
      </c>
    </row>
    <row r="21" spans="1:96" ht="16.25" customHeight="1">
      <c r="A21" s="97" t="s">
        <v>179</v>
      </c>
      <c r="B21" s="97" t="s">
        <v>180</v>
      </c>
      <c r="C21" s="97" t="s">
        <v>181</v>
      </c>
      <c r="D21" s="97" t="s">
        <v>98</v>
      </c>
      <c r="E21" s="98" t="b">
        <v>0</v>
      </c>
      <c r="F21" s="98" t="b">
        <v>0</v>
      </c>
      <c r="G21" s="99">
        <v>40268</v>
      </c>
      <c r="H21" s="99">
        <v>45230</v>
      </c>
      <c r="I21" s="98" t="b">
        <v>1</v>
      </c>
      <c r="J21" s="98" t="b">
        <v>1</v>
      </c>
      <c r="K21" s="100">
        <v>80</v>
      </c>
      <c r="L21" s="100">
        <v>2</v>
      </c>
      <c r="M21" s="97" t="s">
        <v>99</v>
      </c>
      <c r="N21" s="98" t="b">
        <v>1</v>
      </c>
      <c r="O21" s="98" t="b">
        <v>0</v>
      </c>
      <c r="P21" s="98" t="b">
        <v>1</v>
      </c>
      <c r="Q21" s="98" t="b">
        <v>1</v>
      </c>
      <c r="R21" s="98" t="b">
        <v>1</v>
      </c>
      <c r="S21" s="97" t="s">
        <v>182</v>
      </c>
      <c r="T21" s="98" t="b">
        <v>0</v>
      </c>
      <c r="U21" s="98" t="b">
        <v>0</v>
      </c>
      <c r="V21" s="98" t="b">
        <v>0</v>
      </c>
      <c r="W21" s="98" t="b">
        <v>0</v>
      </c>
      <c r="X21" s="98" t="b">
        <v>0</v>
      </c>
      <c r="Y21" s="98" t="b">
        <v>0</v>
      </c>
      <c r="Z21" s="98" t="b">
        <v>0</v>
      </c>
      <c r="AA21" s="98" t="b">
        <v>0</v>
      </c>
      <c r="AB21" s="98" t="b">
        <v>0</v>
      </c>
      <c r="AC21" s="98" t="b">
        <v>0</v>
      </c>
      <c r="AD21" s="98" t="b">
        <v>0</v>
      </c>
      <c r="AE21" s="98" t="b">
        <v>1</v>
      </c>
      <c r="AF21" s="98" t="b">
        <v>1</v>
      </c>
      <c r="AG21" s="98" t="b">
        <v>1</v>
      </c>
      <c r="AH21" s="98" t="b">
        <v>0</v>
      </c>
      <c r="AI21" s="98" t="b">
        <v>1</v>
      </c>
      <c r="AJ21" s="98" t="b">
        <v>0</v>
      </c>
      <c r="AK21" s="98" t="b">
        <v>1</v>
      </c>
      <c r="AL21" s="98" t="b">
        <v>1</v>
      </c>
      <c r="AM21" s="98" t="b">
        <v>0</v>
      </c>
      <c r="AN21" s="98" t="b">
        <v>0</v>
      </c>
      <c r="AO21" s="98" t="b">
        <v>1</v>
      </c>
      <c r="AP21" s="98" t="b">
        <v>1</v>
      </c>
      <c r="AQ21" s="98" t="b">
        <v>1</v>
      </c>
      <c r="AR21" s="98" t="b">
        <v>1</v>
      </c>
      <c r="AS21" s="98" t="b">
        <v>0</v>
      </c>
      <c r="AT21" s="98" t="b">
        <v>0</v>
      </c>
      <c r="AU21" s="98" t="b">
        <v>1</v>
      </c>
      <c r="AV21" s="98" t="b">
        <v>0</v>
      </c>
      <c r="AW21" s="98" t="b">
        <v>1</v>
      </c>
      <c r="AX21" s="98" t="b">
        <v>1</v>
      </c>
      <c r="AY21" s="98" t="b">
        <v>1</v>
      </c>
      <c r="AZ21" s="98" t="b">
        <v>1</v>
      </c>
      <c r="BA21" s="98" t="b">
        <v>1</v>
      </c>
      <c r="BB21" s="98" t="b">
        <v>1</v>
      </c>
      <c r="BC21" s="98" t="b">
        <v>0</v>
      </c>
      <c r="BD21" s="98" t="b">
        <v>0</v>
      </c>
      <c r="BE21" s="98" t="b">
        <v>0</v>
      </c>
      <c r="BF21" s="98" t="b">
        <v>1</v>
      </c>
      <c r="BG21" s="98" t="b">
        <v>0</v>
      </c>
      <c r="BH21" s="98" t="b">
        <v>1</v>
      </c>
      <c r="BI21" s="98" t="b">
        <v>0</v>
      </c>
      <c r="BJ21" s="98" t="b">
        <v>1</v>
      </c>
      <c r="BK21" s="98" t="b">
        <v>0</v>
      </c>
      <c r="BL21" s="98" t="b">
        <v>1</v>
      </c>
      <c r="BM21" s="98" t="b">
        <v>1</v>
      </c>
      <c r="BN21" s="98" t="b">
        <v>0</v>
      </c>
      <c r="BO21" s="98" t="b">
        <v>1</v>
      </c>
      <c r="BP21" s="98" t="b">
        <v>0</v>
      </c>
      <c r="BQ21" s="98" t="b">
        <v>0</v>
      </c>
      <c r="BR21" s="98" t="b">
        <v>0</v>
      </c>
      <c r="BS21" s="98" t="b">
        <v>1</v>
      </c>
      <c r="BT21" s="98" t="b">
        <v>1</v>
      </c>
      <c r="BU21" s="98" t="b">
        <v>0</v>
      </c>
      <c r="BV21" s="98" t="b">
        <v>0</v>
      </c>
      <c r="BW21" s="98" t="b">
        <v>1</v>
      </c>
      <c r="BX21" s="98" t="b">
        <v>0</v>
      </c>
      <c r="BY21" s="98" t="b">
        <v>1</v>
      </c>
      <c r="BZ21" s="98" t="b">
        <v>0</v>
      </c>
      <c r="CA21" s="98" t="b">
        <v>1</v>
      </c>
      <c r="CB21" s="98" t="b">
        <v>0</v>
      </c>
      <c r="CC21" s="98" t="b">
        <v>0</v>
      </c>
      <c r="CD21" s="98" t="b">
        <v>1</v>
      </c>
      <c r="CE21" s="98" t="b">
        <v>0</v>
      </c>
      <c r="CF21" s="98" t="b">
        <v>0</v>
      </c>
      <c r="CG21" s="98" t="b">
        <v>1</v>
      </c>
      <c r="CH21" s="98" t="b">
        <v>1</v>
      </c>
      <c r="CI21" s="98" t="b">
        <v>0</v>
      </c>
      <c r="CJ21" s="98" t="b">
        <v>1</v>
      </c>
      <c r="CK21" s="98" t="b">
        <v>0</v>
      </c>
      <c r="CL21" s="98" t="b">
        <v>1</v>
      </c>
      <c r="CM21" s="98" t="b">
        <v>1</v>
      </c>
      <c r="CN21" s="98" t="b">
        <v>1</v>
      </c>
      <c r="CO21" s="98" t="b">
        <v>1</v>
      </c>
      <c r="CP21" s="98" t="b">
        <v>1</v>
      </c>
      <c r="CQ21" s="98" t="b">
        <v>1</v>
      </c>
      <c r="CR21" s="97" t="s">
        <v>8135</v>
      </c>
    </row>
    <row r="22" spans="1:96" ht="16.25" customHeight="1">
      <c r="A22" s="97" t="s">
        <v>189</v>
      </c>
      <c r="B22" s="97" t="s">
        <v>106</v>
      </c>
      <c r="C22" s="97" t="s">
        <v>190</v>
      </c>
      <c r="D22" s="97" t="s">
        <v>108</v>
      </c>
      <c r="E22" s="98" t="b">
        <v>0</v>
      </c>
      <c r="F22" s="98" t="b">
        <v>0</v>
      </c>
      <c r="G22" s="99">
        <v>45016</v>
      </c>
      <c r="H22" s="101"/>
      <c r="I22" s="98" t="b">
        <v>1</v>
      </c>
      <c r="J22" s="98" t="b">
        <v>0</v>
      </c>
      <c r="K22" s="100">
        <v>176</v>
      </c>
      <c r="L22" s="100">
        <v>0</v>
      </c>
      <c r="M22" s="97" t="s">
        <v>99</v>
      </c>
      <c r="N22" s="98" t="b">
        <v>1</v>
      </c>
      <c r="O22" s="98" t="b">
        <v>1</v>
      </c>
      <c r="P22" s="98" t="b">
        <v>1</v>
      </c>
      <c r="Q22" s="98" t="b">
        <v>1</v>
      </c>
      <c r="R22" s="98" t="b">
        <v>1</v>
      </c>
      <c r="S22" s="97" t="s">
        <v>191</v>
      </c>
      <c r="T22" s="98" t="b">
        <v>1</v>
      </c>
      <c r="U22" s="98" t="b">
        <v>1</v>
      </c>
      <c r="V22" s="98" t="b">
        <v>1</v>
      </c>
      <c r="W22" s="98" t="b">
        <v>1</v>
      </c>
      <c r="X22" s="98" t="b">
        <v>0</v>
      </c>
      <c r="Y22" s="98" t="b">
        <v>0</v>
      </c>
      <c r="Z22" s="98" t="b">
        <v>1</v>
      </c>
      <c r="AA22" s="98" t="b">
        <v>0</v>
      </c>
      <c r="AB22" s="98" t="b">
        <v>1</v>
      </c>
      <c r="AC22" s="98" t="b">
        <v>0</v>
      </c>
      <c r="AD22" s="98" t="b">
        <v>1</v>
      </c>
      <c r="AE22" s="98" t="b">
        <v>0</v>
      </c>
      <c r="AF22" s="98" t="b">
        <v>1</v>
      </c>
      <c r="AG22" s="98" t="b">
        <v>0</v>
      </c>
      <c r="AH22" s="98" t="b">
        <v>0</v>
      </c>
      <c r="AI22" s="98" t="b">
        <v>1</v>
      </c>
      <c r="AJ22" s="98" t="b">
        <v>1</v>
      </c>
      <c r="AK22" s="98" t="b">
        <v>1</v>
      </c>
      <c r="AL22" s="98" t="b">
        <v>1</v>
      </c>
      <c r="AM22" s="98" t="b">
        <v>0</v>
      </c>
      <c r="AN22" s="98" t="b">
        <v>0</v>
      </c>
      <c r="AO22" s="98" t="b">
        <v>0</v>
      </c>
      <c r="AP22" s="98" t="b">
        <v>0</v>
      </c>
      <c r="AQ22" s="98" t="b">
        <v>1</v>
      </c>
      <c r="AR22" s="98" t="b">
        <v>0</v>
      </c>
      <c r="AS22" s="98" t="b">
        <v>0</v>
      </c>
      <c r="AT22" s="98" t="b">
        <v>0</v>
      </c>
      <c r="AU22" s="98" t="b">
        <v>1</v>
      </c>
      <c r="AV22" s="98" t="b">
        <v>0</v>
      </c>
      <c r="AW22" s="98" t="b">
        <v>0</v>
      </c>
      <c r="AX22" s="98" t="b">
        <v>0</v>
      </c>
      <c r="AY22" s="98" t="b">
        <v>0</v>
      </c>
      <c r="AZ22" s="98" t="b">
        <v>0</v>
      </c>
      <c r="BA22" s="98" t="b">
        <v>0</v>
      </c>
      <c r="BB22" s="98" t="b">
        <v>1</v>
      </c>
      <c r="BC22" s="98" t="b">
        <v>1</v>
      </c>
      <c r="BD22" s="98" t="b">
        <v>0</v>
      </c>
      <c r="BE22" s="98" t="b">
        <v>0</v>
      </c>
      <c r="BF22" s="98" t="b">
        <v>0</v>
      </c>
      <c r="BG22" s="98" t="b">
        <v>0</v>
      </c>
      <c r="BH22" s="98" t="b">
        <v>1</v>
      </c>
      <c r="BI22" s="98" t="b">
        <v>0</v>
      </c>
      <c r="BJ22" s="98" t="b">
        <v>1</v>
      </c>
      <c r="BK22" s="98" t="b">
        <v>0</v>
      </c>
      <c r="BL22" s="98" t="b">
        <v>1</v>
      </c>
      <c r="BM22" s="98" t="b">
        <v>1</v>
      </c>
      <c r="BN22" s="98" t="b">
        <v>1</v>
      </c>
      <c r="BO22" s="98" t="b">
        <v>0</v>
      </c>
      <c r="BP22" s="98" t="b">
        <v>1</v>
      </c>
      <c r="BQ22" s="98" t="b">
        <v>0</v>
      </c>
      <c r="BR22" s="98" t="b">
        <v>0</v>
      </c>
      <c r="BS22" s="98" t="b">
        <v>1</v>
      </c>
      <c r="BT22" s="98" t="b">
        <v>1</v>
      </c>
      <c r="BU22" s="98" t="b">
        <v>0</v>
      </c>
      <c r="BV22" s="98" t="b">
        <v>1</v>
      </c>
      <c r="BW22" s="98" t="b">
        <v>0</v>
      </c>
      <c r="BX22" s="98" t="b">
        <v>0</v>
      </c>
      <c r="BY22" s="98" t="b">
        <v>0</v>
      </c>
      <c r="BZ22" s="98" t="b">
        <v>1</v>
      </c>
      <c r="CA22" s="98" t="b">
        <v>0</v>
      </c>
      <c r="CB22" s="98" t="b">
        <v>0</v>
      </c>
      <c r="CC22" s="98" t="b">
        <v>0</v>
      </c>
      <c r="CD22" s="98" t="b">
        <v>0</v>
      </c>
      <c r="CE22" s="98" t="b">
        <v>0</v>
      </c>
      <c r="CF22" s="98" t="b">
        <v>0</v>
      </c>
      <c r="CG22" s="98" t="b">
        <v>0</v>
      </c>
      <c r="CH22" s="98" t="b">
        <v>0</v>
      </c>
      <c r="CI22" s="98" t="b">
        <v>0</v>
      </c>
      <c r="CJ22" s="98" t="b">
        <v>0</v>
      </c>
      <c r="CK22" s="98" t="b">
        <v>1</v>
      </c>
      <c r="CL22" s="98" t="b">
        <v>0</v>
      </c>
      <c r="CM22" s="98" t="b">
        <v>1</v>
      </c>
      <c r="CN22" s="98" t="b">
        <v>0</v>
      </c>
      <c r="CO22" s="98" t="b">
        <v>1</v>
      </c>
      <c r="CP22" s="98" t="b">
        <v>0</v>
      </c>
      <c r="CQ22" s="98" t="b">
        <v>0</v>
      </c>
      <c r="CR22" s="97" t="s">
        <v>8135</v>
      </c>
    </row>
    <row r="23" spans="1:96" ht="16.25" customHeight="1">
      <c r="A23" s="97" t="s">
        <v>192</v>
      </c>
      <c r="B23" s="97" t="s">
        <v>102</v>
      </c>
      <c r="C23" s="97" t="s">
        <v>193</v>
      </c>
      <c r="D23" s="97" t="s">
        <v>108</v>
      </c>
      <c r="E23" s="98" t="b">
        <v>1</v>
      </c>
      <c r="F23" s="98" t="b">
        <v>0</v>
      </c>
      <c r="G23" s="99">
        <v>44286</v>
      </c>
      <c r="H23" s="101"/>
      <c r="I23" s="98" t="b">
        <v>1</v>
      </c>
      <c r="J23" s="98" t="b">
        <v>0</v>
      </c>
      <c r="K23" s="100">
        <v>5</v>
      </c>
      <c r="L23" s="100">
        <v>0</v>
      </c>
      <c r="M23" s="97" t="s">
        <v>99</v>
      </c>
      <c r="N23" s="98" t="b">
        <v>1</v>
      </c>
      <c r="O23" s="98" t="b">
        <v>1</v>
      </c>
      <c r="P23" s="98" t="b">
        <v>1</v>
      </c>
      <c r="Q23" s="98" t="b">
        <v>1</v>
      </c>
      <c r="R23" s="98" t="b">
        <v>1</v>
      </c>
      <c r="S23" s="97" t="s">
        <v>194</v>
      </c>
      <c r="T23" s="98" t="b">
        <v>0</v>
      </c>
      <c r="U23" s="98" t="b">
        <v>0</v>
      </c>
      <c r="V23" s="98" t="b">
        <v>0</v>
      </c>
      <c r="W23" s="98" t="b">
        <v>0</v>
      </c>
      <c r="X23" s="98" t="b">
        <v>0</v>
      </c>
      <c r="Y23" s="98" t="b">
        <v>0</v>
      </c>
      <c r="Z23" s="98" t="b">
        <v>0</v>
      </c>
      <c r="AA23" s="98" t="b">
        <v>0</v>
      </c>
      <c r="AB23" s="98" t="b">
        <v>0</v>
      </c>
      <c r="AC23" s="98" t="b">
        <v>0</v>
      </c>
      <c r="AD23" s="98" t="b">
        <v>0</v>
      </c>
      <c r="AE23" s="98" t="b">
        <v>1</v>
      </c>
      <c r="AF23" s="98" t="b">
        <v>1</v>
      </c>
      <c r="AG23" s="98" t="b">
        <v>1</v>
      </c>
      <c r="AH23" s="98" t="b">
        <v>0</v>
      </c>
      <c r="AI23" s="98" t="b">
        <v>1</v>
      </c>
      <c r="AJ23" s="98" t="b">
        <v>1</v>
      </c>
      <c r="AK23" s="98" t="b">
        <v>1</v>
      </c>
      <c r="AL23" s="98" t="b">
        <v>0</v>
      </c>
      <c r="AM23" s="98" t="b">
        <v>0</v>
      </c>
      <c r="AN23" s="98" t="b">
        <v>0</v>
      </c>
      <c r="AO23" s="98" t="b">
        <v>0</v>
      </c>
      <c r="AP23" s="98" t="b">
        <v>0</v>
      </c>
      <c r="AQ23" s="98" t="b">
        <v>1</v>
      </c>
      <c r="AR23" s="98" t="b">
        <v>0</v>
      </c>
      <c r="AS23" s="98" t="b">
        <v>0</v>
      </c>
      <c r="AT23" s="98" t="b">
        <v>0</v>
      </c>
      <c r="AU23" s="98" t="b">
        <v>1</v>
      </c>
      <c r="AV23" s="98" t="b">
        <v>0</v>
      </c>
      <c r="AW23" s="98" t="b">
        <v>0</v>
      </c>
      <c r="AX23" s="98" t="b">
        <v>0</v>
      </c>
      <c r="AY23" s="98" t="b">
        <v>0</v>
      </c>
      <c r="AZ23" s="98" t="b">
        <v>0</v>
      </c>
      <c r="BA23" s="98" t="b">
        <v>1</v>
      </c>
      <c r="BB23" s="98" t="b">
        <v>1</v>
      </c>
      <c r="BC23" s="98" t="b">
        <v>1</v>
      </c>
      <c r="BD23" s="98" t="b">
        <v>0</v>
      </c>
      <c r="BE23" s="98" t="b">
        <v>0</v>
      </c>
      <c r="BF23" s="98" t="b">
        <v>1</v>
      </c>
      <c r="BG23" s="98" t="b">
        <v>0</v>
      </c>
      <c r="BH23" s="98" t="b">
        <v>1</v>
      </c>
      <c r="BI23" s="98" t="b">
        <v>0</v>
      </c>
      <c r="BJ23" s="98" t="b">
        <v>0</v>
      </c>
      <c r="BK23" s="98" t="b">
        <v>0</v>
      </c>
      <c r="BL23" s="98" t="b">
        <v>1</v>
      </c>
      <c r="BM23" s="98" t="b">
        <v>0</v>
      </c>
      <c r="BN23" s="98" t="b">
        <v>1</v>
      </c>
      <c r="BO23" s="98" t="b">
        <v>1</v>
      </c>
      <c r="BP23" s="98" t="b">
        <v>1</v>
      </c>
      <c r="BQ23" s="98" t="b">
        <v>1</v>
      </c>
      <c r="BR23" s="98" t="b">
        <v>0</v>
      </c>
      <c r="BS23" s="98" t="b">
        <v>1</v>
      </c>
      <c r="BT23" s="98" t="b">
        <v>0</v>
      </c>
      <c r="BU23" s="98" t="b">
        <v>1</v>
      </c>
      <c r="BV23" s="98" t="b">
        <v>1</v>
      </c>
      <c r="BW23" s="98" t="b">
        <v>1</v>
      </c>
      <c r="BX23" s="98" t="b">
        <v>0</v>
      </c>
      <c r="BY23" s="98" t="b">
        <v>0</v>
      </c>
      <c r="BZ23" s="98" t="b">
        <v>0</v>
      </c>
      <c r="CA23" s="98" t="b">
        <v>0</v>
      </c>
      <c r="CB23" s="98" t="b">
        <v>0</v>
      </c>
      <c r="CC23" s="98" t="b">
        <v>0</v>
      </c>
      <c r="CD23" s="98" t="b">
        <v>1</v>
      </c>
      <c r="CE23" s="98" t="b">
        <v>1</v>
      </c>
      <c r="CF23" s="98" t="b">
        <v>0</v>
      </c>
      <c r="CG23" s="98" t="b">
        <v>1</v>
      </c>
      <c r="CH23" s="98" t="b">
        <v>0</v>
      </c>
      <c r="CI23" s="98" t="b">
        <v>0</v>
      </c>
      <c r="CJ23" s="98" t="b">
        <v>1</v>
      </c>
      <c r="CK23" s="98" t="b">
        <v>0</v>
      </c>
      <c r="CL23" s="98" t="b">
        <v>0</v>
      </c>
      <c r="CM23" s="98" t="b">
        <v>1</v>
      </c>
      <c r="CN23" s="98" t="b">
        <v>0</v>
      </c>
      <c r="CO23" s="98" t="b">
        <v>1</v>
      </c>
      <c r="CP23" s="98" t="b">
        <v>1</v>
      </c>
      <c r="CQ23" s="98" t="b">
        <v>1</v>
      </c>
      <c r="CR23" s="97" t="s">
        <v>8135</v>
      </c>
    </row>
    <row r="24" spans="1:96" ht="16.25" customHeight="1">
      <c r="A24" s="97" t="s">
        <v>195</v>
      </c>
      <c r="B24" s="97" t="s">
        <v>102</v>
      </c>
      <c r="C24" s="97" t="s">
        <v>196</v>
      </c>
      <c r="D24" s="97" t="s">
        <v>197</v>
      </c>
      <c r="E24" s="98" t="b">
        <v>0</v>
      </c>
      <c r="F24" s="98" t="b">
        <v>0</v>
      </c>
      <c r="G24" s="99">
        <v>44500</v>
      </c>
      <c r="H24" s="101"/>
      <c r="I24" s="98" t="b">
        <v>0</v>
      </c>
      <c r="J24" s="98" t="b">
        <v>0</v>
      </c>
      <c r="K24" s="100">
        <v>96</v>
      </c>
      <c r="L24" s="100">
        <v>0</v>
      </c>
      <c r="M24" s="97" t="s">
        <v>99</v>
      </c>
      <c r="N24" s="98" t="b">
        <v>0</v>
      </c>
      <c r="O24" s="98" t="b">
        <v>0</v>
      </c>
      <c r="P24" s="98" t="b">
        <v>0</v>
      </c>
      <c r="Q24" s="98" t="b">
        <v>0</v>
      </c>
      <c r="R24" s="98" t="b">
        <v>0</v>
      </c>
      <c r="S24" s="97" t="s">
        <v>198</v>
      </c>
      <c r="T24" s="98" t="b">
        <v>0</v>
      </c>
      <c r="U24" s="98" t="b">
        <v>0</v>
      </c>
      <c r="V24" s="98" t="b">
        <v>0</v>
      </c>
      <c r="W24" s="98" t="b">
        <v>1</v>
      </c>
      <c r="X24" s="98" t="b">
        <v>0</v>
      </c>
      <c r="Y24" s="98" t="b">
        <v>1</v>
      </c>
      <c r="Z24" s="98" t="b">
        <v>1</v>
      </c>
      <c r="AA24" s="98" t="b">
        <v>1</v>
      </c>
      <c r="AB24" s="98" t="b">
        <v>1</v>
      </c>
      <c r="AC24" s="98" t="b">
        <v>1</v>
      </c>
      <c r="AD24" s="98" t="b">
        <v>1</v>
      </c>
      <c r="AE24" s="98" t="b">
        <v>0</v>
      </c>
      <c r="AF24" s="98" t="b">
        <v>0</v>
      </c>
      <c r="AG24" s="98" t="b">
        <v>0</v>
      </c>
      <c r="AH24" s="98" t="b">
        <v>1</v>
      </c>
      <c r="AI24" s="98" t="b">
        <v>1</v>
      </c>
      <c r="AJ24" s="98" t="b">
        <v>1</v>
      </c>
      <c r="AK24" s="98" t="b">
        <v>1</v>
      </c>
      <c r="AL24" s="98" t="b">
        <v>1</v>
      </c>
      <c r="AM24" s="98" t="b">
        <v>0</v>
      </c>
      <c r="AN24" s="98" t="b">
        <v>1</v>
      </c>
      <c r="AO24" s="98" t="b">
        <v>0</v>
      </c>
      <c r="AP24" s="98" t="b">
        <v>1</v>
      </c>
      <c r="AQ24" s="98" t="b">
        <v>1</v>
      </c>
      <c r="AR24" s="98" t="b">
        <v>0</v>
      </c>
      <c r="AS24" s="98" t="b">
        <v>0</v>
      </c>
      <c r="AT24" s="98" t="b">
        <v>0</v>
      </c>
      <c r="AU24" s="98" t="b">
        <v>1</v>
      </c>
      <c r="AV24" s="98" t="b">
        <v>0</v>
      </c>
      <c r="AW24" s="98" t="b">
        <v>0</v>
      </c>
      <c r="AX24" s="98" t="b">
        <v>0</v>
      </c>
      <c r="AY24" s="98" t="b">
        <v>1</v>
      </c>
      <c r="AZ24" s="98" t="b">
        <v>0</v>
      </c>
      <c r="BA24" s="98" t="b">
        <v>1</v>
      </c>
      <c r="BB24" s="98" t="b">
        <v>1</v>
      </c>
      <c r="BC24" s="98" t="b">
        <v>1</v>
      </c>
      <c r="BD24" s="98" t="b">
        <v>0</v>
      </c>
      <c r="BE24" s="98" t="b">
        <v>0</v>
      </c>
      <c r="BF24" s="98" t="b">
        <v>1</v>
      </c>
      <c r="BG24" s="98" t="b">
        <v>1</v>
      </c>
      <c r="BH24" s="98" t="b">
        <v>1</v>
      </c>
      <c r="BI24" s="98" t="b">
        <v>0</v>
      </c>
      <c r="BJ24" s="98" t="b">
        <v>0</v>
      </c>
      <c r="BK24" s="98" t="b">
        <v>0</v>
      </c>
      <c r="BL24" s="98" t="b">
        <v>0</v>
      </c>
      <c r="BM24" s="98" t="b">
        <v>1</v>
      </c>
      <c r="BN24" s="98" t="b">
        <v>1</v>
      </c>
      <c r="BO24" s="98" t="b">
        <v>1</v>
      </c>
      <c r="BP24" s="98" t="b">
        <v>1</v>
      </c>
      <c r="BQ24" s="98" t="b">
        <v>1</v>
      </c>
      <c r="BR24" s="98" t="b">
        <v>1</v>
      </c>
      <c r="BS24" s="98" t="b">
        <v>0</v>
      </c>
      <c r="BT24" s="98" t="b">
        <v>0</v>
      </c>
      <c r="BU24" s="98" t="b">
        <v>0</v>
      </c>
      <c r="BV24" s="98" t="b">
        <v>0</v>
      </c>
      <c r="BW24" s="98" t="b">
        <v>0</v>
      </c>
      <c r="BX24" s="98" t="b">
        <v>0</v>
      </c>
      <c r="BY24" s="98" t="b">
        <v>0</v>
      </c>
      <c r="BZ24" s="98" t="b">
        <v>0</v>
      </c>
      <c r="CA24" s="98" t="b">
        <v>0</v>
      </c>
      <c r="CB24" s="98" t="b">
        <v>0</v>
      </c>
      <c r="CC24" s="98" t="b">
        <v>0</v>
      </c>
      <c r="CD24" s="98" t="b">
        <v>0</v>
      </c>
      <c r="CE24" s="98" t="b">
        <v>0</v>
      </c>
      <c r="CF24" s="98" t="b">
        <v>0</v>
      </c>
      <c r="CG24" s="98" t="b">
        <v>0</v>
      </c>
      <c r="CH24" s="98" t="b">
        <v>0</v>
      </c>
      <c r="CI24" s="98" t="b">
        <v>0</v>
      </c>
      <c r="CJ24" s="98" t="b">
        <v>1</v>
      </c>
      <c r="CK24" s="98" t="b">
        <v>1</v>
      </c>
      <c r="CL24" s="98" t="b">
        <v>0</v>
      </c>
      <c r="CM24" s="98" t="b">
        <v>1</v>
      </c>
      <c r="CN24" s="98" t="b">
        <v>0</v>
      </c>
      <c r="CO24" s="98" t="b">
        <v>1</v>
      </c>
      <c r="CP24" s="98" t="b">
        <v>1</v>
      </c>
      <c r="CQ24" s="98" t="b">
        <v>0</v>
      </c>
      <c r="CR24" s="97" t="s">
        <v>8135</v>
      </c>
    </row>
    <row r="25" spans="1:96" ht="16.25" customHeight="1">
      <c r="A25" s="97" t="s">
        <v>199</v>
      </c>
      <c r="B25" s="97" t="s">
        <v>200</v>
      </c>
      <c r="C25" s="97" t="s">
        <v>201</v>
      </c>
      <c r="D25" s="97" t="s">
        <v>98</v>
      </c>
      <c r="E25" s="98" t="b">
        <v>0</v>
      </c>
      <c r="F25" s="98" t="b">
        <v>0</v>
      </c>
      <c r="G25" s="99">
        <v>41729</v>
      </c>
      <c r="H25" s="101"/>
      <c r="I25" s="98" t="b">
        <v>1</v>
      </c>
      <c r="J25" s="98" t="b">
        <v>1</v>
      </c>
      <c r="K25" s="100">
        <v>50</v>
      </c>
      <c r="L25" s="100">
        <v>32</v>
      </c>
      <c r="M25" s="97" t="s">
        <v>99</v>
      </c>
      <c r="N25" s="98" t="b">
        <v>1</v>
      </c>
      <c r="O25" s="98" t="b">
        <v>1</v>
      </c>
      <c r="P25" s="98" t="b">
        <v>0</v>
      </c>
      <c r="Q25" s="98" t="b">
        <v>1</v>
      </c>
      <c r="R25" s="98" t="b">
        <v>1</v>
      </c>
      <c r="S25" s="97" t="s">
        <v>202</v>
      </c>
      <c r="T25" s="98" t="b">
        <v>0</v>
      </c>
      <c r="U25" s="98" t="b">
        <v>0</v>
      </c>
      <c r="V25" s="98" t="b">
        <v>0</v>
      </c>
      <c r="W25" s="98" t="b">
        <v>0</v>
      </c>
      <c r="X25" s="98" t="b">
        <v>0</v>
      </c>
      <c r="Y25" s="98" t="b">
        <v>0</v>
      </c>
      <c r="Z25" s="98" t="b">
        <v>0</v>
      </c>
      <c r="AA25" s="98" t="b">
        <v>0</v>
      </c>
      <c r="AB25" s="98" t="b">
        <v>0</v>
      </c>
      <c r="AC25" s="98" t="b">
        <v>0</v>
      </c>
      <c r="AD25" s="98" t="b">
        <v>0</v>
      </c>
      <c r="AE25" s="98" t="b">
        <v>0</v>
      </c>
      <c r="AF25" s="98" t="b">
        <v>1</v>
      </c>
      <c r="AG25" s="98" t="b">
        <v>0</v>
      </c>
      <c r="AH25" s="98" t="b">
        <v>1</v>
      </c>
      <c r="AI25" s="98" t="b">
        <v>1</v>
      </c>
      <c r="AJ25" s="98" t="b">
        <v>0</v>
      </c>
      <c r="AK25" s="98" t="b">
        <v>0</v>
      </c>
      <c r="AL25" s="98" t="b">
        <v>0</v>
      </c>
      <c r="AM25" s="98" t="b">
        <v>0</v>
      </c>
      <c r="AN25" s="98" t="b">
        <v>0</v>
      </c>
      <c r="AO25" s="98" t="b">
        <v>0</v>
      </c>
      <c r="AP25" s="98" t="b">
        <v>1</v>
      </c>
      <c r="AQ25" s="98" t="b">
        <v>0</v>
      </c>
      <c r="AR25" s="98" t="b">
        <v>0</v>
      </c>
      <c r="AS25" s="98" t="b">
        <v>0</v>
      </c>
      <c r="AT25" s="98" t="b">
        <v>1</v>
      </c>
      <c r="AU25" s="98" t="b">
        <v>0</v>
      </c>
      <c r="AV25" s="98" t="b">
        <v>0</v>
      </c>
      <c r="AW25" s="98" t="b">
        <v>0</v>
      </c>
      <c r="AX25" s="98" t="b">
        <v>1</v>
      </c>
      <c r="AY25" s="98" t="b">
        <v>0</v>
      </c>
      <c r="AZ25" s="98" t="b">
        <v>0</v>
      </c>
      <c r="BA25" s="98" t="b">
        <v>1</v>
      </c>
      <c r="BB25" s="98" t="b">
        <v>1</v>
      </c>
      <c r="BC25" s="98" t="b">
        <v>0</v>
      </c>
      <c r="BD25" s="98" t="b">
        <v>0</v>
      </c>
      <c r="BE25" s="98" t="b">
        <v>0</v>
      </c>
      <c r="BF25" s="98" t="b">
        <v>1</v>
      </c>
      <c r="BG25" s="98" t="b">
        <v>0</v>
      </c>
      <c r="BH25" s="98" t="b">
        <v>1</v>
      </c>
      <c r="BI25" s="98" t="b">
        <v>0</v>
      </c>
      <c r="BJ25" s="98" t="b">
        <v>1</v>
      </c>
      <c r="BK25" s="98" t="b">
        <v>0</v>
      </c>
      <c r="BL25" s="98" t="b">
        <v>1</v>
      </c>
      <c r="BM25" s="98" t="b">
        <v>0</v>
      </c>
      <c r="BN25" s="98" t="b">
        <v>1</v>
      </c>
      <c r="BO25" s="98" t="b">
        <v>1</v>
      </c>
      <c r="BP25" s="98" t="b">
        <v>1</v>
      </c>
      <c r="BQ25" s="98" t="b">
        <v>0</v>
      </c>
      <c r="BR25" s="98" t="b">
        <v>0</v>
      </c>
      <c r="BS25" s="98" t="b">
        <v>1</v>
      </c>
      <c r="BT25" s="98" t="b">
        <v>0</v>
      </c>
      <c r="BU25" s="98" t="b">
        <v>0</v>
      </c>
      <c r="BV25" s="98" t="b">
        <v>0</v>
      </c>
      <c r="BW25" s="98" t="b">
        <v>1</v>
      </c>
      <c r="BX25" s="98" t="b">
        <v>0</v>
      </c>
      <c r="BY25" s="98" t="b">
        <v>1</v>
      </c>
      <c r="BZ25" s="98" t="b">
        <v>1</v>
      </c>
      <c r="CA25" s="98" t="b">
        <v>0</v>
      </c>
      <c r="CB25" s="98" t="b">
        <v>0</v>
      </c>
      <c r="CC25" s="98" t="b">
        <v>1</v>
      </c>
      <c r="CD25" s="98" t="b">
        <v>0</v>
      </c>
      <c r="CE25" s="98" t="b">
        <v>0</v>
      </c>
      <c r="CF25" s="98" t="b">
        <v>0</v>
      </c>
      <c r="CG25" s="98" t="b">
        <v>0</v>
      </c>
      <c r="CH25" s="98" t="b">
        <v>0</v>
      </c>
      <c r="CI25" s="98" t="b">
        <v>0</v>
      </c>
      <c r="CJ25" s="98" t="b">
        <v>1</v>
      </c>
      <c r="CK25" s="98" t="b">
        <v>1</v>
      </c>
      <c r="CL25" s="98" t="b">
        <v>1</v>
      </c>
      <c r="CM25" s="98" t="b">
        <v>1</v>
      </c>
      <c r="CN25" s="98" t="b">
        <v>0</v>
      </c>
      <c r="CO25" s="98" t="b">
        <v>1</v>
      </c>
      <c r="CP25" s="98" t="b">
        <v>1</v>
      </c>
      <c r="CQ25" s="98" t="b">
        <v>1</v>
      </c>
      <c r="CR25" s="97" t="s">
        <v>8135</v>
      </c>
    </row>
    <row r="26" spans="1:96" ht="16.25" customHeight="1">
      <c r="A26" s="97" t="s">
        <v>273</v>
      </c>
      <c r="B26" s="97" t="s">
        <v>274</v>
      </c>
      <c r="C26" s="97" t="s">
        <v>275</v>
      </c>
      <c r="D26" s="97" t="s">
        <v>98</v>
      </c>
      <c r="E26" s="98" t="b">
        <v>0</v>
      </c>
      <c r="F26" s="98" t="b">
        <v>0</v>
      </c>
      <c r="G26" s="99">
        <v>43190</v>
      </c>
      <c r="H26" s="99">
        <v>45230</v>
      </c>
      <c r="I26" s="98" t="b">
        <v>0</v>
      </c>
      <c r="J26" s="98" t="b">
        <v>0</v>
      </c>
      <c r="K26" s="100">
        <v>55</v>
      </c>
      <c r="L26" s="100">
        <v>0</v>
      </c>
      <c r="M26" s="97" t="s">
        <v>99</v>
      </c>
      <c r="N26" s="98" t="b">
        <v>1</v>
      </c>
      <c r="O26" s="98" t="b">
        <v>1</v>
      </c>
      <c r="P26" s="98" t="b">
        <v>1</v>
      </c>
      <c r="Q26" s="98" t="b">
        <v>1</v>
      </c>
      <c r="R26" s="98" t="b">
        <v>1</v>
      </c>
      <c r="S26" s="97" t="s">
        <v>276</v>
      </c>
      <c r="T26" s="98" t="b">
        <v>0</v>
      </c>
      <c r="U26" s="98" t="b">
        <v>0</v>
      </c>
      <c r="V26" s="98" t="b">
        <v>0</v>
      </c>
      <c r="W26" s="98" t="b">
        <v>1</v>
      </c>
      <c r="X26" s="98" t="b">
        <v>0</v>
      </c>
      <c r="Y26" s="98" t="b">
        <v>1</v>
      </c>
      <c r="Z26" s="98" t="b">
        <v>1</v>
      </c>
      <c r="AA26" s="98" t="b">
        <v>0</v>
      </c>
      <c r="AB26" s="98" t="b">
        <v>1</v>
      </c>
      <c r="AC26" s="98" t="b">
        <v>0</v>
      </c>
      <c r="AD26" s="98" t="b">
        <v>1</v>
      </c>
      <c r="AE26" s="98" t="b">
        <v>0</v>
      </c>
      <c r="AF26" s="98" t="b">
        <v>1</v>
      </c>
      <c r="AG26" s="98" t="b">
        <v>0</v>
      </c>
      <c r="AH26" s="98" t="b">
        <v>0</v>
      </c>
      <c r="AI26" s="98" t="b">
        <v>0</v>
      </c>
      <c r="AJ26" s="98" t="b">
        <v>1</v>
      </c>
      <c r="AK26" s="98" t="b">
        <v>1</v>
      </c>
      <c r="AL26" s="98" t="b">
        <v>1</v>
      </c>
      <c r="AM26" s="98" t="b">
        <v>0</v>
      </c>
      <c r="AN26" s="98" t="b">
        <v>0</v>
      </c>
      <c r="AO26" s="98" t="b">
        <v>0</v>
      </c>
      <c r="AP26" s="98" t="b">
        <v>0</v>
      </c>
      <c r="AQ26" s="98" t="b">
        <v>0</v>
      </c>
      <c r="AR26" s="98" t="b">
        <v>1</v>
      </c>
      <c r="AS26" s="98" t="b">
        <v>0</v>
      </c>
      <c r="AT26" s="98" t="b">
        <v>0</v>
      </c>
      <c r="AU26" s="98" t="b">
        <v>1</v>
      </c>
      <c r="AV26" s="98" t="b">
        <v>0</v>
      </c>
      <c r="AW26" s="98" t="b">
        <v>1</v>
      </c>
      <c r="AX26" s="98" t="b">
        <v>1</v>
      </c>
      <c r="AY26" s="98" t="b">
        <v>1</v>
      </c>
      <c r="AZ26" s="98" t="b">
        <v>1</v>
      </c>
      <c r="BA26" s="98" t="b">
        <v>0</v>
      </c>
      <c r="BB26" s="98" t="b">
        <v>1</v>
      </c>
      <c r="BC26" s="98" t="b">
        <v>1</v>
      </c>
      <c r="BD26" s="98" t="b">
        <v>1</v>
      </c>
      <c r="BE26" s="98" t="b">
        <v>0</v>
      </c>
      <c r="BF26" s="98" t="b">
        <v>1</v>
      </c>
      <c r="BG26" s="98" t="b">
        <v>1</v>
      </c>
      <c r="BH26" s="98" t="b">
        <v>1</v>
      </c>
      <c r="BI26" s="98" t="b">
        <v>0</v>
      </c>
      <c r="BJ26" s="98" t="b">
        <v>1</v>
      </c>
      <c r="BK26" s="98" t="b">
        <v>1</v>
      </c>
      <c r="BL26" s="98" t="b">
        <v>1</v>
      </c>
      <c r="BM26" s="98" t="b">
        <v>1</v>
      </c>
      <c r="BN26" s="98" t="b">
        <v>1</v>
      </c>
      <c r="BO26" s="98" t="b">
        <v>1</v>
      </c>
      <c r="BP26" s="98" t="b">
        <v>1</v>
      </c>
      <c r="BQ26" s="98" t="b">
        <v>0</v>
      </c>
      <c r="BR26" s="98" t="b">
        <v>1</v>
      </c>
      <c r="BS26" s="98" t="b">
        <v>1</v>
      </c>
      <c r="BT26" s="98" t="b">
        <v>1</v>
      </c>
      <c r="BU26" s="98" t="b">
        <v>0</v>
      </c>
      <c r="BV26" s="98" t="b">
        <v>1</v>
      </c>
      <c r="BW26" s="98" t="b">
        <v>1</v>
      </c>
      <c r="BX26" s="98" t="b">
        <v>0</v>
      </c>
      <c r="BY26" s="98" t="b">
        <v>0</v>
      </c>
      <c r="BZ26" s="98" t="b">
        <v>1</v>
      </c>
      <c r="CA26" s="98" t="b">
        <v>0</v>
      </c>
      <c r="CB26" s="98" t="b">
        <v>0</v>
      </c>
      <c r="CC26" s="98" t="b">
        <v>0</v>
      </c>
      <c r="CD26" s="98" t="b">
        <v>0</v>
      </c>
      <c r="CE26" s="98" t="b">
        <v>1</v>
      </c>
      <c r="CF26" s="98" t="b">
        <v>0</v>
      </c>
      <c r="CG26" s="98" t="b">
        <v>0</v>
      </c>
      <c r="CH26" s="98" t="b">
        <v>0</v>
      </c>
      <c r="CI26" s="98" t="b">
        <v>1</v>
      </c>
      <c r="CJ26" s="98" t="b">
        <v>0</v>
      </c>
      <c r="CK26" s="98" t="b">
        <v>0</v>
      </c>
      <c r="CL26" s="98" t="b">
        <v>1</v>
      </c>
      <c r="CM26" s="98" t="b">
        <v>1</v>
      </c>
      <c r="CN26" s="98" t="b">
        <v>1</v>
      </c>
      <c r="CO26" s="98" t="b">
        <v>1</v>
      </c>
      <c r="CP26" s="98" t="b">
        <v>1</v>
      </c>
      <c r="CQ26" s="98" t="b">
        <v>1</v>
      </c>
      <c r="CR26" s="97" t="s">
        <v>8135</v>
      </c>
    </row>
    <row r="27" spans="1:96" ht="16.25" customHeight="1">
      <c r="A27" s="97" t="s">
        <v>280</v>
      </c>
      <c r="B27" s="97" t="s">
        <v>106</v>
      </c>
      <c r="C27" s="97" t="s">
        <v>281</v>
      </c>
      <c r="D27" s="97" t="s">
        <v>98</v>
      </c>
      <c r="E27" s="98" t="b">
        <v>0</v>
      </c>
      <c r="F27" s="98" t="b">
        <v>0</v>
      </c>
      <c r="G27" s="99">
        <v>40602</v>
      </c>
      <c r="H27" s="99">
        <v>45016</v>
      </c>
      <c r="I27" s="98" t="b">
        <v>1</v>
      </c>
      <c r="J27" s="98" t="b">
        <v>0</v>
      </c>
      <c r="K27" s="100">
        <v>112</v>
      </c>
      <c r="L27" s="100">
        <v>29</v>
      </c>
      <c r="M27" s="97" t="s">
        <v>99</v>
      </c>
      <c r="N27" s="98" t="b">
        <v>1</v>
      </c>
      <c r="O27" s="98" t="b">
        <v>1</v>
      </c>
      <c r="P27" s="98" t="b">
        <v>1</v>
      </c>
      <c r="Q27" s="98" t="b">
        <v>1</v>
      </c>
      <c r="R27" s="98" t="b">
        <v>1</v>
      </c>
      <c r="S27" s="97" t="s">
        <v>282</v>
      </c>
      <c r="T27" s="98" t="b">
        <v>0</v>
      </c>
      <c r="U27" s="98" t="b">
        <v>0</v>
      </c>
      <c r="V27" s="98" t="b">
        <v>0</v>
      </c>
      <c r="W27" s="98" t="b">
        <v>1</v>
      </c>
      <c r="X27" s="98" t="b">
        <v>1</v>
      </c>
      <c r="Y27" s="98" t="b">
        <v>1</v>
      </c>
      <c r="Z27" s="98" t="b">
        <v>1</v>
      </c>
      <c r="AA27" s="98" t="b">
        <v>0</v>
      </c>
      <c r="AB27" s="98" t="b">
        <v>1</v>
      </c>
      <c r="AC27" s="98" t="b">
        <v>0</v>
      </c>
      <c r="AD27" s="98" t="b">
        <v>1</v>
      </c>
      <c r="AE27" s="98" t="b">
        <v>0</v>
      </c>
      <c r="AF27" s="98" t="b">
        <v>1</v>
      </c>
      <c r="AG27" s="98" t="b">
        <v>0</v>
      </c>
      <c r="AH27" s="98" t="b">
        <v>0</v>
      </c>
      <c r="AI27" s="98" t="b">
        <v>1</v>
      </c>
      <c r="AJ27" s="98" t="b">
        <v>1</v>
      </c>
      <c r="AK27" s="98" t="b">
        <v>1</v>
      </c>
      <c r="AL27" s="98" t="b">
        <v>1</v>
      </c>
      <c r="AM27" s="98" t="b">
        <v>0</v>
      </c>
      <c r="AN27" s="98" t="b">
        <v>0</v>
      </c>
      <c r="AO27" s="98" t="b">
        <v>0</v>
      </c>
      <c r="AP27" s="98" t="b">
        <v>0</v>
      </c>
      <c r="AQ27" s="98" t="b">
        <v>0</v>
      </c>
      <c r="AR27" s="98" t="b">
        <v>1</v>
      </c>
      <c r="AS27" s="98" t="b">
        <v>0</v>
      </c>
      <c r="AT27" s="98" t="b">
        <v>0</v>
      </c>
      <c r="AU27" s="98" t="b">
        <v>1</v>
      </c>
      <c r="AV27" s="98" t="b">
        <v>0</v>
      </c>
      <c r="AW27" s="98" t="b">
        <v>0</v>
      </c>
      <c r="AX27" s="98" t="b">
        <v>1</v>
      </c>
      <c r="AY27" s="98" t="b">
        <v>1</v>
      </c>
      <c r="AZ27" s="98" t="b">
        <v>0</v>
      </c>
      <c r="BA27" s="98" t="b">
        <v>0</v>
      </c>
      <c r="BB27" s="98" t="b">
        <v>1</v>
      </c>
      <c r="BC27" s="98" t="b">
        <v>1</v>
      </c>
      <c r="BD27" s="98" t="b">
        <v>1</v>
      </c>
      <c r="BE27" s="98" t="b">
        <v>0</v>
      </c>
      <c r="BF27" s="98" t="b">
        <v>1</v>
      </c>
      <c r="BG27" s="98" t="b">
        <v>1</v>
      </c>
      <c r="BH27" s="98" t="b">
        <v>1</v>
      </c>
      <c r="BI27" s="98" t="b">
        <v>1</v>
      </c>
      <c r="BJ27" s="98" t="b">
        <v>1</v>
      </c>
      <c r="BK27" s="98" t="b">
        <v>1</v>
      </c>
      <c r="BL27" s="98" t="b">
        <v>1</v>
      </c>
      <c r="BM27" s="98" t="b">
        <v>1</v>
      </c>
      <c r="BN27" s="98" t="b">
        <v>0</v>
      </c>
      <c r="BO27" s="98" t="b">
        <v>0</v>
      </c>
      <c r="BP27" s="98" t="b">
        <v>0</v>
      </c>
      <c r="BQ27" s="98" t="b">
        <v>0</v>
      </c>
      <c r="BR27" s="98" t="b">
        <v>0</v>
      </c>
      <c r="BS27" s="98" t="b">
        <v>1</v>
      </c>
      <c r="BT27" s="98" t="b">
        <v>1</v>
      </c>
      <c r="BU27" s="98" t="b">
        <v>0</v>
      </c>
      <c r="BV27" s="98" t="b">
        <v>1</v>
      </c>
      <c r="BW27" s="98" t="b">
        <v>0</v>
      </c>
      <c r="BX27" s="98" t="b">
        <v>1</v>
      </c>
      <c r="BY27" s="98" t="b">
        <v>0</v>
      </c>
      <c r="BZ27" s="98" t="b">
        <v>1</v>
      </c>
      <c r="CA27" s="98" t="b">
        <v>0</v>
      </c>
      <c r="CB27" s="98" t="b">
        <v>1</v>
      </c>
      <c r="CC27" s="98" t="b">
        <v>0</v>
      </c>
      <c r="CD27" s="98" t="b">
        <v>1</v>
      </c>
      <c r="CE27" s="98" t="b">
        <v>0</v>
      </c>
      <c r="CF27" s="98" t="b">
        <v>0</v>
      </c>
      <c r="CG27" s="98" t="b">
        <v>0</v>
      </c>
      <c r="CH27" s="98" t="b">
        <v>1</v>
      </c>
      <c r="CI27" s="98" t="b">
        <v>1</v>
      </c>
      <c r="CJ27" s="98" t="b">
        <v>1</v>
      </c>
      <c r="CK27" s="98" t="b">
        <v>1</v>
      </c>
      <c r="CL27" s="98" t="b">
        <v>1</v>
      </c>
      <c r="CM27" s="98" t="b">
        <v>1</v>
      </c>
      <c r="CN27" s="98" t="b">
        <v>1</v>
      </c>
      <c r="CO27" s="98" t="b">
        <v>1</v>
      </c>
      <c r="CP27" s="98" t="b">
        <v>0</v>
      </c>
      <c r="CQ27" s="98" t="b">
        <v>1</v>
      </c>
      <c r="CR27" s="97" t="s">
        <v>8135</v>
      </c>
    </row>
    <row r="28" spans="1:96" ht="16.25" customHeight="1">
      <c r="A28" s="97" t="s">
        <v>307</v>
      </c>
      <c r="B28" s="97" t="s">
        <v>308</v>
      </c>
      <c r="C28" s="97" t="s">
        <v>309</v>
      </c>
      <c r="D28" s="97" t="s">
        <v>108</v>
      </c>
      <c r="E28" s="98" t="b">
        <v>1</v>
      </c>
      <c r="F28" s="98" t="b">
        <v>0</v>
      </c>
      <c r="G28" s="99">
        <v>40847</v>
      </c>
      <c r="H28" s="99">
        <v>45077</v>
      </c>
      <c r="I28" s="98" t="b">
        <v>1</v>
      </c>
      <c r="J28" s="98" t="b">
        <v>0</v>
      </c>
      <c r="K28" s="100">
        <v>12</v>
      </c>
      <c r="L28" s="100">
        <v>0</v>
      </c>
      <c r="M28" s="97" t="s">
        <v>99</v>
      </c>
      <c r="N28" s="98" t="b">
        <v>1</v>
      </c>
      <c r="O28" s="98" t="b">
        <v>1</v>
      </c>
      <c r="P28" s="98" t="b">
        <v>1</v>
      </c>
      <c r="Q28" s="98" t="b">
        <v>1</v>
      </c>
      <c r="R28" s="98" t="b">
        <v>1</v>
      </c>
      <c r="S28" s="97" t="s">
        <v>310</v>
      </c>
      <c r="T28" s="98" t="b">
        <v>1</v>
      </c>
      <c r="U28" s="98" t="b">
        <v>1</v>
      </c>
      <c r="V28" s="98" t="b">
        <v>1</v>
      </c>
      <c r="W28" s="98" t="b">
        <v>1</v>
      </c>
      <c r="X28" s="98" t="b">
        <v>1</v>
      </c>
      <c r="Y28" s="98" t="b">
        <v>1</v>
      </c>
      <c r="Z28" s="98" t="b">
        <v>0</v>
      </c>
      <c r="AA28" s="98" t="b">
        <v>0</v>
      </c>
      <c r="AB28" s="98" t="b">
        <v>1</v>
      </c>
      <c r="AC28" s="98" t="b">
        <v>0</v>
      </c>
      <c r="AD28" s="98" t="b">
        <v>1</v>
      </c>
      <c r="AE28" s="98" t="b">
        <v>0</v>
      </c>
      <c r="AF28" s="98" t="b">
        <v>1</v>
      </c>
      <c r="AG28" s="98" t="b">
        <v>0</v>
      </c>
      <c r="AH28" s="98" t="b">
        <v>0</v>
      </c>
      <c r="AI28" s="98" t="b">
        <v>1</v>
      </c>
      <c r="AJ28" s="98" t="b">
        <v>1</v>
      </c>
      <c r="AK28" s="98" t="b">
        <v>1</v>
      </c>
      <c r="AL28" s="98" t="b">
        <v>1</v>
      </c>
      <c r="AM28" s="98" t="b">
        <v>0</v>
      </c>
      <c r="AN28" s="98" t="b">
        <v>0</v>
      </c>
      <c r="AO28" s="98" t="b">
        <v>0</v>
      </c>
      <c r="AP28" s="98" t="b">
        <v>1</v>
      </c>
      <c r="AQ28" s="98" t="b">
        <v>1</v>
      </c>
      <c r="AR28" s="98" t="b">
        <v>0</v>
      </c>
      <c r="AS28" s="98" t="b">
        <v>0</v>
      </c>
      <c r="AT28" s="98" t="b">
        <v>0</v>
      </c>
      <c r="AU28" s="98" t="b">
        <v>1</v>
      </c>
      <c r="AV28" s="98" t="b">
        <v>0</v>
      </c>
      <c r="AW28" s="98" t="b">
        <v>0</v>
      </c>
      <c r="AX28" s="98" t="b">
        <v>1</v>
      </c>
      <c r="AY28" s="98" t="b">
        <v>0</v>
      </c>
      <c r="AZ28" s="98" t="b">
        <v>0</v>
      </c>
      <c r="BA28" s="98" t="b">
        <v>1</v>
      </c>
      <c r="BB28" s="98" t="b">
        <v>1</v>
      </c>
      <c r="BC28" s="98" t="b">
        <v>1</v>
      </c>
      <c r="BD28" s="98" t="b">
        <v>0</v>
      </c>
      <c r="BE28" s="98" t="b">
        <v>0</v>
      </c>
      <c r="BF28" s="98" t="b">
        <v>1</v>
      </c>
      <c r="BG28" s="98" t="b">
        <v>0</v>
      </c>
      <c r="BH28" s="98" t="b">
        <v>1</v>
      </c>
      <c r="BI28" s="98" t="b">
        <v>0</v>
      </c>
      <c r="BJ28" s="98" t="b">
        <v>1</v>
      </c>
      <c r="BK28" s="98" t="b">
        <v>0</v>
      </c>
      <c r="BL28" s="98" t="b">
        <v>1</v>
      </c>
      <c r="BM28" s="98" t="b">
        <v>0</v>
      </c>
      <c r="BN28" s="98" t="b">
        <v>0</v>
      </c>
      <c r="BO28" s="98" t="b">
        <v>0</v>
      </c>
      <c r="BP28" s="98" t="b">
        <v>1</v>
      </c>
      <c r="BQ28" s="98" t="b">
        <v>0</v>
      </c>
      <c r="BR28" s="98" t="b">
        <v>0</v>
      </c>
      <c r="BS28" s="98" t="b">
        <v>0</v>
      </c>
      <c r="BT28" s="98" t="b">
        <v>1</v>
      </c>
      <c r="BU28" s="98" t="b">
        <v>0</v>
      </c>
      <c r="BV28" s="98" t="b">
        <v>0</v>
      </c>
      <c r="BW28" s="98" t="b">
        <v>0</v>
      </c>
      <c r="BX28" s="98" t="b">
        <v>0</v>
      </c>
      <c r="BY28" s="98" t="b">
        <v>0</v>
      </c>
      <c r="BZ28" s="98" t="b">
        <v>0</v>
      </c>
      <c r="CA28" s="98" t="b">
        <v>0</v>
      </c>
      <c r="CB28" s="98" t="b">
        <v>0</v>
      </c>
      <c r="CC28" s="98" t="b">
        <v>0</v>
      </c>
      <c r="CD28" s="98" t="b">
        <v>0</v>
      </c>
      <c r="CE28" s="98" t="b">
        <v>0</v>
      </c>
      <c r="CF28" s="98" t="b">
        <v>0</v>
      </c>
      <c r="CG28" s="98" t="b">
        <v>0</v>
      </c>
      <c r="CH28" s="98" t="b">
        <v>0</v>
      </c>
      <c r="CI28" s="98" t="b">
        <v>0</v>
      </c>
      <c r="CJ28" s="98" t="b">
        <v>0</v>
      </c>
      <c r="CK28" s="98" t="b">
        <v>0</v>
      </c>
      <c r="CL28" s="98" t="b">
        <v>0</v>
      </c>
      <c r="CM28" s="98" t="b">
        <v>1</v>
      </c>
      <c r="CN28" s="98" t="b">
        <v>0</v>
      </c>
      <c r="CO28" s="98" t="b">
        <v>1</v>
      </c>
      <c r="CP28" s="98" t="b">
        <v>1</v>
      </c>
      <c r="CQ28" s="98" t="b">
        <v>0</v>
      </c>
      <c r="CR28" s="97" t="s">
        <v>8135</v>
      </c>
    </row>
    <row r="29" spans="1:96" ht="16.25" customHeight="1">
      <c r="A29" s="97" t="s">
        <v>8140</v>
      </c>
      <c r="B29" s="97" t="s">
        <v>102</v>
      </c>
      <c r="C29" s="97" t="s">
        <v>311</v>
      </c>
      <c r="D29" s="97" t="s">
        <v>98</v>
      </c>
      <c r="E29" s="98" t="b">
        <v>0</v>
      </c>
      <c r="F29" s="98" t="b">
        <v>0</v>
      </c>
      <c r="G29" s="99">
        <v>39538</v>
      </c>
      <c r="H29" s="99">
        <v>45382</v>
      </c>
      <c r="I29" s="98" t="b">
        <v>1</v>
      </c>
      <c r="J29" s="98" t="b">
        <v>1</v>
      </c>
      <c r="K29" s="100">
        <v>103</v>
      </c>
      <c r="L29" s="101"/>
      <c r="M29" s="97" t="s">
        <v>99</v>
      </c>
      <c r="N29" s="98" t="b">
        <v>1</v>
      </c>
      <c r="O29" s="98" t="b">
        <v>1</v>
      </c>
      <c r="P29" s="98" t="b">
        <v>1</v>
      </c>
      <c r="Q29" s="98" t="b">
        <v>1</v>
      </c>
      <c r="R29" s="98" t="b">
        <v>1</v>
      </c>
      <c r="S29" s="97" t="s">
        <v>8141</v>
      </c>
      <c r="T29" s="98" t="b">
        <v>1</v>
      </c>
      <c r="U29" s="98" t="b">
        <v>1</v>
      </c>
      <c r="V29" s="98" t="b">
        <v>0</v>
      </c>
      <c r="W29" s="98" t="b">
        <v>1</v>
      </c>
      <c r="X29" s="98" t="b">
        <v>0</v>
      </c>
      <c r="Y29" s="98" t="b">
        <v>1</v>
      </c>
      <c r="Z29" s="98" t="b">
        <v>1</v>
      </c>
      <c r="AA29" s="98" t="b">
        <v>1</v>
      </c>
      <c r="AB29" s="98" t="b">
        <v>1</v>
      </c>
      <c r="AC29" s="98" t="b">
        <v>1</v>
      </c>
      <c r="AD29" s="98" t="b">
        <v>1</v>
      </c>
      <c r="AE29" s="98" t="b">
        <v>1</v>
      </c>
      <c r="AF29" s="98" t="b">
        <v>1</v>
      </c>
      <c r="AG29" s="98" t="b">
        <v>0</v>
      </c>
      <c r="AH29" s="98" t="b">
        <v>0</v>
      </c>
      <c r="AI29" s="98" t="b">
        <v>1</v>
      </c>
      <c r="AJ29" s="98" t="b">
        <v>0</v>
      </c>
      <c r="AK29" s="98" t="b">
        <v>1</v>
      </c>
      <c r="AL29" s="98" t="b">
        <v>1</v>
      </c>
      <c r="AM29" s="98" t="b">
        <v>0</v>
      </c>
      <c r="AN29" s="98" t="b">
        <v>0</v>
      </c>
      <c r="AO29" s="98" t="b">
        <v>1</v>
      </c>
      <c r="AP29" s="98" t="b">
        <v>0</v>
      </c>
      <c r="AQ29" s="98" t="b">
        <v>1</v>
      </c>
      <c r="AR29" s="98" t="b">
        <v>0</v>
      </c>
      <c r="AS29" s="98" t="b">
        <v>0</v>
      </c>
      <c r="AT29" s="98" t="b">
        <v>0</v>
      </c>
      <c r="AU29" s="98" t="b">
        <v>1</v>
      </c>
      <c r="AV29" s="98" t="b">
        <v>0</v>
      </c>
      <c r="AW29" s="98" t="b">
        <v>1</v>
      </c>
      <c r="AX29" s="98" t="b">
        <v>1</v>
      </c>
      <c r="AY29" s="98" t="b">
        <v>1</v>
      </c>
      <c r="AZ29" s="98" t="b">
        <v>1</v>
      </c>
      <c r="BA29" s="98" t="b">
        <v>1</v>
      </c>
      <c r="BB29" s="98" t="b">
        <v>1</v>
      </c>
      <c r="BC29" s="98" t="b">
        <v>1</v>
      </c>
      <c r="BD29" s="98" t="b">
        <v>0</v>
      </c>
      <c r="BE29" s="98" t="b">
        <v>0</v>
      </c>
      <c r="BF29" s="98" t="b">
        <v>1</v>
      </c>
      <c r="BG29" s="98" t="b">
        <v>0</v>
      </c>
      <c r="BH29" s="98" t="b">
        <v>1</v>
      </c>
      <c r="BI29" s="98" t="b">
        <v>0</v>
      </c>
      <c r="BJ29" s="98" t="b">
        <v>0</v>
      </c>
      <c r="BK29" s="98" t="b">
        <v>1</v>
      </c>
      <c r="BL29" s="98" t="b">
        <v>1</v>
      </c>
      <c r="BM29" s="98" t="b">
        <v>1</v>
      </c>
      <c r="BN29" s="98" t="b">
        <v>1</v>
      </c>
      <c r="BO29" s="98" t="b">
        <v>1</v>
      </c>
      <c r="BP29" s="98" t="b">
        <v>0</v>
      </c>
      <c r="BQ29" s="98" t="b">
        <v>1</v>
      </c>
      <c r="BR29" s="98" t="b">
        <v>1</v>
      </c>
      <c r="BS29" s="98" t="b">
        <v>1</v>
      </c>
      <c r="BT29" s="98" t="b">
        <v>0</v>
      </c>
      <c r="BU29" s="98" t="b">
        <v>0</v>
      </c>
      <c r="BV29" s="98" t="b">
        <v>1</v>
      </c>
      <c r="BW29" s="98" t="b">
        <v>0</v>
      </c>
      <c r="BX29" s="98" t="b">
        <v>0</v>
      </c>
      <c r="BY29" s="98" t="b">
        <v>0</v>
      </c>
      <c r="BZ29" s="98" t="b">
        <v>1</v>
      </c>
      <c r="CA29" s="98" t="b">
        <v>0</v>
      </c>
      <c r="CB29" s="98" t="b">
        <v>0</v>
      </c>
      <c r="CC29" s="98" t="b">
        <v>0</v>
      </c>
      <c r="CD29" s="98" t="b">
        <v>1</v>
      </c>
      <c r="CE29" s="98" t="b">
        <v>0</v>
      </c>
      <c r="CF29" s="98" t="b">
        <v>0</v>
      </c>
      <c r="CG29" s="98" t="b">
        <v>0</v>
      </c>
      <c r="CH29" s="98" t="b">
        <v>1</v>
      </c>
      <c r="CI29" s="98" t="b">
        <v>1</v>
      </c>
      <c r="CJ29" s="98" t="b">
        <v>1</v>
      </c>
      <c r="CK29" s="98" t="b">
        <v>0</v>
      </c>
      <c r="CL29" s="98" t="b">
        <v>1</v>
      </c>
      <c r="CM29" s="98" t="b">
        <v>1</v>
      </c>
      <c r="CN29" s="98" t="b">
        <v>1</v>
      </c>
      <c r="CO29" s="98" t="b">
        <v>1</v>
      </c>
      <c r="CP29" s="98" t="b">
        <v>1</v>
      </c>
      <c r="CQ29" s="98" t="b">
        <v>0</v>
      </c>
      <c r="CR29" s="97" t="s">
        <v>8135</v>
      </c>
    </row>
    <row r="30" spans="1:96" ht="16.25" customHeight="1">
      <c r="A30" s="97" t="s">
        <v>316</v>
      </c>
      <c r="B30" s="97" t="s">
        <v>106</v>
      </c>
      <c r="C30" s="97" t="s">
        <v>317</v>
      </c>
      <c r="D30" s="97" t="s">
        <v>108</v>
      </c>
      <c r="E30" s="98" t="b">
        <v>1</v>
      </c>
      <c r="F30" s="98" t="b">
        <v>1</v>
      </c>
      <c r="G30" s="99">
        <v>44926</v>
      </c>
      <c r="H30" s="101"/>
      <c r="I30" s="98" t="b">
        <v>1</v>
      </c>
      <c r="J30" s="98" t="b">
        <v>0</v>
      </c>
      <c r="K30" s="100">
        <v>3</v>
      </c>
      <c r="L30" s="100">
        <v>0</v>
      </c>
      <c r="M30" s="97" t="s">
        <v>99</v>
      </c>
      <c r="N30" s="98" t="b">
        <v>1</v>
      </c>
      <c r="O30" s="98" t="b">
        <v>1</v>
      </c>
      <c r="P30" s="98" t="b">
        <v>0</v>
      </c>
      <c r="Q30" s="98" t="b">
        <v>1</v>
      </c>
      <c r="R30" s="98" t="b">
        <v>1</v>
      </c>
      <c r="S30" s="97" t="s">
        <v>318</v>
      </c>
      <c r="T30" s="98" t="b">
        <v>1</v>
      </c>
      <c r="U30" s="98" t="b">
        <v>1</v>
      </c>
      <c r="V30" s="98" t="b">
        <v>1</v>
      </c>
      <c r="W30" s="98" t="b">
        <v>0</v>
      </c>
      <c r="X30" s="98" t="b">
        <v>0</v>
      </c>
      <c r="Y30" s="98" t="b">
        <v>0</v>
      </c>
      <c r="Z30" s="98" t="b">
        <v>0</v>
      </c>
      <c r="AA30" s="98" t="b">
        <v>0</v>
      </c>
      <c r="AB30" s="98" t="b">
        <v>1</v>
      </c>
      <c r="AC30" s="98" t="b">
        <v>0</v>
      </c>
      <c r="AD30" s="98" t="b">
        <v>1</v>
      </c>
      <c r="AE30" s="98" t="b">
        <v>0</v>
      </c>
      <c r="AF30" s="98" t="b">
        <v>1</v>
      </c>
      <c r="AG30" s="98" t="b">
        <v>0</v>
      </c>
      <c r="AH30" s="98" t="b">
        <v>0</v>
      </c>
      <c r="AI30" s="98" t="b">
        <v>1</v>
      </c>
      <c r="AJ30" s="98" t="b">
        <v>1</v>
      </c>
      <c r="AK30" s="98" t="b">
        <v>1</v>
      </c>
      <c r="AL30" s="98" t="b">
        <v>1</v>
      </c>
      <c r="AM30" s="98" t="b">
        <v>0</v>
      </c>
      <c r="AN30" s="98" t="b">
        <v>0</v>
      </c>
      <c r="AO30" s="98" t="b">
        <v>0</v>
      </c>
      <c r="AP30" s="98" t="b">
        <v>0</v>
      </c>
      <c r="AQ30" s="98" t="b">
        <v>1</v>
      </c>
      <c r="AR30" s="98" t="b">
        <v>0</v>
      </c>
      <c r="AS30" s="98" t="b">
        <v>0</v>
      </c>
      <c r="AT30" s="98" t="b">
        <v>0</v>
      </c>
      <c r="AU30" s="98" t="b">
        <v>1</v>
      </c>
      <c r="AV30" s="98" t="b">
        <v>0</v>
      </c>
      <c r="AW30" s="98" t="b">
        <v>0</v>
      </c>
      <c r="AX30" s="98" t="b">
        <v>0</v>
      </c>
      <c r="AY30" s="98" t="b">
        <v>0</v>
      </c>
      <c r="AZ30" s="98" t="b">
        <v>0</v>
      </c>
      <c r="BA30" s="98" t="b">
        <v>1</v>
      </c>
      <c r="BB30" s="98" t="b">
        <v>0</v>
      </c>
      <c r="BC30" s="98" t="b">
        <v>1</v>
      </c>
      <c r="BD30" s="98" t="b">
        <v>0</v>
      </c>
      <c r="BE30" s="98" t="b">
        <v>0</v>
      </c>
      <c r="BF30" s="98" t="b">
        <v>0</v>
      </c>
      <c r="BG30" s="98" t="b">
        <v>0</v>
      </c>
      <c r="BH30" s="98" t="b">
        <v>1</v>
      </c>
      <c r="BI30" s="98" t="b">
        <v>0</v>
      </c>
      <c r="BJ30" s="98" t="b">
        <v>0</v>
      </c>
      <c r="BK30" s="98" t="b">
        <v>0</v>
      </c>
      <c r="BL30" s="98" t="b">
        <v>1</v>
      </c>
      <c r="BM30" s="98" t="b">
        <v>1</v>
      </c>
      <c r="BN30" s="98" t="b">
        <v>0</v>
      </c>
      <c r="BO30" s="98" t="b">
        <v>0</v>
      </c>
      <c r="BP30" s="98" t="b">
        <v>0</v>
      </c>
      <c r="BQ30" s="98" t="b">
        <v>0</v>
      </c>
      <c r="BR30" s="98" t="b">
        <v>0</v>
      </c>
      <c r="BS30" s="98" t="b">
        <v>0</v>
      </c>
      <c r="BT30" s="98" t="b">
        <v>0</v>
      </c>
      <c r="BU30" s="98" t="b">
        <v>0</v>
      </c>
      <c r="BV30" s="98" t="b">
        <v>1</v>
      </c>
      <c r="BW30" s="98" t="b">
        <v>0</v>
      </c>
      <c r="BX30" s="98" t="b">
        <v>0</v>
      </c>
      <c r="BY30" s="98" t="b">
        <v>0</v>
      </c>
      <c r="BZ30" s="98" t="b">
        <v>0</v>
      </c>
      <c r="CA30" s="98" t="b">
        <v>0</v>
      </c>
      <c r="CB30" s="98" t="b">
        <v>0</v>
      </c>
      <c r="CC30" s="98" t="b">
        <v>0</v>
      </c>
      <c r="CD30" s="98" t="b">
        <v>0</v>
      </c>
      <c r="CE30" s="98" t="b">
        <v>0</v>
      </c>
      <c r="CF30" s="98" t="b">
        <v>0</v>
      </c>
      <c r="CG30" s="98" t="b">
        <v>0</v>
      </c>
      <c r="CH30" s="98" t="b">
        <v>0</v>
      </c>
      <c r="CI30" s="98" t="b">
        <v>0</v>
      </c>
      <c r="CJ30" s="98" t="b">
        <v>1</v>
      </c>
      <c r="CK30" s="98" t="b">
        <v>0</v>
      </c>
      <c r="CL30" s="98" t="b">
        <v>0</v>
      </c>
      <c r="CM30" s="98" t="b">
        <v>1</v>
      </c>
      <c r="CN30" s="98" t="b">
        <v>0</v>
      </c>
      <c r="CO30" s="98" t="b">
        <v>1</v>
      </c>
      <c r="CP30" s="98" t="b">
        <v>0</v>
      </c>
      <c r="CQ30" s="98" t="b">
        <v>0</v>
      </c>
      <c r="CR30" s="97" t="s">
        <v>8135</v>
      </c>
    </row>
    <row r="31" spans="1:96" ht="16.25" customHeight="1">
      <c r="A31" s="97" t="s">
        <v>319</v>
      </c>
      <c r="B31" s="97" t="s">
        <v>320</v>
      </c>
      <c r="C31" s="97" t="s">
        <v>321</v>
      </c>
      <c r="D31" s="97" t="s">
        <v>98</v>
      </c>
      <c r="E31" s="98" t="b">
        <v>0</v>
      </c>
      <c r="F31" s="98" t="b">
        <v>0</v>
      </c>
      <c r="G31" s="99">
        <v>42825</v>
      </c>
      <c r="H31" s="99">
        <v>44651</v>
      </c>
      <c r="I31" s="98" t="b">
        <v>1</v>
      </c>
      <c r="J31" s="98" t="b">
        <v>1</v>
      </c>
      <c r="K31" s="100">
        <v>44</v>
      </c>
      <c r="L31" s="100">
        <v>39</v>
      </c>
      <c r="M31" s="97" t="s">
        <v>99</v>
      </c>
      <c r="N31" s="98" t="b">
        <v>1</v>
      </c>
      <c r="O31" s="98" t="b">
        <v>1</v>
      </c>
      <c r="P31" s="98" t="b">
        <v>0</v>
      </c>
      <c r="Q31" s="98" t="b">
        <v>1</v>
      </c>
      <c r="R31" s="98" t="b">
        <v>1</v>
      </c>
      <c r="S31" s="97" t="s">
        <v>322</v>
      </c>
      <c r="T31" s="98" t="b">
        <v>1</v>
      </c>
      <c r="U31" s="98" t="b">
        <v>1</v>
      </c>
      <c r="V31" s="98" t="b">
        <v>0</v>
      </c>
      <c r="W31" s="98" t="b">
        <v>1</v>
      </c>
      <c r="X31" s="98" t="b">
        <v>0</v>
      </c>
      <c r="Y31" s="98" t="b">
        <v>0</v>
      </c>
      <c r="Z31" s="98" t="b">
        <v>1</v>
      </c>
      <c r="AA31" s="98" t="b">
        <v>1</v>
      </c>
      <c r="AB31" s="98" t="b">
        <v>1</v>
      </c>
      <c r="AC31" s="98" t="b">
        <v>0</v>
      </c>
      <c r="AD31" s="98" t="b">
        <v>1</v>
      </c>
      <c r="AE31" s="98" t="b">
        <v>0</v>
      </c>
      <c r="AF31" s="98" t="b">
        <v>1</v>
      </c>
      <c r="AG31" s="98" t="b">
        <v>1</v>
      </c>
      <c r="AH31" s="98" t="b">
        <v>0</v>
      </c>
      <c r="AI31" s="98" t="b">
        <v>1</v>
      </c>
      <c r="AJ31" s="98" t="b">
        <v>1</v>
      </c>
      <c r="AK31" s="98" t="b">
        <v>1</v>
      </c>
      <c r="AL31" s="98" t="b">
        <v>1</v>
      </c>
      <c r="AM31" s="98" t="b">
        <v>0</v>
      </c>
      <c r="AN31" s="98" t="b">
        <v>0</v>
      </c>
      <c r="AO31" s="98" t="b">
        <v>0</v>
      </c>
      <c r="AP31" s="98" t="b">
        <v>1</v>
      </c>
      <c r="AQ31" s="98" t="b">
        <v>1</v>
      </c>
      <c r="AR31" s="98" t="b">
        <v>0</v>
      </c>
      <c r="AS31" s="98" t="b">
        <v>0</v>
      </c>
      <c r="AT31" s="98" t="b">
        <v>1</v>
      </c>
      <c r="AU31" s="98" t="b">
        <v>1</v>
      </c>
      <c r="AV31" s="98" t="b">
        <v>0</v>
      </c>
      <c r="AW31" s="98" t="b">
        <v>1</v>
      </c>
      <c r="AX31" s="98" t="b">
        <v>1</v>
      </c>
      <c r="AY31" s="98" t="b">
        <v>1</v>
      </c>
      <c r="AZ31" s="98" t="b">
        <v>0</v>
      </c>
      <c r="BA31" s="98" t="b">
        <v>1</v>
      </c>
      <c r="BB31" s="98" t="b">
        <v>1</v>
      </c>
      <c r="BC31" s="98" t="b">
        <v>1</v>
      </c>
      <c r="BD31" s="98" t="b">
        <v>0</v>
      </c>
      <c r="BE31" s="98" t="b">
        <v>0</v>
      </c>
      <c r="BF31" s="98" t="b">
        <v>1</v>
      </c>
      <c r="BG31" s="98" t="b">
        <v>0</v>
      </c>
      <c r="BH31" s="98" t="b">
        <v>1</v>
      </c>
      <c r="BI31" s="98" t="b">
        <v>0</v>
      </c>
      <c r="BJ31" s="98" t="b">
        <v>1</v>
      </c>
      <c r="BK31" s="98" t="b">
        <v>0</v>
      </c>
      <c r="BL31" s="98" t="b">
        <v>1</v>
      </c>
      <c r="BM31" s="98" t="b">
        <v>1</v>
      </c>
      <c r="BN31" s="98" t="b">
        <v>0</v>
      </c>
      <c r="BO31" s="98" t="b">
        <v>1</v>
      </c>
      <c r="BP31" s="98" t="b">
        <v>1</v>
      </c>
      <c r="BQ31" s="98" t="b">
        <v>1</v>
      </c>
      <c r="BR31" s="98" t="b">
        <v>0</v>
      </c>
      <c r="BS31" s="98" t="b">
        <v>0</v>
      </c>
      <c r="BT31" s="98" t="b">
        <v>0</v>
      </c>
      <c r="BU31" s="98" t="b">
        <v>0</v>
      </c>
      <c r="BV31" s="98" t="b">
        <v>0</v>
      </c>
      <c r="BW31" s="98" t="b">
        <v>0</v>
      </c>
      <c r="BX31" s="98" t="b">
        <v>0</v>
      </c>
      <c r="BY31" s="98" t="b">
        <v>0</v>
      </c>
      <c r="BZ31" s="98" t="b">
        <v>0</v>
      </c>
      <c r="CA31" s="98" t="b">
        <v>0</v>
      </c>
      <c r="CB31" s="98" t="b">
        <v>0</v>
      </c>
      <c r="CC31" s="98" t="b">
        <v>0</v>
      </c>
      <c r="CD31" s="98" t="b">
        <v>1</v>
      </c>
      <c r="CE31" s="98" t="b">
        <v>0</v>
      </c>
      <c r="CF31" s="98" t="b">
        <v>0</v>
      </c>
      <c r="CG31" s="98" t="b">
        <v>1</v>
      </c>
      <c r="CH31" s="98" t="b">
        <v>0</v>
      </c>
      <c r="CI31" s="98" t="b">
        <v>1</v>
      </c>
      <c r="CJ31" s="98" t="b">
        <v>1</v>
      </c>
      <c r="CK31" s="98" t="b">
        <v>0</v>
      </c>
      <c r="CL31" s="98" t="b">
        <v>0</v>
      </c>
      <c r="CM31" s="98" t="b">
        <v>1</v>
      </c>
      <c r="CN31" s="98" t="b">
        <v>0</v>
      </c>
      <c r="CO31" s="98" t="b">
        <v>1</v>
      </c>
      <c r="CP31" s="98" t="b">
        <v>0</v>
      </c>
      <c r="CQ31" s="98" t="b">
        <v>0</v>
      </c>
      <c r="CR31" s="97" t="s">
        <v>8135</v>
      </c>
    </row>
    <row r="32" spans="1:96" ht="16.25" customHeight="1">
      <c r="A32" s="97" t="s">
        <v>316</v>
      </c>
      <c r="B32" s="97" t="s">
        <v>106</v>
      </c>
      <c r="C32" s="97" t="s">
        <v>323</v>
      </c>
      <c r="D32" s="97" t="s">
        <v>108</v>
      </c>
      <c r="E32" s="98" t="b">
        <v>1</v>
      </c>
      <c r="F32" s="98" t="b">
        <v>1</v>
      </c>
      <c r="G32" s="99">
        <v>44926</v>
      </c>
      <c r="H32" s="101"/>
      <c r="I32" s="98" t="b">
        <v>1</v>
      </c>
      <c r="J32" s="98" t="b">
        <v>0</v>
      </c>
      <c r="K32" s="100">
        <v>3</v>
      </c>
      <c r="L32" s="100">
        <v>0</v>
      </c>
      <c r="M32" s="97" t="s">
        <v>99</v>
      </c>
      <c r="N32" s="98" t="b">
        <v>1</v>
      </c>
      <c r="O32" s="98" t="b">
        <v>1</v>
      </c>
      <c r="P32" s="98" t="b">
        <v>0</v>
      </c>
      <c r="Q32" s="98" t="b">
        <v>1</v>
      </c>
      <c r="R32" s="98" t="b">
        <v>1</v>
      </c>
      <c r="S32" s="97" t="s">
        <v>318</v>
      </c>
      <c r="T32" s="98" t="b">
        <v>1</v>
      </c>
      <c r="U32" s="98" t="b">
        <v>1</v>
      </c>
      <c r="V32" s="98" t="b">
        <v>1</v>
      </c>
      <c r="W32" s="98" t="b">
        <v>0</v>
      </c>
      <c r="X32" s="98" t="b">
        <v>0</v>
      </c>
      <c r="Y32" s="98" t="b">
        <v>0</v>
      </c>
      <c r="Z32" s="98" t="b">
        <v>0</v>
      </c>
      <c r="AA32" s="98" t="b">
        <v>0</v>
      </c>
      <c r="AB32" s="98" t="b">
        <v>1</v>
      </c>
      <c r="AC32" s="98" t="b">
        <v>0</v>
      </c>
      <c r="AD32" s="98" t="b">
        <v>1</v>
      </c>
      <c r="AE32" s="98" t="b">
        <v>0</v>
      </c>
      <c r="AF32" s="98" t="b">
        <v>1</v>
      </c>
      <c r="AG32" s="98" t="b">
        <v>0</v>
      </c>
      <c r="AH32" s="98" t="b">
        <v>0</v>
      </c>
      <c r="AI32" s="98" t="b">
        <v>1</v>
      </c>
      <c r="AJ32" s="98" t="b">
        <v>1</v>
      </c>
      <c r="AK32" s="98" t="b">
        <v>1</v>
      </c>
      <c r="AL32" s="98" t="b">
        <v>1</v>
      </c>
      <c r="AM32" s="98" t="b">
        <v>0</v>
      </c>
      <c r="AN32" s="98" t="b">
        <v>0</v>
      </c>
      <c r="AO32" s="98" t="b">
        <v>0</v>
      </c>
      <c r="AP32" s="98" t="b">
        <v>0</v>
      </c>
      <c r="AQ32" s="98" t="b">
        <v>1</v>
      </c>
      <c r="AR32" s="98" t="b">
        <v>0</v>
      </c>
      <c r="AS32" s="98" t="b">
        <v>0</v>
      </c>
      <c r="AT32" s="98" t="b">
        <v>0</v>
      </c>
      <c r="AU32" s="98" t="b">
        <v>1</v>
      </c>
      <c r="AV32" s="98" t="b">
        <v>0</v>
      </c>
      <c r="AW32" s="98" t="b">
        <v>0</v>
      </c>
      <c r="AX32" s="98" t="b">
        <v>0</v>
      </c>
      <c r="AY32" s="98" t="b">
        <v>0</v>
      </c>
      <c r="AZ32" s="98" t="b">
        <v>0</v>
      </c>
      <c r="BA32" s="98" t="b">
        <v>1</v>
      </c>
      <c r="BB32" s="98" t="b">
        <v>0</v>
      </c>
      <c r="BC32" s="98" t="b">
        <v>1</v>
      </c>
      <c r="BD32" s="98" t="b">
        <v>0</v>
      </c>
      <c r="BE32" s="98" t="b">
        <v>0</v>
      </c>
      <c r="BF32" s="98" t="b">
        <v>0</v>
      </c>
      <c r="BG32" s="98" t="b">
        <v>0</v>
      </c>
      <c r="BH32" s="98" t="b">
        <v>1</v>
      </c>
      <c r="BI32" s="98" t="b">
        <v>0</v>
      </c>
      <c r="BJ32" s="98" t="b">
        <v>0</v>
      </c>
      <c r="BK32" s="98" t="b">
        <v>0</v>
      </c>
      <c r="BL32" s="98" t="b">
        <v>1</v>
      </c>
      <c r="BM32" s="98" t="b">
        <v>1</v>
      </c>
      <c r="BN32" s="98" t="b">
        <v>0</v>
      </c>
      <c r="BO32" s="98" t="b">
        <v>0</v>
      </c>
      <c r="BP32" s="98" t="b">
        <v>0</v>
      </c>
      <c r="BQ32" s="98" t="b">
        <v>0</v>
      </c>
      <c r="BR32" s="98" t="b">
        <v>0</v>
      </c>
      <c r="BS32" s="98" t="b">
        <v>0</v>
      </c>
      <c r="BT32" s="98" t="b">
        <v>0</v>
      </c>
      <c r="BU32" s="98" t="b">
        <v>0</v>
      </c>
      <c r="BV32" s="98" t="b">
        <v>1</v>
      </c>
      <c r="BW32" s="98" t="b">
        <v>0</v>
      </c>
      <c r="BX32" s="98" t="b">
        <v>0</v>
      </c>
      <c r="BY32" s="98" t="b">
        <v>0</v>
      </c>
      <c r="BZ32" s="98" t="b">
        <v>0</v>
      </c>
      <c r="CA32" s="98" t="b">
        <v>0</v>
      </c>
      <c r="CB32" s="98" t="b">
        <v>0</v>
      </c>
      <c r="CC32" s="98" t="b">
        <v>0</v>
      </c>
      <c r="CD32" s="98" t="b">
        <v>0</v>
      </c>
      <c r="CE32" s="98" t="b">
        <v>0</v>
      </c>
      <c r="CF32" s="98" t="b">
        <v>0</v>
      </c>
      <c r="CG32" s="98" t="b">
        <v>0</v>
      </c>
      <c r="CH32" s="98" t="b">
        <v>0</v>
      </c>
      <c r="CI32" s="98" t="b">
        <v>0</v>
      </c>
      <c r="CJ32" s="98" t="b">
        <v>1</v>
      </c>
      <c r="CK32" s="98" t="b">
        <v>0</v>
      </c>
      <c r="CL32" s="98" t="b">
        <v>0</v>
      </c>
      <c r="CM32" s="98" t="b">
        <v>1</v>
      </c>
      <c r="CN32" s="98" t="b">
        <v>0</v>
      </c>
      <c r="CO32" s="98" t="b">
        <v>1</v>
      </c>
      <c r="CP32" s="98" t="b">
        <v>0</v>
      </c>
      <c r="CQ32" s="98" t="b">
        <v>0</v>
      </c>
      <c r="CR32" s="97" t="s">
        <v>8135</v>
      </c>
    </row>
    <row r="33" spans="1:96" ht="16.25" customHeight="1">
      <c r="A33" s="97" t="s">
        <v>316</v>
      </c>
      <c r="B33" s="97" t="s">
        <v>106</v>
      </c>
      <c r="C33" s="97" t="s">
        <v>327</v>
      </c>
      <c r="D33" s="97" t="s">
        <v>108</v>
      </c>
      <c r="E33" s="98" t="b">
        <v>1</v>
      </c>
      <c r="F33" s="98" t="b">
        <v>1</v>
      </c>
      <c r="G33" s="99">
        <v>44926</v>
      </c>
      <c r="H33" s="101"/>
      <c r="I33" s="98" t="b">
        <v>1</v>
      </c>
      <c r="J33" s="98" t="b">
        <v>0</v>
      </c>
      <c r="K33" s="100">
        <v>3</v>
      </c>
      <c r="L33" s="100">
        <v>0</v>
      </c>
      <c r="M33" s="97" t="s">
        <v>99</v>
      </c>
      <c r="N33" s="98" t="b">
        <v>1</v>
      </c>
      <c r="O33" s="98" t="b">
        <v>1</v>
      </c>
      <c r="P33" s="98" t="b">
        <v>0</v>
      </c>
      <c r="Q33" s="98" t="b">
        <v>1</v>
      </c>
      <c r="R33" s="98" t="b">
        <v>1</v>
      </c>
      <c r="S33" s="97" t="s">
        <v>318</v>
      </c>
      <c r="T33" s="98" t="b">
        <v>1</v>
      </c>
      <c r="U33" s="98" t="b">
        <v>1</v>
      </c>
      <c r="V33" s="98" t="b">
        <v>1</v>
      </c>
      <c r="W33" s="98" t="b">
        <v>0</v>
      </c>
      <c r="X33" s="98" t="b">
        <v>0</v>
      </c>
      <c r="Y33" s="98" t="b">
        <v>0</v>
      </c>
      <c r="Z33" s="98" t="b">
        <v>0</v>
      </c>
      <c r="AA33" s="98" t="b">
        <v>0</v>
      </c>
      <c r="AB33" s="98" t="b">
        <v>1</v>
      </c>
      <c r="AC33" s="98" t="b">
        <v>0</v>
      </c>
      <c r="AD33" s="98" t="b">
        <v>1</v>
      </c>
      <c r="AE33" s="98" t="b">
        <v>0</v>
      </c>
      <c r="AF33" s="98" t="b">
        <v>1</v>
      </c>
      <c r="AG33" s="98" t="b">
        <v>0</v>
      </c>
      <c r="AH33" s="98" t="b">
        <v>0</v>
      </c>
      <c r="AI33" s="98" t="b">
        <v>1</v>
      </c>
      <c r="AJ33" s="98" t="b">
        <v>1</v>
      </c>
      <c r="AK33" s="98" t="b">
        <v>1</v>
      </c>
      <c r="AL33" s="98" t="b">
        <v>1</v>
      </c>
      <c r="AM33" s="98" t="b">
        <v>0</v>
      </c>
      <c r="AN33" s="98" t="b">
        <v>0</v>
      </c>
      <c r="AO33" s="98" t="b">
        <v>0</v>
      </c>
      <c r="AP33" s="98" t="b">
        <v>0</v>
      </c>
      <c r="AQ33" s="98" t="b">
        <v>1</v>
      </c>
      <c r="AR33" s="98" t="b">
        <v>0</v>
      </c>
      <c r="AS33" s="98" t="b">
        <v>0</v>
      </c>
      <c r="AT33" s="98" t="b">
        <v>0</v>
      </c>
      <c r="AU33" s="98" t="b">
        <v>1</v>
      </c>
      <c r="AV33" s="98" t="b">
        <v>0</v>
      </c>
      <c r="AW33" s="98" t="b">
        <v>0</v>
      </c>
      <c r="AX33" s="98" t="b">
        <v>0</v>
      </c>
      <c r="AY33" s="98" t="b">
        <v>0</v>
      </c>
      <c r="AZ33" s="98" t="b">
        <v>0</v>
      </c>
      <c r="BA33" s="98" t="b">
        <v>1</v>
      </c>
      <c r="BB33" s="98" t="b">
        <v>0</v>
      </c>
      <c r="BC33" s="98" t="b">
        <v>1</v>
      </c>
      <c r="BD33" s="98" t="b">
        <v>0</v>
      </c>
      <c r="BE33" s="98" t="b">
        <v>0</v>
      </c>
      <c r="BF33" s="98" t="b">
        <v>0</v>
      </c>
      <c r="BG33" s="98" t="b">
        <v>0</v>
      </c>
      <c r="BH33" s="98" t="b">
        <v>1</v>
      </c>
      <c r="BI33" s="98" t="b">
        <v>0</v>
      </c>
      <c r="BJ33" s="98" t="b">
        <v>0</v>
      </c>
      <c r="BK33" s="98" t="b">
        <v>0</v>
      </c>
      <c r="BL33" s="98" t="b">
        <v>1</v>
      </c>
      <c r="BM33" s="98" t="b">
        <v>1</v>
      </c>
      <c r="BN33" s="98" t="b">
        <v>0</v>
      </c>
      <c r="BO33" s="98" t="b">
        <v>0</v>
      </c>
      <c r="BP33" s="98" t="b">
        <v>0</v>
      </c>
      <c r="BQ33" s="98" t="b">
        <v>0</v>
      </c>
      <c r="BR33" s="98" t="b">
        <v>0</v>
      </c>
      <c r="BS33" s="98" t="b">
        <v>0</v>
      </c>
      <c r="BT33" s="98" t="b">
        <v>0</v>
      </c>
      <c r="BU33" s="98" t="b">
        <v>0</v>
      </c>
      <c r="BV33" s="98" t="b">
        <v>1</v>
      </c>
      <c r="BW33" s="98" t="b">
        <v>0</v>
      </c>
      <c r="BX33" s="98" t="b">
        <v>0</v>
      </c>
      <c r="BY33" s="98" t="b">
        <v>0</v>
      </c>
      <c r="BZ33" s="98" t="b">
        <v>0</v>
      </c>
      <c r="CA33" s="98" t="b">
        <v>0</v>
      </c>
      <c r="CB33" s="98" t="b">
        <v>0</v>
      </c>
      <c r="CC33" s="98" t="b">
        <v>0</v>
      </c>
      <c r="CD33" s="98" t="b">
        <v>0</v>
      </c>
      <c r="CE33" s="98" t="b">
        <v>0</v>
      </c>
      <c r="CF33" s="98" t="b">
        <v>0</v>
      </c>
      <c r="CG33" s="98" t="b">
        <v>0</v>
      </c>
      <c r="CH33" s="98" t="b">
        <v>0</v>
      </c>
      <c r="CI33" s="98" t="b">
        <v>0</v>
      </c>
      <c r="CJ33" s="98" t="b">
        <v>1</v>
      </c>
      <c r="CK33" s="98" t="b">
        <v>0</v>
      </c>
      <c r="CL33" s="98" t="b">
        <v>0</v>
      </c>
      <c r="CM33" s="98" t="b">
        <v>1</v>
      </c>
      <c r="CN33" s="98" t="b">
        <v>0</v>
      </c>
      <c r="CO33" s="98" t="b">
        <v>1</v>
      </c>
      <c r="CP33" s="98" t="b">
        <v>0</v>
      </c>
      <c r="CQ33" s="98" t="b">
        <v>0</v>
      </c>
      <c r="CR33" s="97" t="s">
        <v>8135</v>
      </c>
    </row>
    <row r="34" spans="1:96" ht="16.25" customHeight="1">
      <c r="A34" s="97" t="s">
        <v>316</v>
      </c>
      <c r="B34" s="97" t="s">
        <v>106</v>
      </c>
      <c r="C34" s="97" t="s">
        <v>330</v>
      </c>
      <c r="D34" s="97" t="s">
        <v>108</v>
      </c>
      <c r="E34" s="98" t="b">
        <v>1</v>
      </c>
      <c r="F34" s="98" t="b">
        <v>1</v>
      </c>
      <c r="G34" s="99">
        <v>44926</v>
      </c>
      <c r="H34" s="101"/>
      <c r="I34" s="98" t="b">
        <v>1</v>
      </c>
      <c r="J34" s="98" t="b">
        <v>0</v>
      </c>
      <c r="K34" s="100">
        <v>3</v>
      </c>
      <c r="L34" s="100">
        <v>0</v>
      </c>
      <c r="M34" s="97" t="s">
        <v>99</v>
      </c>
      <c r="N34" s="98" t="b">
        <v>1</v>
      </c>
      <c r="O34" s="98" t="b">
        <v>1</v>
      </c>
      <c r="P34" s="98" t="b">
        <v>0</v>
      </c>
      <c r="Q34" s="98" t="b">
        <v>1</v>
      </c>
      <c r="R34" s="98" t="b">
        <v>1</v>
      </c>
      <c r="S34" s="97" t="s">
        <v>318</v>
      </c>
      <c r="T34" s="98" t="b">
        <v>1</v>
      </c>
      <c r="U34" s="98" t="b">
        <v>1</v>
      </c>
      <c r="V34" s="98" t="b">
        <v>1</v>
      </c>
      <c r="W34" s="98" t="b">
        <v>0</v>
      </c>
      <c r="X34" s="98" t="b">
        <v>0</v>
      </c>
      <c r="Y34" s="98" t="b">
        <v>0</v>
      </c>
      <c r="Z34" s="98" t="b">
        <v>0</v>
      </c>
      <c r="AA34" s="98" t="b">
        <v>0</v>
      </c>
      <c r="AB34" s="98" t="b">
        <v>1</v>
      </c>
      <c r="AC34" s="98" t="b">
        <v>0</v>
      </c>
      <c r="AD34" s="98" t="b">
        <v>1</v>
      </c>
      <c r="AE34" s="98" t="b">
        <v>0</v>
      </c>
      <c r="AF34" s="98" t="b">
        <v>1</v>
      </c>
      <c r="AG34" s="98" t="b">
        <v>0</v>
      </c>
      <c r="AH34" s="98" t="b">
        <v>0</v>
      </c>
      <c r="AI34" s="98" t="b">
        <v>1</v>
      </c>
      <c r="AJ34" s="98" t="b">
        <v>1</v>
      </c>
      <c r="AK34" s="98" t="b">
        <v>1</v>
      </c>
      <c r="AL34" s="98" t="b">
        <v>1</v>
      </c>
      <c r="AM34" s="98" t="b">
        <v>0</v>
      </c>
      <c r="AN34" s="98" t="b">
        <v>0</v>
      </c>
      <c r="AO34" s="98" t="b">
        <v>0</v>
      </c>
      <c r="AP34" s="98" t="b">
        <v>0</v>
      </c>
      <c r="AQ34" s="98" t="b">
        <v>1</v>
      </c>
      <c r="AR34" s="98" t="b">
        <v>0</v>
      </c>
      <c r="AS34" s="98" t="b">
        <v>0</v>
      </c>
      <c r="AT34" s="98" t="b">
        <v>0</v>
      </c>
      <c r="AU34" s="98" t="b">
        <v>1</v>
      </c>
      <c r="AV34" s="98" t="b">
        <v>0</v>
      </c>
      <c r="AW34" s="98" t="b">
        <v>0</v>
      </c>
      <c r="AX34" s="98" t="b">
        <v>0</v>
      </c>
      <c r="AY34" s="98" t="b">
        <v>0</v>
      </c>
      <c r="AZ34" s="98" t="b">
        <v>0</v>
      </c>
      <c r="BA34" s="98" t="b">
        <v>1</v>
      </c>
      <c r="BB34" s="98" t="b">
        <v>0</v>
      </c>
      <c r="BC34" s="98" t="b">
        <v>1</v>
      </c>
      <c r="BD34" s="98" t="b">
        <v>0</v>
      </c>
      <c r="BE34" s="98" t="b">
        <v>0</v>
      </c>
      <c r="BF34" s="98" t="b">
        <v>0</v>
      </c>
      <c r="BG34" s="98" t="b">
        <v>0</v>
      </c>
      <c r="BH34" s="98" t="b">
        <v>1</v>
      </c>
      <c r="BI34" s="98" t="b">
        <v>0</v>
      </c>
      <c r="BJ34" s="98" t="b">
        <v>0</v>
      </c>
      <c r="BK34" s="98" t="b">
        <v>0</v>
      </c>
      <c r="BL34" s="98" t="b">
        <v>1</v>
      </c>
      <c r="BM34" s="98" t="b">
        <v>1</v>
      </c>
      <c r="BN34" s="98" t="b">
        <v>0</v>
      </c>
      <c r="BO34" s="98" t="b">
        <v>0</v>
      </c>
      <c r="BP34" s="98" t="b">
        <v>0</v>
      </c>
      <c r="BQ34" s="98" t="b">
        <v>0</v>
      </c>
      <c r="BR34" s="98" t="b">
        <v>0</v>
      </c>
      <c r="BS34" s="98" t="b">
        <v>0</v>
      </c>
      <c r="BT34" s="98" t="b">
        <v>0</v>
      </c>
      <c r="BU34" s="98" t="b">
        <v>0</v>
      </c>
      <c r="BV34" s="98" t="b">
        <v>1</v>
      </c>
      <c r="BW34" s="98" t="b">
        <v>0</v>
      </c>
      <c r="BX34" s="98" t="b">
        <v>0</v>
      </c>
      <c r="BY34" s="98" t="b">
        <v>0</v>
      </c>
      <c r="BZ34" s="98" t="b">
        <v>0</v>
      </c>
      <c r="CA34" s="98" t="b">
        <v>0</v>
      </c>
      <c r="CB34" s="98" t="b">
        <v>0</v>
      </c>
      <c r="CC34" s="98" t="b">
        <v>0</v>
      </c>
      <c r="CD34" s="98" t="b">
        <v>0</v>
      </c>
      <c r="CE34" s="98" t="b">
        <v>0</v>
      </c>
      <c r="CF34" s="98" t="b">
        <v>0</v>
      </c>
      <c r="CG34" s="98" t="b">
        <v>0</v>
      </c>
      <c r="CH34" s="98" t="b">
        <v>0</v>
      </c>
      <c r="CI34" s="98" t="b">
        <v>0</v>
      </c>
      <c r="CJ34" s="98" t="b">
        <v>1</v>
      </c>
      <c r="CK34" s="98" t="b">
        <v>0</v>
      </c>
      <c r="CL34" s="98" t="b">
        <v>0</v>
      </c>
      <c r="CM34" s="98" t="b">
        <v>1</v>
      </c>
      <c r="CN34" s="98" t="b">
        <v>0</v>
      </c>
      <c r="CO34" s="98" t="b">
        <v>1</v>
      </c>
      <c r="CP34" s="98" t="b">
        <v>0</v>
      </c>
      <c r="CQ34" s="98" t="b">
        <v>0</v>
      </c>
      <c r="CR34" s="97" t="s">
        <v>8135</v>
      </c>
    </row>
    <row r="35" spans="1:96" ht="16.25" customHeight="1">
      <c r="A35" s="97" t="s">
        <v>316</v>
      </c>
      <c r="B35" s="97" t="s">
        <v>106</v>
      </c>
      <c r="C35" s="97" t="s">
        <v>331</v>
      </c>
      <c r="D35" s="97" t="s">
        <v>108</v>
      </c>
      <c r="E35" s="98" t="b">
        <v>1</v>
      </c>
      <c r="F35" s="98" t="b">
        <v>1</v>
      </c>
      <c r="G35" s="99">
        <v>44926</v>
      </c>
      <c r="H35" s="101"/>
      <c r="I35" s="98" t="b">
        <v>1</v>
      </c>
      <c r="J35" s="98" t="b">
        <v>0</v>
      </c>
      <c r="K35" s="100">
        <v>3</v>
      </c>
      <c r="L35" s="100">
        <v>0</v>
      </c>
      <c r="M35" s="97" t="s">
        <v>99</v>
      </c>
      <c r="N35" s="98" t="b">
        <v>1</v>
      </c>
      <c r="O35" s="98" t="b">
        <v>1</v>
      </c>
      <c r="P35" s="98" t="b">
        <v>0</v>
      </c>
      <c r="Q35" s="98" t="b">
        <v>1</v>
      </c>
      <c r="R35" s="98" t="b">
        <v>1</v>
      </c>
      <c r="S35" s="97" t="s">
        <v>318</v>
      </c>
      <c r="T35" s="98" t="b">
        <v>1</v>
      </c>
      <c r="U35" s="98" t="b">
        <v>1</v>
      </c>
      <c r="V35" s="98" t="b">
        <v>1</v>
      </c>
      <c r="W35" s="98" t="b">
        <v>0</v>
      </c>
      <c r="X35" s="98" t="b">
        <v>0</v>
      </c>
      <c r="Y35" s="98" t="b">
        <v>0</v>
      </c>
      <c r="Z35" s="98" t="b">
        <v>0</v>
      </c>
      <c r="AA35" s="98" t="b">
        <v>0</v>
      </c>
      <c r="AB35" s="98" t="b">
        <v>1</v>
      </c>
      <c r="AC35" s="98" t="b">
        <v>0</v>
      </c>
      <c r="AD35" s="98" t="b">
        <v>1</v>
      </c>
      <c r="AE35" s="98" t="b">
        <v>0</v>
      </c>
      <c r="AF35" s="98" t="b">
        <v>1</v>
      </c>
      <c r="AG35" s="98" t="b">
        <v>0</v>
      </c>
      <c r="AH35" s="98" t="b">
        <v>0</v>
      </c>
      <c r="AI35" s="98" t="b">
        <v>1</v>
      </c>
      <c r="AJ35" s="98" t="b">
        <v>1</v>
      </c>
      <c r="AK35" s="98" t="b">
        <v>1</v>
      </c>
      <c r="AL35" s="98" t="b">
        <v>1</v>
      </c>
      <c r="AM35" s="98" t="b">
        <v>0</v>
      </c>
      <c r="AN35" s="98" t="b">
        <v>0</v>
      </c>
      <c r="AO35" s="98" t="b">
        <v>0</v>
      </c>
      <c r="AP35" s="98" t="b">
        <v>0</v>
      </c>
      <c r="AQ35" s="98" t="b">
        <v>1</v>
      </c>
      <c r="AR35" s="98" t="b">
        <v>0</v>
      </c>
      <c r="AS35" s="98" t="b">
        <v>0</v>
      </c>
      <c r="AT35" s="98" t="b">
        <v>0</v>
      </c>
      <c r="AU35" s="98" t="b">
        <v>1</v>
      </c>
      <c r="AV35" s="98" t="b">
        <v>0</v>
      </c>
      <c r="AW35" s="98" t="b">
        <v>0</v>
      </c>
      <c r="AX35" s="98" t="b">
        <v>0</v>
      </c>
      <c r="AY35" s="98" t="b">
        <v>0</v>
      </c>
      <c r="AZ35" s="98" t="b">
        <v>0</v>
      </c>
      <c r="BA35" s="98" t="b">
        <v>1</v>
      </c>
      <c r="BB35" s="98" t="b">
        <v>0</v>
      </c>
      <c r="BC35" s="98" t="b">
        <v>1</v>
      </c>
      <c r="BD35" s="98" t="b">
        <v>0</v>
      </c>
      <c r="BE35" s="98" t="b">
        <v>0</v>
      </c>
      <c r="BF35" s="98" t="b">
        <v>0</v>
      </c>
      <c r="BG35" s="98" t="b">
        <v>0</v>
      </c>
      <c r="BH35" s="98" t="b">
        <v>1</v>
      </c>
      <c r="BI35" s="98" t="b">
        <v>0</v>
      </c>
      <c r="BJ35" s="98" t="b">
        <v>0</v>
      </c>
      <c r="BK35" s="98" t="b">
        <v>0</v>
      </c>
      <c r="BL35" s="98" t="b">
        <v>1</v>
      </c>
      <c r="BM35" s="98" t="b">
        <v>1</v>
      </c>
      <c r="BN35" s="98" t="b">
        <v>0</v>
      </c>
      <c r="BO35" s="98" t="b">
        <v>0</v>
      </c>
      <c r="BP35" s="98" t="b">
        <v>0</v>
      </c>
      <c r="BQ35" s="98" t="b">
        <v>0</v>
      </c>
      <c r="BR35" s="98" t="b">
        <v>0</v>
      </c>
      <c r="BS35" s="98" t="b">
        <v>0</v>
      </c>
      <c r="BT35" s="98" t="b">
        <v>0</v>
      </c>
      <c r="BU35" s="98" t="b">
        <v>0</v>
      </c>
      <c r="BV35" s="98" t="b">
        <v>1</v>
      </c>
      <c r="BW35" s="98" t="b">
        <v>0</v>
      </c>
      <c r="BX35" s="98" t="b">
        <v>0</v>
      </c>
      <c r="BY35" s="98" t="b">
        <v>0</v>
      </c>
      <c r="BZ35" s="98" t="b">
        <v>0</v>
      </c>
      <c r="CA35" s="98" t="b">
        <v>0</v>
      </c>
      <c r="CB35" s="98" t="b">
        <v>0</v>
      </c>
      <c r="CC35" s="98" t="b">
        <v>0</v>
      </c>
      <c r="CD35" s="98" t="b">
        <v>0</v>
      </c>
      <c r="CE35" s="98" t="b">
        <v>0</v>
      </c>
      <c r="CF35" s="98" t="b">
        <v>0</v>
      </c>
      <c r="CG35" s="98" t="b">
        <v>0</v>
      </c>
      <c r="CH35" s="98" t="b">
        <v>0</v>
      </c>
      <c r="CI35" s="98" t="b">
        <v>0</v>
      </c>
      <c r="CJ35" s="98" t="b">
        <v>1</v>
      </c>
      <c r="CK35" s="98" t="b">
        <v>0</v>
      </c>
      <c r="CL35" s="98" t="b">
        <v>0</v>
      </c>
      <c r="CM35" s="98" t="b">
        <v>1</v>
      </c>
      <c r="CN35" s="98" t="b">
        <v>0</v>
      </c>
      <c r="CO35" s="98" t="b">
        <v>1</v>
      </c>
      <c r="CP35" s="98" t="b">
        <v>0</v>
      </c>
      <c r="CQ35" s="98" t="b">
        <v>0</v>
      </c>
      <c r="CR35" s="97" t="s">
        <v>8135</v>
      </c>
    </row>
    <row r="36" spans="1:96" ht="16.25" customHeight="1">
      <c r="A36" s="97" t="s">
        <v>332</v>
      </c>
      <c r="B36" s="97" t="s">
        <v>106</v>
      </c>
      <c r="C36" s="97" t="s">
        <v>333</v>
      </c>
      <c r="D36" s="97" t="s">
        <v>108</v>
      </c>
      <c r="E36" s="98" t="b">
        <v>1</v>
      </c>
      <c r="F36" s="98" t="b">
        <v>0</v>
      </c>
      <c r="G36" s="99">
        <v>45016</v>
      </c>
      <c r="H36" s="101"/>
      <c r="I36" s="98" t="b">
        <v>1</v>
      </c>
      <c r="J36" s="98" t="b">
        <v>0</v>
      </c>
      <c r="K36" s="100">
        <v>13</v>
      </c>
      <c r="L36" s="100">
        <v>0</v>
      </c>
      <c r="M36" s="97" t="s">
        <v>99</v>
      </c>
      <c r="N36" s="98" t="b">
        <v>1</v>
      </c>
      <c r="O36" s="98" t="b">
        <v>1</v>
      </c>
      <c r="P36" s="98" t="b">
        <v>1</v>
      </c>
      <c r="Q36" s="98" t="b">
        <v>1</v>
      </c>
      <c r="R36" s="98" t="b">
        <v>1</v>
      </c>
      <c r="S36" s="97" t="s">
        <v>334</v>
      </c>
      <c r="T36" s="98" t="b">
        <v>0</v>
      </c>
      <c r="U36" s="98" t="b">
        <v>0</v>
      </c>
      <c r="V36" s="98" t="b">
        <v>0</v>
      </c>
      <c r="W36" s="98" t="b">
        <v>0</v>
      </c>
      <c r="X36" s="98" t="b">
        <v>0</v>
      </c>
      <c r="Y36" s="98" t="b">
        <v>1</v>
      </c>
      <c r="Z36" s="98" t="b">
        <v>0</v>
      </c>
      <c r="AA36" s="98" t="b">
        <v>0</v>
      </c>
      <c r="AB36" s="98" t="b">
        <v>0</v>
      </c>
      <c r="AC36" s="98" t="b">
        <v>1</v>
      </c>
      <c r="AD36" s="98" t="b">
        <v>1</v>
      </c>
      <c r="AE36" s="98" t="b">
        <v>0</v>
      </c>
      <c r="AF36" s="98" t="b">
        <v>1</v>
      </c>
      <c r="AG36" s="98" t="b">
        <v>0</v>
      </c>
      <c r="AH36" s="98" t="b">
        <v>0</v>
      </c>
      <c r="AI36" s="98" t="b">
        <v>1</v>
      </c>
      <c r="AJ36" s="98" t="b">
        <v>1</v>
      </c>
      <c r="AK36" s="98" t="b">
        <v>1</v>
      </c>
      <c r="AL36" s="98" t="b">
        <v>1</v>
      </c>
      <c r="AM36" s="98" t="b">
        <v>0</v>
      </c>
      <c r="AN36" s="98" t="b">
        <v>0</v>
      </c>
      <c r="AO36" s="98" t="b">
        <v>0</v>
      </c>
      <c r="AP36" s="98" t="b">
        <v>0</v>
      </c>
      <c r="AQ36" s="98" t="b">
        <v>1</v>
      </c>
      <c r="AR36" s="98" t="b">
        <v>0</v>
      </c>
      <c r="AS36" s="98" t="b">
        <v>0</v>
      </c>
      <c r="AT36" s="98" t="b">
        <v>0</v>
      </c>
      <c r="AU36" s="98" t="b">
        <v>1</v>
      </c>
      <c r="AV36" s="98" t="b">
        <v>0</v>
      </c>
      <c r="AW36" s="98" t="b">
        <v>0</v>
      </c>
      <c r="AX36" s="98" t="b">
        <v>0</v>
      </c>
      <c r="AY36" s="98" t="b">
        <v>0</v>
      </c>
      <c r="AZ36" s="98" t="b">
        <v>0</v>
      </c>
      <c r="BA36" s="98" t="b">
        <v>1</v>
      </c>
      <c r="BB36" s="98" t="b">
        <v>1</v>
      </c>
      <c r="BC36" s="98" t="b">
        <v>0</v>
      </c>
      <c r="BD36" s="98" t="b">
        <v>0</v>
      </c>
      <c r="BE36" s="98" t="b">
        <v>0</v>
      </c>
      <c r="BF36" s="98" t="b">
        <v>1</v>
      </c>
      <c r="BG36" s="98" t="b">
        <v>0</v>
      </c>
      <c r="BH36" s="98" t="b">
        <v>1</v>
      </c>
      <c r="BI36" s="98" t="b">
        <v>0</v>
      </c>
      <c r="BJ36" s="98" t="b">
        <v>0</v>
      </c>
      <c r="BK36" s="98" t="b">
        <v>0</v>
      </c>
      <c r="BL36" s="98" t="b">
        <v>1</v>
      </c>
      <c r="BM36" s="98" t="b">
        <v>0</v>
      </c>
      <c r="BN36" s="98" t="b">
        <v>0</v>
      </c>
      <c r="BO36" s="98" t="b">
        <v>0</v>
      </c>
      <c r="BP36" s="98" t="b">
        <v>0</v>
      </c>
      <c r="BQ36" s="98" t="b">
        <v>0</v>
      </c>
      <c r="BR36" s="98" t="b">
        <v>0</v>
      </c>
      <c r="BS36" s="98" t="b">
        <v>0</v>
      </c>
      <c r="BT36" s="98" t="b">
        <v>0</v>
      </c>
      <c r="BU36" s="98" t="b">
        <v>0</v>
      </c>
      <c r="BV36" s="98" t="b">
        <v>1</v>
      </c>
      <c r="BW36" s="98" t="b">
        <v>0</v>
      </c>
      <c r="BX36" s="98" t="b">
        <v>0</v>
      </c>
      <c r="BY36" s="98" t="b">
        <v>0</v>
      </c>
      <c r="BZ36" s="98" t="b">
        <v>0</v>
      </c>
      <c r="CA36" s="98" t="b">
        <v>0</v>
      </c>
      <c r="CB36" s="98" t="b">
        <v>0</v>
      </c>
      <c r="CC36" s="98" t="b">
        <v>0</v>
      </c>
      <c r="CD36" s="98" t="b">
        <v>1</v>
      </c>
      <c r="CE36" s="98" t="b">
        <v>0</v>
      </c>
      <c r="CF36" s="98" t="b">
        <v>0</v>
      </c>
      <c r="CG36" s="98" t="b">
        <v>0</v>
      </c>
      <c r="CH36" s="98" t="b">
        <v>0</v>
      </c>
      <c r="CI36" s="98" t="b">
        <v>0</v>
      </c>
      <c r="CJ36" s="98" t="b">
        <v>0</v>
      </c>
      <c r="CK36" s="98" t="b">
        <v>1</v>
      </c>
      <c r="CL36" s="98" t="b">
        <v>0</v>
      </c>
      <c r="CM36" s="98" t="b">
        <v>1</v>
      </c>
      <c r="CN36" s="98" t="b">
        <v>0</v>
      </c>
      <c r="CO36" s="98" t="b">
        <v>1</v>
      </c>
      <c r="CP36" s="98" t="b">
        <v>0</v>
      </c>
      <c r="CQ36" s="98" t="b">
        <v>0</v>
      </c>
      <c r="CR36" s="97" t="s">
        <v>8135</v>
      </c>
    </row>
    <row r="37" spans="1:96" ht="16.25" customHeight="1">
      <c r="A37" s="97" t="s">
        <v>355</v>
      </c>
      <c r="B37" s="97" t="s">
        <v>356</v>
      </c>
      <c r="C37" s="97" t="s">
        <v>357</v>
      </c>
      <c r="D37" s="97" t="s">
        <v>108</v>
      </c>
      <c r="E37" s="98" t="b">
        <v>1</v>
      </c>
      <c r="F37" s="98" t="b">
        <v>0</v>
      </c>
      <c r="G37" s="99">
        <v>40633</v>
      </c>
      <c r="H37" s="99">
        <v>44561</v>
      </c>
      <c r="I37" s="98" t="b">
        <v>0</v>
      </c>
      <c r="J37" s="98" t="b">
        <v>0</v>
      </c>
      <c r="K37" s="100">
        <v>17</v>
      </c>
      <c r="L37" s="100">
        <v>0</v>
      </c>
      <c r="M37" s="97" t="s">
        <v>99</v>
      </c>
      <c r="N37" s="98" t="b">
        <v>0</v>
      </c>
      <c r="O37" s="98" t="b">
        <v>0</v>
      </c>
      <c r="P37" s="98" t="b">
        <v>0</v>
      </c>
      <c r="Q37" s="98" t="b">
        <v>0</v>
      </c>
      <c r="R37" s="98" t="b">
        <v>0</v>
      </c>
      <c r="S37" s="97" t="s">
        <v>358</v>
      </c>
      <c r="T37" s="98" t="b">
        <v>0</v>
      </c>
      <c r="U37" s="98" t="b">
        <v>0</v>
      </c>
      <c r="V37" s="98" t="b">
        <v>0</v>
      </c>
      <c r="W37" s="98" t="b">
        <v>0</v>
      </c>
      <c r="X37" s="98" t="b">
        <v>0</v>
      </c>
      <c r="Y37" s="98" t="b">
        <v>0</v>
      </c>
      <c r="Z37" s="98" t="b">
        <v>0</v>
      </c>
      <c r="AA37" s="98" t="b">
        <v>0</v>
      </c>
      <c r="AB37" s="98" t="b">
        <v>0</v>
      </c>
      <c r="AC37" s="98" t="b">
        <v>0</v>
      </c>
      <c r="AD37" s="98" t="b">
        <v>0</v>
      </c>
      <c r="AE37" s="98" t="b">
        <v>0</v>
      </c>
      <c r="AF37" s="98" t="b">
        <v>0</v>
      </c>
      <c r="AG37" s="98" t="b">
        <v>0</v>
      </c>
      <c r="AH37" s="98" t="b">
        <v>0</v>
      </c>
      <c r="AI37" s="98" t="b">
        <v>1</v>
      </c>
      <c r="AJ37" s="98" t="b">
        <v>1</v>
      </c>
      <c r="AK37" s="98" t="b">
        <v>1</v>
      </c>
      <c r="AL37" s="98" t="b">
        <v>1</v>
      </c>
      <c r="AM37" s="98" t="b">
        <v>0</v>
      </c>
      <c r="AN37" s="98" t="b">
        <v>0</v>
      </c>
      <c r="AO37" s="98" t="b">
        <v>0</v>
      </c>
      <c r="AP37" s="98" t="b">
        <v>1</v>
      </c>
      <c r="AQ37" s="98" t="b">
        <v>1</v>
      </c>
      <c r="AR37" s="98" t="b">
        <v>0</v>
      </c>
      <c r="AS37" s="98" t="b">
        <v>0</v>
      </c>
      <c r="AT37" s="98" t="b">
        <v>0</v>
      </c>
      <c r="AU37" s="98" t="b">
        <v>1</v>
      </c>
      <c r="AV37" s="98" t="b">
        <v>0</v>
      </c>
      <c r="AW37" s="98" t="b">
        <v>1</v>
      </c>
      <c r="AX37" s="98" t="b">
        <v>1</v>
      </c>
      <c r="AY37" s="98" t="b">
        <v>0</v>
      </c>
      <c r="AZ37" s="98" t="b">
        <v>0</v>
      </c>
      <c r="BA37" s="98" t="b">
        <v>1</v>
      </c>
      <c r="BB37" s="98" t="b">
        <v>1</v>
      </c>
      <c r="BC37" s="98" t="b">
        <v>0</v>
      </c>
      <c r="BD37" s="98" t="b">
        <v>0</v>
      </c>
      <c r="BE37" s="98" t="b">
        <v>0</v>
      </c>
      <c r="BF37" s="98" t="b">
        <v>0</v>
      </c>
      <c r="BG37" s="98" t="b">
        <v>0</v>
      </c>
      <c r="BH37" s="98" t="b">
        <v>1</v>
      </c>
      <c r="BI37" s="98" t="b">
        <v>1</v>
      </c>
      <c r="BJ37" s="98" t="b">
        <v>1</v>
      </c>
      <c r="BK37" s="98" t="b">
        <v>1</v>
      </c>
      <c r="BL37" s="98" t="b">
        <v>1</v>
      </c>
      <c r="BM37" s="98" t="b">
        <v>1</v>
      </c>
      <c r="BN37" s="98" t="b">
        <v>0</v>
      </c>
      <c r="BO37" s="98" t="b">
        <v>1</v>
      </c>
      <c r="BP37" s="98" t="b">
        <v>1</v>
      </c>
      <c r="BQ37" s="98" t="b">
        <v>1</v>
      </c>
      <c r="BR37" s="98" t="b">
        <v>0</v>
      </c>
      <c r="BS37" s="98" t="b">
        <v>0</v>
      </c>
      <c r="BT37" s="98" t="b">
        <v>0</v>
      </c>
      <c r="BU37" s="98" t="b">
        <v>0</v>
      </c>
      <c r="BV37" s="98" t="b">
        <v>0</v>
      </c>
      <c r="BW37" s="98" t="b">
        <v>0</v>
      </c>
      <c r="BX37" s="98" t="b">
        <v>1</v>
      </c>
      <c r="BY37" s="98" t="b">
        <v>0</v>
      </c>
      <c r="BZ37" s="98" t="b">
        <v>0</v>
      </c>
      <c r="CA37" s="98" t="b">
        <v>0</v>
      </c>
      <c r="CB37" s="98" t="b">
        <v>0</v>
      </c>
      <c r="CC37" s="98" t="b">
        <v>0</v>
      </c>
      <c r="CD37" s="98" t="b">
        <v>1</v>
      </c>
      <c r="CE37" s="98" t="b">
        <v>0</v>
      </c>
      <c r="CF37" s="98" t="b">
        <v>0</v>
      </c>
      <c r="CG37" s="98" t="b">
        <v>0</v>
      </c>
      <c r="CH37" s="98" t="b">
        <v>0</v>
      </c>
      <c r="CI37" s="98" t="b">
        <v>1</v>
      </c>
      <c r="CJ37" s="98" t="b">
        <v>0</v>
      </c>
      <c r="CK37" s="98" t="b">
        <v>0</v>
      </c>
      <c r="CL37" s="98" t="b">
        <v>1</v>
      </c>
      <c r="CM37" s="98" t="b">
        <v>1</v>
      </c>
      <c r="CN37" s="98" t="b">
        <v>1</v>
      </c>
      <c r="CO37" s="98" t="b">
        <v>1</v>
      </c>
      <c r="CP37" s="98" t="b">
        <v>0</v>
      </c>
      <c r="CQ37" s="98" t="b">
        <v>0</v>
      </c>
      <c r="CR37" s="97" t="s">
        <v>8135</v>
      </c>
    </row>
    <row r="38" spans="1:96" ht="16.25" customHeight="1">
      <c r="A38" s="97" t="s">
        <v>379</v>
      </c>
      <c r="B38" s="97" t="s">
        <v>380</v>
      </c>
      <c r="C38" s="97" t="s">
        <v>381</v>
      </c>
      <c r="D38" s="97" t="s">
        <v>98</v>
      </c>
      <c r="E38" s="98" t="b">
        <v>0</v>
      </c>
      <c r="F38" s="98" t="b">
        <v>0</v>
      </c>
      <c r="G38" s="99">
        <v>41729</v>
      </c>
      <c r="H38" s="99">
        <v>45016</v>
      </c>
      <c r="I38" s="98" t="b">
        <v>1</v>
      </c>
      <c r="J38" s="98" t="b">
        <v>1</v>
      </c>
      <c r="K38" s="100">
        <v>68</v>
      </c>
      <c r="L38" s="100">
        <v>26</v>
      </c>
      <c r="M38" s="97" t="s">
        <v>99</v>
      </c>
      <c r="N38" s="98" t="b">
        <v>1</v>
      </c>
      <c r="O38" s="98" t="b">
        <v>1</v>
      </c>
      <c r="P38" s="98" t="b">
        <v>1</v>
      </c>
      <c r="Q38" s="98" t="b">
        <v>1</v>
      </c>
      <c r="R38" s="98" t="b">
        <v>1</v>
      </c>
      <c r="S38" s="97" t="s">
        <v>382</v>
      </c>
      <c r="T38" s="98" t="b">
        <v>1</v>
      </c>
      <c r="U38" s="98" t="b">
        <v>1</v>
      </c>
      <c r="V38" s="98" t="b">
        <v>1</v>
      </c>
      <c r="W38" s="98" t="b">
        <v>1</v>
      </c>
      <c r="X38" s="98" t="b">
        <v>1</v>
      </c>
      <c r="Y38" s="98" t="b">
        <v>1</v>
      </c>
      <c r="Z38" s="98" t="b">
        <v>1</v>
      </c>
      <c r="AA38" s="98" t="b">
        <v>0</v>
      </c>
      <c r="AB38" s="98" t="b">
        <v>1</v>
      </c>
      <c r="AC38" s="98" t="b">
        <v>1</v>
      </c>
      <c r="AD38" s="98" t="b">
        <v>1</v>
      </c>
      <c r="AE38" s="98" t="b">
        <v>0</v>
      </c>
      <c r="AF38" s="98" t="b">
        <v>1</v>
      </c>
      <c r="AG38" s="98" t="b">
        <v>1</v>
      </c>
      <c r="AH38" s="98" t="b">
        <v>0</v>
      </c>
      <c r="AI38" s="98" t="b">
        <v>1</v>
      </c>
      <c r="AJ38" s="98" t="b">
        <v>1</v>
      </c>
      <c r="AK38" s="98" t="b">
        <v>0</v>
      </c>
      <c r="AL38" s="98" t="b">
        <v>0</v>
      </c>
      <c r="AM38" s="98" t="b">
        <v>0</v>
      </c>
      <c r="AN38" s="98" t="b">
        <v>0</v>
      </c>
      <c r="AO38" s="98" t="b">
        <v>0</v>
      </c>
      <c r="AP38" s="98" t="b">
        <v>0</v>
      </c>
      <c r="AQ38" s="98" t="b">
        <v>0</v>
      </c>
      <c r="AR38" s="98" t="b">
        <v>0</v>
      </c>
      <c r="AS38" s="98" t="b">
        <v>0</v>
      </c>
      <c r="AT38" s="98" t="b">
        <v>0</v>
      </c>
      <c r="AU38" s="98" t="b">
        <v>1</v>
      </c>
      <c r="AV38" s="98" t="b">
        <v>0</v>
      </c>
      <c r="AW38" s="98" t="b">
        <v>1</v>
      </c>
      <c r="AX38" s="98" t="b">
        <v>0</v>
      </c>
      <c r="AY38" s="98" t="b">
        <v>0</v>
      </c>
      <c r="AZ38" s="98" t="b">
        <v>0</v>
      </c>
      <c r="BA38" s="98" t="b">
        <v>0</v>
      </c>
      <c r="BB38" s="98" t="b">
        <v>1</v>
      </c>
      <c r="BC38" s="98" t="b">
        <v>1</v>
      </c>
      <c r="BD38" s="98" t="b">
        <v>1</v>
      </c>
      <c r="BE38" s="98" t="b">
        <v>0</v>
      </c>
      <c r="BF38" s="98" t="b">
        <v>1</v>
      </c>
      <c r="BG38" s="98" t="b">
        <v>0</v>
      </c>
      <c r="BH38" s="98" t="b">
        <v>1</v>
      </c>
      <c r="BI38" s="98" t="b">
        <v>0</v>
      </c>
      <c r="BJ38" s="98" t="b">
        <v>1</v>
      </c>
      <c r="BK38" s="98" t="b">
        <v>0</v>
      </c>
      <c r="BL38" s="98" t="b">
        <v>0</v>
      </c>
      <c r="BM38" s="98" t="b">
        <v>1</v>
      </c>
      <c r="BN38" s="98" t="b">
        <v>0</v>
      </c>
      <c r="BO38" s="98" t="b">
        <v>1</v>
      </c>
      <c r="BP38" s="98" t="b">
        <v>1</v>
      </c>
      <c r="BQ38" s="98" t="b">
        <v>1</v>
      </c>
      <c r="BR38" s="98" t="b">
        <v>0</v>
      </c>
      <c r="BS38" s="98" t="b">
        <v>0</v>
      </c>
      <c r="BT38" s="98" t="b">
        <v>0</v>
      </c>
      <c r="BU38" s="98" t="b">
        <v>0</v>
      </c>
      <c r="BV38" s="98" t="b">
        <v>1</v>
      </c>
      <c r="BW38" s="98" t="b">
        <v>0</v>
      </c>
      <c r="BX38" s="98" t="b">
        <v>1</v>
      </c>
      <c r="BY38" s="98" t="b">
        <v>0</v>
      </c>
      <c r="BZ38" s="98" t="b">
        <v>1</v>
      </c>
      <c r="CA38" s="98" t="b">
        <v>0</v>
      </c>
      <c r="CB38" s="98" t="b">
        <v>1</v>
      </c>
      <c r="CC38" s="98" t="b">
        <v>0</v>
      </c>
      <c r="CD38" s="98" t="b">
        <v>1</v>
      </c>
      <c r="CE38" s="98" t="b">
        <v>1</v>
      </c>
      <c r="CF38" s="98" t="b">
        <v>0</v>
      </c>
      <c r="CG38" s="98" t="b">
        <v>0</v>
      </c>
      <c r="CH38" s="98" t="b">
        <v>0</v>
      </c>
      <c r="CI38" s="98" t="b">
        <v>1</v>
      </c>
      <c r="CJ38" s="98" t="b">
        <v>1</v>
      </c>
      <c r="CK38" s="98" t="b">
        <v>0</v>
      </c>
      <c r="CL38" s="98" t="b">
        <v>1</v>
      </c>
      <c r="CM38" s="98" t="b">
        <v>1</v>
      </c>
      <c r="CN38" s="98" t="b">
        <v>1</v>
      </c>
      <c r="CO38" s="98" t="b">
        <v>1</v>
      </c>
      <c r="CP38" s="98" t="b">
        <v>0</v>
      </c>
      <c r="CQ38" s="98" t="b">
        <v>1</v>
      </c>
      <c r="CR38" s="97" t="s">
        <v>8135</v>
      </c>
    </row>
    <row r="39" spans="1:96" ht="16.25" customHeight="1">
      <c r="A39" s="97" t="s">
        <v>388</v>
      </c>
      <c r="B39" s="97" t="s">
        <v>389</v>
      </c>
      <c r="C39" s="97" t="s">
        <v>390</v>
      </c>
      <c r="D39" s="97" t="s">
        <v>108</v>
      </c>
      <c r="E39" s="98" t="b">
        <v>1</v>
      </c>
      <c r="F39" s="98" t="b">
        <v>0</v>
      </c>
      <c r="G39" s="99">
        <v>45016</v>
      </c>
      <c r="H39" s="101"/>
      <c r="I39" s="98" t="b">
        <v>1</v>
      </c>
      <c r="J39" s="98" t="b">
        <v>0</v>
      </c>
      <c r="K39" s="100">
        <v>12</v>
      </c>
      <c r="L39" s="100">
        <v>0</v>
      </c>
      <c r="M39" s="97" t="s">
        <v>99</v>
      </c>
      <c r="N39" s="98" t="b">
        <v>1</v>
      </c>
      <c r="O39" s="98" t="b">
        <v>1</v>
      </c>
      <c r="P39" s="98" t="b">
        <v>1</v>
      </c>
      <c r="Q39" s="98" t="b">
        <v>1</v>
      </c>
      <c r="R39" s="98" t="b">
        <v>1</v>
      </c>
      <c r="S39" s="97" t="s">
        <v>391</v>
      </c>
      <c r="T39" s="98" t="b">
        <v>0</v>
      </c>
      <c r="U39" s="98" t="b">
        <v>0</v>
      </c>
      <c r="V39" s="98" t="b">
        <v>0</v>
      </c>
      <c r="W39" s="98" t="b">
        <v>1</v>
      </c>
      <c r="X39" s="98" t="b">
        <v>1</v>
      </c>
      <c r="Y39" s="98" t="b">
        <v>1</v>
      </c>
      <c r="Z39" s="98" t="b">
        <v>0</v>
      </c>
      <c r="AA39" s="98" t="b">
        <v>0</v>
      </c>
      <c r="AB39" s="98" t="b">
        <v>1</v>
      </c>
      <c r="AC39" s="98" t="b">
        <v>0</v>
      </c>
      <c r="AD39" s="98" t="b">
        <v>1</v>
      </c>
      <c r="AE39" s="98" t="b">
        <v>0</v>
      </c>
      <c r="AF39" s="98" t="b">
        <v>1</v>
      </c>
      <c r="AG39" s="98" t="b">
        <v>0</v>
      </c>
      <c r="AH39" s="98" t="b">
        <v>0</v>
      </c>
      <c r="AI39" s="98" t="b">
        <v>1</v>
      </c>
      <c r="AJ39" s="98" t="b">
        <v>1</v>
      </c>
      <c r="AK39" s="98" t="b">
        <v>1</v>
      </c>
      <c r="AL39" s="98" t="b">
        <v>1</v>
      </c>
      <c r="AM39" s="98" t="b">
        <v>0</v>
      </c>
      <c r="AN39" s="98" t="b">
        <v>1</v>
      </c>
      <c r="AO39" s="98" t="b">
        <v>0</v>
      </c>
      <c r="AP39" s="98" t="b">
        <v>0</v>
      </c>
      <c r="AQ39" s="98" t="b">
        <v>1</v>
      </c>
      <c r="AR39" s="98" t="b">
        <v>0</v>
      </c>
      <c r="AS39" s="98" t="b">
        <v>0</v>
      </c>
      <c r="AT39" s="98" t="b">
        <v>0</v>
      </c>
      <c r="AU39" s="98" t="b">
        <v>1</v>
      </c>
      <c r="AV39" s="98" t="b">
        <v>0</v>
      </c>
      <c r="AW39" s="98" t="b">
        <v>1</v>
      </c>
      <c r="AX39" s="98" t="b">
        <v>0</v>
      </c>
      <c r="AY39" s="98" t="b">
        <v>0</v>
      </c>
      <c r="AZ39" s="98" t="b">
        <v>0</v>
      </c>
      <c r="BA39" s="98" t="b">
        <v>0</v>
      </c>
      <c r="BB39" s="98" t="b">
        <v>0</v>
      </c>
      <c r="BC39" s="98" t="b">
        <v>1</v>
      </c>
      <c r="BD39" s="98" t="b">
        <v>0</v>
      </c>
      <c r="BE39" s="98" t="b">
        <v>0</v>
      </c>
      <c r="BF39" s="98" t="b">
        <v>1</v>
      </c>
      <c r="BG39" s="98" t="b">
        <v>1</v>
      </c>
      <c r="BH39" s="98" t="b">
        <v>1</v>
      </c>
      <c r="BI39" s="98" t="b">
        <v>0</v>
      </c>
      <c r="BJ39" s="98" t="b">
        <v>1</v>
      </c>
      <c r="BK39" s="98" t="b">
        <v>0</v>
      </c>
      <c r="BL39" s="98" t="b">
        <v>0</v>
      </c>
      <c r="BM39" s="98" t="b">
        <v>1</v>
      </c>
      <c r="BN39" s="98" t="b">
        <v>1</v>
      </c>
      <c r="BO39" s="98" t="b">
        <v>0</v>
      </c>
      <c r="BP39" s="98" t="b">
        <v>1</v>
      </c>
      <c r="BQ39" s="98" t="b">
        <v>0</v>
      </c>
      <c r="BR39" s="98" t="b">
        <v>0</v>
      </c>
      <c r="BS39" s="98" t="b">
        <v>0</v>
      </c>
      <c r="BT39" s="98" t="b">
        <v>0</v>
      </c>
      <c r="BU39" s="98" t="b">
        <v>0</v>
      </c>
      <c r="BV39" s="98" t="b">
        <v>0</v>
      </c>
      <c r="BW39" s="98" t="b">
        <v>0</v>
      </c>
      <c r="BX39" s="98" t="b">
        <v>1</v>
      </c>
      <c r="BY39" s="98" t="b">
        <v>0</v>
      </c>
      <c r="BZ39" s="98" t="b">
        <v>0</v>
      </c>
      <c r="CA39" s="98" t="b">
        <v>0</v>
      </c>
      <c r="CB39" s="98" t="b">
        <v>0</v>
      </c>
      <c r="CC39" s="98" t="b">
        <v>0</v>
      </c>
      <c r="CD39" s="98" t="b">
        <v>1</v>
      </c>
      <c r="CE39" s="98" t="b">
        <v>0</v>
      </c>
      <c r="CF39" s="98" t="b">
        <v>0</v>
      </c>
      <c r="CG39" s="98" t="b">
        <v>0</v>
      </c>
      <c r="CH39" s="98" t="b">
        <v>0</v>
      </c>
      <c r="CI39" s="98" t="b">
        <v>0</v>
      </c>
      <c r="CJ39" s="98" t="b">
        <v>0</v>
      </c>
      <c r="CK39" s="98" t="b">
        <v>0</v>
      </c>
      <c r="CL39" s="98" t="b">
        <v>1</v>
      </c>
      <c r="CM39" s="98" t="b">
        <v>1</v>
      </c>
      <c r="CN39" s="98" t="b">
        <v>0</v>
      </c>
      <c r="CO39" s="98" t="b">
        <v>1</v>
      </c>
      <c r="CP39" s="98" t="b">
        <v>0</v>
      </c>
      <c r="CQ39" s="98" t="b">
        <v>0</v>
      </c>
      <c r="CR39" s="97" t="s">
        <v>8135</v>
      </c>
    </row>
    <row r="40" spans="1:96" ht="16.25" customHeight="1">
      <c r="A40" s="97" t="s">
        <v>406</v>
      </c>
      <c r="B40" s="97" t="s">
        <v>102</v>
      </c>
      <c r="C40" s="97" t="s">
        <v>407</v>
      </c>
      <c r="D40" s="97" t="s">
        <v>204</v>
      </c>
      <c r="E40" s="98" t="b">
        <v>1</v>
      </c>
      <c r="F40" s="98" t="b">
        <v>0</v>
      </c>
      <c r="G40" s="99">
        <v>40663</v>
      </c>
      <c r="H40" s="99">
        <v>43434</v>
      </c>
      <c r="I40" s="98" t="b">
        <v>1</v>
      </c>
      <c r="J40" s="98" t="b">
        <v>0</v>
      </c>
      <c r="K40" s="100">
        <v>18</v>
      </c>
      <c r="L40" s="100">
        <v>0</v>
      </c>
      <c r="M40" s="97" t="s">
        <v>99</v>
      </c>
      <c r="N40" s="98" t="b">
        <v>1</v>
      </c>
      <c r="O40" s="98" t="b">
        <v>1</v>
      </c>
      <c r="P40" s="98" t="b">
        <v>1</v>
      </c>
      <c r="Q40" s="98" t="b">
        <v>1</v>
      </c>
      <c r="R40" s="98" t="b">
        <v>0</v>
      </c>
      <c r="S40" s="97" t="s">
        <v>408</v>
      </c>
      <c r="T40" s="98" t="b">
        <v>1</v>
      </c>
      <c r="U40" s="98" t="b">
        <v>0</v>
      </c>
      <c r="V40" s="98" t="b">
        <v>0</v>
      </c>
      <c r="W40" s="98" t="b">
        <v>0</v>
      </c>
      <c r="X40" s="98" t="b">
        <v>0</v>
      </c>
      <c r="Y40" s="98" t="b">
        <v>0</v>
      </c>
      <c r="Z40" s="98" t="b">
        <v>0</v>
      </c>
      <c r="AA40" s="98" t="b">
        <v>0</v>
      </c>
      <c r="AB40" s="98" t="b">
        <v>0</v>
      </c>
      <c r="AC40" s="98" t="b">
        <v>0</v>
      </c>
      <c r="AD40" s="98" t="b">
        <v>1</v>
      </c>
      <c r="AE40" s="98" t="b">
        <v>1</v>
      </c>
      <c r="AF40" s="98" t="b">
        <v>0</v>
      </c>
      <c r="AG40" s="98" t="b">
        <v>0</v>
      </c>
      <c r="AH40" s="98" t="b">
        <v>0</v>
      </c>
      <c r="AI40" s="98" t="b">
        <v>1</v>
      </c>
      <c r="AJ40" s="98" t="b">
        <v>1</v>
      </c>
      <c r="AK40" s="98" t="b">
        <v>1</v>
      </c>
      <c r="AL40" s="98" t="b">
        <v>0</v>
      </c>
      <c r="AM40" s="98" t="b">
        <v>0</v>
      </c>
      <c r="AN40" s="98" t="b">
        <v>0</v>
      </c>
      <c r="AO40" s="98" t="b">
        <v>0</v>
      </c>
      <c r="AP40" s="98" t="b">
        <v>0</v>
      </c>
      <c r="AQ40" s="98" t="b">
        <v>0</v>
      </c>
      <c r="AR40" s="98" t="b">
        <v>0</v>
      </c>
      <c r="AS40" s="98" t="b">
        <v>0</v>
      </c>
      <c r="AT40" s="98" t="b">
        <v>0</v>
      </c>
      <c r="AU40" s="98" t="b">
        <v>1</v>
      </c>
      <c r="AV40" s="98" t="b">
        <v>0</v>
      </c>
      <c r="AW40" s="98" t="b">
        <v>1</v>
      </c>
      <c r="AX40" s="98" t="b">
        <v>1</v>
      </c>
      <c r="AY40" s="98" t="b">
        <v>1</v>
      </c>
      <c r="AZ40" s="98" t="b">
        <v>0</v>
      </c>
      <c r="BA40" s="98" t="b">
        <v>1</v>
      </c>
      <c r="BB40" s="98" t="b">
        <v>1</v>
      </c>
      <c r="BC40" s="98" t="b">
        <v>0</v>
      </c>
      <c r="BD40" s="98" t="b">
        <v>0</v>
      </c>
      <c r="BE40" s="98" t="b">
        <v>0</v>
      </c>
      <c r="BF40" s="98" t="b">
        <v>0</v>
      </c>
      <c r="BG40" s="98" t="b">
        <v>0</v>
      </c>
      <c r="BH40" s="98" t="b">
        <v>1</v>
      </c>
      <c r="BI40" s="98" t="b">
        <v>0</v>
      </c>
      <c r="BJ40" s="98" t="b">
        <v>0</v>
      </c>
      <c r="BK40" s="98" t="b">
        <v>0</v>
      </c>
      <c r="BL40" s="98" t="b">
        <v>0</v>
      </c>
      <c r="BM40" s="98" t="b">
        <v>1</v>
      </c>
      <c r="BN40" s="98" t="b">
        <v>0</v>
      </c>
      <c r="BO40" s="98" t="b">
        <v>1</v>
      </c>
      <c r="BP40" s="98" t="b">
        <v>1</v>
      </c>
      <c r="BQ40" s="98" t="b">
        <v>0</v>
      </c>
      <c r="BR40" s="98" t="b">
        <v>0</v>
      </c>
      <c r="BS40" s="98" t="b">
        <v>0</v>
      </c>
      <c r="BT40" s="98" t="b">
        <v>0</v>
      </c>
      <c r="BU40" s="98" t="b">
        <v>0</v>
      </c>
      <c r="BV40" s="98" t="b">
        <v>0</v>
      </c>
      <c r="BW40" s="98" t="b">
        <v>0</v>
      </c>
      <c r="BX40" s="98" t="b">
        <v>1</v>
      </c>
      <c r="BY40" s="98" t="b">
        <v>0</v>
      </c>
      <c r="BZ40" s="98" t="b">
        <v>0</v>
      </c>
      <c r="CA40" s="98" t="b">
        <v>0</v>
      </c>
      <c r="CB40" s="98" t="b">
        <v>0</v>
      </c>
      <c r="CC40" s="98" t="b">
        <v>0</v>
      </c>
      <c r="CD40" s="98" t="b">
        <v>0</v>
      </c>
      <c r="CE40" s="98" t="b">
        <v>0</v>
      </c>
      <c r="CF40" s="98" t="b">
        <v>0</v>
      </c>
      <c r="CG40" s="98" t="b">
        <v>0</v>
      </c>
      <c r="CH40" s="98" t="b">
        <v>1</v>
      </c>
      <c r="CI40" s="98" t="b">
        <v>0</v>
      </c>
      <c r="CJ40" s="98" t="b">
        <v>0</v>
      </c>
      <c r="CK40" s="98" t="b">
        <v>0</v>
      </c>
      <c r="CL40" s="98" t="b">
        <v>1</v>
      </c>
      <c r="CM40" s="98" t="b">
        <v>1</v>
      </c>
      <c r="CN40" s="98" t="b">
        <v>1</v>
      </c>
      <c r="CO40" s="98" t="b">
        <v>1</v>
      </c>
      <c r="CP40" s="98" t="b">
        <v>1</v>
      </c>
      <c r="CQ40" s="98" t="b">
        <v>0</v>
      </c>
      <c r="CR40" s="97" t="s">
        <v>8135</v>
      </c>
    </row>
    <row r="41" spans="1:96" ht="16.25" customHeight="1">
      <c r="A41" s="97" t="s">
        <v>413</v>
      </c>
      <c r="B41" s="97" t="s">
        <v>414</v>
      </c>
      <c r="C41" s="97" t="s">
        <v>415</v>
      </c>
      <c r="D41" s="97" t="s">
        <v>197</v>
      </c>
      <c r="E41" s="98" t="b">
        <v>1</v>
      </c>
      <c r="F41" s="98" t="b">
        <v>0</v>
      </c>
      <c r="G41" s="99">
        <v>44286</v>
      </c>
      <c r="H41" s="101"/>
      <c r="I41" s="98" t="b">
        <v>1</v>
      </c>
      <c r="J41" s="98" t="b">
        <v>1</v>
      </c>
      <c r="K41" s="100">
        <v>31</v>
      </c>
      <c r="L41" s="100">
        <v>0</v>
      </c>
      <c r="M41" s="97" t="s">
        <v>99</v>
      </c>
      <c r="N41" s="98" t="b">
        <v>1</v>
      </c>
      <c r="O41" s="98" t="b">
        <v>1</v>
      </c>
      <c r="P41" s="98" t="b">
        <v>1</v>
      </c>
      <c r="Q41" s="98" t="b">
        <v>1</v>
      </c>
      <c r="R41" s="98" t="b">
        <v>1</v>
      </c>
      <c r="S41" s="97" t="s">
        <v>416</v>
      </c>
      <c r="T41" s="98" t="b">
        <v>1</v>
      </c>
      <c r="U41" s="98" t="b">
        <v>0</v>
      </c>
      <c r="V41" s="98" t="b">
        <v>0</v>
      </c>
      <c r="W41" s="98" t="b">
        <v>1</v>
      </c>
      <c r="X41" s="98" t="b">
        <v>0</v>
      </c>
      <c r="Y41" s="98" t="b">
        <v>1</v>
      </c>
      <c r="Z41" s="98" t="b">
        <v>0</v>
      </c>
      <c r="AA41" s="98" t="b">
        <v>0</v>
      </c>
      <c r="AB41" s="98" t="b">
        <v>1</v>
      </c>
      <c r="AC41" s="98" t="b">
        <v>0</v>
      </c>
      <c r="AD41" s="98" t="b">
        <v>1</v>
      </c>
      <c r="AE41" s="98" t="b">
        <v>1</v>
      </c>
      <c r="AF41" s="98" t="b">
        <v>0</v>
      </c>
      <c r="AG41" s="98" t="b">
        <v>0</v>
      </c>
      <c r="AH41" s="98" t="b">
        <v>0</v>
      </c>
      <c r="AI41" s="98" t="b">
        <v>1</v>
      </c>
      <c r="AJ41" s="98" t="b">
        <v>1</v>
      </c>
      <c r="AK41" s="98" t="b">
        <v>1</v>
      </c>
      <c r="AL41" s="98" t="b">
        <v>1</v>
      </c>
      <c r="AM41" s="98" t="b">
        <v>0</v>
      </c>
      <c r="AN41" s="98" t="b">
        <v>0</v>
      </c>
      <c r="AO41" s="98" t="b">
        <v>0</v>
      </c>
      <c r="AP41" s="98" t="b">
        <v>1</v>
      </c>
      <c r="AQ41" s="98" t="b">
        <v>0</v>
      </c>
      <c r="AR41" s="98" t="b">
        <v>0</v>
      </c>
      <c r="AS41" s="98" t="b">
        <v>0</v>
      </c>
      <c r="AT41" s="98" t="b">
        <v>0</v>
      </c>
      <c r="AU41" s="98" t="b">
        <v>1</v>
      </c>
      <c r="AV41" s="98" t="b">
        <v>0</v>
      </c>
      <c r="AW41" s="98" t="b">
        <v>0</v>
      </c>
      <c r="AX41" s="98" t="b">
        <v>1</v>
      </c>
      <c r="AY41" s="98" t="b">
        <v>1</v>
      </c>
      <c r="AZ41" s="98" t="b">
        <v>0</v>
      </c>
      <c r="BA41" s="98" t="b">
        <v>1</v>
      </c>
      <c r="BB41" s="98" t="b">
        <v>1</v>
      </c>
      <c r="BC41" s="98" t="b">
        <v>0</v>
      </c>
      <c r="BD41" s="98" t="b">
        <v>0</v>
      </c>
      <c r="BE41" s="98" t="b">
        <v>0</v>
      </c>
      <c r="BF41" s="98" t="b">
        <v>0</v>
      </c>
      <c r="BG41" s="98" t="b">
        <v>0</v>
      </c>
      <c r="BH41" s="98" t="b">
        <v>0</v>
      </c>
      <c r="BI41" s="98" t="b">
        <v>0</v>
      </c>
      <c r="BJ41" s="98" t="b">
        <v>0</v>
      </c>
      <c r="BK41" s="98" t="b">
        <v>0</v>
      </c>
      <c r="BL41" s="98" t="b">
        <v>0</v>
      </c>
      <c r="BM41" s="98" t="b">
        <v>0</v>
      </c>
      <c r="BN41" s="98" t="b">
        <v>0</v>
      </c>
      <c r="BO41" s="98" t="b">
        <v>1</v>
      </c>
      <c r="BP41" s="98" t="b">
        <v>1</v>
      </c>
      <c r="BQ41" s="98" t="b">
        <v>0</v>
      </c>
      <c r="BR41" s="98" t="b">
        <v>0</v>
      </c>
      <c r="BS41" s="98" t="b">
        <v>0</v>
      </c>
      <c r="BT41" s="98" t="b">
        <v>0</v>
      </c>
      <c r="BU41" s="98" t="b">
        <v>0</v>
      </c>
      <c r="BV41" s="98" t="b">
        <v>0</v>
      </c>
      <c r="BW41" s="98" t="b">
        <v>0</v>
      </c>
      <c r="BX41" s="98" t="b">
        <v>0</v>
      </c>
      <c r="BY41" s="98" t="b">
        <v>0</v>
      </c>
      <c r="BZ41" s="98" t="b">
        <v>0</v>
      </c>
      <c r="CA41" s="98" t="b">
        <v>0</v>
      </c>
      <c r="CB41" s="98" t="b">
        <v>0</v>
      </c>
      <c r="CC41" s="98" t="b">
        <v>0</v>
      </c>
      <c r="CD41" s="98" t="b">
        <v>0</v>
      </c>
      <c r="CE41" s="98" t="b">
        <v>0</v>
      </c>
      <c r="CF41" s="98" t="b">
        <v>0</v>
      </c>
      <c r="CG41" s="98" t="b">
        <v>0</v>
      </c>
      <c r="CH41" s="98" t="b">
        <v>0</v>
      </c>
      <c r="CI41" s="98" t="b">
        <v>0</v>
      </c>
      <c r="CJ41" s="98" t="b">
        <v>0</v>
      </c>
      <c r="CK41" s="98" t="b">
        <v>1</v>
      </c>
      <c r="CL41" s="98" t="b">
        <v>0</v>
      </c>
      <c r="CM41" s="98" t="b">
        <v>1</v>
      </c>
      <c r="CN41" s="98" t="b">
        <v>0</v>
      </c>
      <c r="CO41" s="98" t="b">
        <v>1</v>
      </c>
      <c r="CP41" s="98" t="b">
        <v>0</v>
      </c>
      <c r="CQ41" s="98" t="b">
        <v>0</v>
      </c>
      <c r="CR41" s="97" t="s">
        <v>8135</v>
      </c>
    </row>
    <row r="42" spans="1:96" ht="16.25" customHeight="1">
      <c r="A42" s="97" t="s">
        <v>417</v>
      </c>
      <c r="B42" s="97" t="s">
        <v>418</v>
      </c>
      <c r="C42" s="97" t="s">
        <v>419</v>
      </c>
      <c r="D42" s="97" t="s">
        <v>98</v>
      </c>
      <c r="E42" s="98" t="b">
        <v>0</v>
      </c>
      <c r="F42" s="98" t="b">
        <v>0</v>
      </c>
      <c r="G42" s="99">
        <v>41729</v>
      </c>
      <c r="H42" s="99">
        <v>44651</v>
      </c>
      <c r="I42" s="98" t="b">
        <v>0</v>
      </c>
      <c r="J42" s="98" t="b">
        <v>0</v>
      </c>
      <c r="K42" s="100">
        <v>102</v>
      </c>
      <c r="L42" s="100">
        <v>20</v>
      </c>
      <c r="M42" s="97" t="s">
        <v>99</v>
      </c>
      <c r="N42" s="98" t="b">
        <v>0</v>
      </c>
      <c r="O42" s="98" t="b">
        <v>0</v>
      </c>
      <c r="P42" s="98" t="b">
        <v>0</v>
      </c>
      <c r="Q42" s="98" t="b">
        <v>0</v>
      </c>
      <c r="R42" s="98" t="b">
        <v>0</v>
      </c>
      <c r="S42" s="97" t="s">
        <v>420</v>
      </c>
      <c r="T42" s="98" t="b">
        <v>0</v>
      </c>
      <c r="U42" s="98" t="b">
        <v>0</v>
      </c>
      <c r="V42" s="98" t="b">
        <v>0</v>
      </c>
      <c r="W42" s="98" t="b">
        <v>1</v>
      </c>
      <c r="X42" s="98" t="b">
        <v>0</v>
      </c>
      <c r="Y42" s="98" t="b">
        <v>1</v>
      </c>
      <c r="Z42" s="98" t="b">
        <v>0</v>
      </c>
      <c r="AA42" s="98" t="b">
        <v>1</v>
      </c>
      <c r="AB42" s="98" t="b">
        <v>1</v>
      </c>
      <c r="AC42" s="98" t="b">
        <v>0</v>
      </c>
      <c r="AD42" s="98" t="b">
        <v>1</v>
      </c>
      <c r="AE42" s="98" t="b">
        <v>0</v>
      </c>
      <c r="AF42" s="98" t="b">
        <v>1</v>
      </c>
      <c r="AG42" s="98" t="b">
        <v>1</v>
      </c>
      <c r="AH42" s="98" t="b">
        <v>0</v>
      </c>
      <c r="AI42" s="98" t="b">
        <v>1</v>
      </c>
      <c r="AJ42" s="98" t="b">
        <v>1</v>
      </c>
      <c r="AK42" s="98" t="b">
        <v>1</v>
      </c>
      <c r="AL42" s="98" t="b">
        <v>0</v>
      </c>
      <c r="AM42" s="98" t="b">
        <v>0</v>
      </c>
      <c r="AN42" s="98" t="b">
        <v>0</v>
      </c>
      <c r="AO42" s="98" t="b">
        <v>0</v>
      </c>
      <c r="AP42" s="98" t="b">
        <v>1</v>
      </c>
      <c r="AQ42" s="98" t="b">
        <v>1</v>
      </c>
      <c r="AR42" s="98" t="b">
        <v>0</v>
      </c>
      <c r="AS42" s="98" t="b">
        <v>1</v>
      </c>
      <c r="AT42" s="98" t="b">
        <v>1</v>
      </c>
      <c r="AU42" s="98" t="b">
        <v>1</v>
      </c>
      <c r="AV42" s="98" t="b">
        <v>1</v>
      </c>
      <c r="AW42" s="98" t="b">
        <v>1</v>
      </c>
      <c r="AX42" s="98" t="b">
        <v>1</v>
      </c>
      <c r="AY42" s="98" t="b">
        <v>1</v>
      </c>
      <c r="AZ42" s="98" t="b">
        <v>0</v>
      </c>
      <c r="BA42" s="98" t="b">
        <v>1</v>
      </c>
      <c r="BB42" s="98" t="b">
        <v>1</v>
      </c>
      <c r="BC42" s="98" t="b">
        <v>0</v>
      </c>
      <c r="BD42" s="98" t="b">
        <v>0</v>
      </c>
      <c r="BE42" s="98" t="b">
        <v>0</v>
      </c>
      <c r="BF42" s="98" t="b">
        <v>0</v>
      </c>
      <c r="BG42" s="98" t="b">
        <v>0</v>
      </c>
      <c r="BH42" s="98" t="b">
        <v>1</v>
      </c>
      <c r="BI42" s="98" t="b">
        <v>0</v>
      </c>
      <c r="BJ42" s="98" t="b">
        <v>0</v>
      </c>
      <c r="BK42" s="98" t="b">
        <v>0</v>
      </c>
      <c r="BL42" s="98" t="b">
        <v>0</v>
      </c>
      <c r="BM42" s="98" t="b">
        <v>1</v>
      </c>
      <c r="BN42" s="98" t="b">
        <v>1</v>
      </c>
      <c r="BO42" s="98" t="b">
        <v>1</v>
      </c>
      <c r="BP42" s="98" t="b">
        <v>1</v>
      </c>
      <c r="BQ42" s="98" t="b">
        <v>1</v>
      </c>
      <c r="BR42" s="98" t="b">
        <v>0</v>
      </c>
      <c r="BS42" s="98" t="b">
        <v>0</v>
      </c>
      <c r="BT42" s="98" t="b">
        <v>0</v>
      </c>
      <c r="BU42" s="98" t="b">
        <v>0</v>
      </c>
      <c r="BV42" s="98" t="b">
        <v>0</v>
      </c>
      <c r="BW42" s="98" t="b">
        <v>0</v>
      </c>
      <c r="BX42" s="98" t="b">
        <v>0</v>
      </c>
      <c r="BY42" s="98" t="b">
        <v>0</v>
      </c>
      <c r="BZ42" s="98" t="b">
        <v>0</v>
      </c>
      <c r="CA42" s="98" t="b">
        <v>0</v>
      </c>
      <c r="CB42" s="98" t="b">
        <v>0</v>
      </c>
      <c r="CC42" s="98" t="b">
        <v>0</v>
      </c>
      <c r="CD42" s="98" t="b">
        <v>1</v>
      </c>
      <c r="CE42" s="98" t="b">
        <v>1</v>
      </c>
      <c r="CF42" s="98" t="b">
        <v>0</v>
      </c>
      <c r="CG42" s="98" t="b">
        <v>0</v>
      </c>
      <c r="CH42" s="98" t="b">
        <v>1</v>
      </c>
      <c r="CI42" s="98" t="b">
        <v>1</v>
      </c>
      <c r="CJ42" s="98" t="b">
        <v>1</v>
      </c>
      <c r="CK42" s="98" t="b">
        <v>0</v>
      </c>
      <c r="CL42" s="98" t="b">
        <v>1</v>
      </c>
      <c r="CM42" s="98" t="b">
        <v>1</v>
      </c>
      <c r="CN42" s="98" t="b">
        <v>0</v>
      </c>
      <c r="CO42" s="98" t="b">
        <v>1</v>
      </c>
      <c r="CP42" s="98" t="b">
        <v>1</v>
      </c>
      <c r="CQ42" s="98" t="b">
        <v>0</v>
      </c>
      <c r="CR42" s="97" t="s">
        <v>8135</v>
      </c>
    </row>
    <row r="43" spans="1:96" ht="16.25" customHeight="1">
      <c r="A43" s="97" t="s">
        <v>424</v>
      </c>
      <c r="B43" s="97" t="s">
        <v>106</v>
      </c>
      <c r="C43" s="97" t="s">
        <v>425</v>
      </c>
      <c r="D43" s="97" t="s">
        <v>108</v>
      </c>
      <c r="E43" s="98" t="b">
        <v>1</v>
      </c>
      <c r="F43" s="98" t="b">
        <v>0</v>
      </c>
      <c r="G43" s="99">
        <v>45016</v>
      </c>
      <c r="H43" s="101"/>
      <c r="I43" s="98" t="b">
        <v>1</v>
      </c>
      <c r="J43" s="98" t="b">
        <v>0</v>
      </c>
      <c r="K43" s="100">
        <v>20</v>
      </c>
      <c r="L43" s="100">
        <v>0</v>
      </c>
      <c r="M43" s="97" t="s">
        <v>99</v>
      </c>
      <c r="N43" s="98" t="b">
        <v>1</v>
      </c>
      <c r="O43" s="98" t="b">
        <v>1</v>
      </c>
      <c r="P43" s="98" t="b">
        <v>1</v>
      </c>
      <c r="Q43" s="98" t="b">
        <v>1</v>
      </c>
      <c r="R43" s="98" t="b">
        <v>1</v>
      </c>
      <c r="S43" s="97" t="s">
        <v>426</v>
      </c>
      <c r="T43" s="98" t="b">
        <v>1</v>
      </c>
      <c r="U43" s="98" t="b">
        <v>1</v>
      </c>
      <c r="V43" s="98" t="b">
        <v>0</v>
      </c>
      <c r="W43" s="98" t="b">
        <v>1</v>
      </c>
      <c r="X43" s="98" t="b">
        <v>1</v>
      </c>
      <c r="Y43" s="98" t="b">
        <v>1</v>
      </c>
      <c r="Z43" s="98" t="b">
        <v>0</v>
      </c>
      <c r="AA43" s="98" t="b">
        <v>0</v>
      </c>
      <c r="AB43" s="98" t="b">
        <v>1</v>
      </c>
      <c r="AC43" s="98" t="b">
        <v>1</v>
      </c>
      <c r="AD43" s="98" t="b">
        <v>1</v>
      </c>
      <c r="AE43" s="98" t="b">
        <v>0</v>
      </c>
      <c r="AF43" s="98" t="b">
        <v>0</v>
      </c>
      <c r="AG43" s="98" t="b">
        <v>1</v>
      </c>
      <c r="AH43" s="98" t="b">
        <v>0</v>
      </c>
      <c r="AI43" s="98" t="b">
        <v>1</v>
      </c>
      <c r="AJ43" s="98" t="b">
        <v>1</v>
      </c>
      <c r="AK43" s="98" t="b">
        <v>1</v>
      </c>
      <c r="AL43" s="98" t="b">
        <v>1</v>
      </c>
      <c r="AM43" s="98" t="b">
        <v>0</v>
      </c>
      <c r="AN43" s="98" t="b">
        <v>0</v>
      </c>
      <c r="AO43" s="98" t="b">
        <v>0</v>
      </c>
      <c r="AP43" s="98" t="b">
        <v>0</v>
      </c>
      <c r="AQ43" s="98" t="b">
        <v>0</v>
      </c>
      <c r="AR43" s="98" t="b">
        <v>0</v>
      </c>
      <c r="AS43" s="98" t="b">
        <v>0</v>
      </c>
      <c r="AT43" s="98" t="b">
        <v>0</v>
      </c>
      <c r="AU43" s="98" t="b">
        <v>1</v>
      </c>
      <c r="AV43" s="98" t="b">
        <v>0</v>
      </c>
      <c r="AW43" s="98" t="b">
        <v>0</v>
      </c>
      <c r="AX43" s="98" t="b">
        <v>1</v>
      </c>
      <c r="AY43" s="98" t="b">
        <v>0</v>
      </c>
      <c r="AZ43" s="98" t="b">
        <v>0</v>
      </c>
      <c r="BA43" s="98" t="b">
        <v>1</v>
      </c>
      <c r="BB43" s="98" t="b">
        <v>0</v>
      </c>
      <c r="BC43" s="98" t="b">
        <v>1</v>
      </c>
      <c r="BD43" s="98" t="b">
        <v>1</v>
      </c>
      <c r="BE43" s="98" t="b">
        <v>0</v>
      </c>
      <c r="BF43" s="98" t="b">
        <v>0</v>
      </c>
      <c r="BG43" s="98" t="b">
        <v>1</v>
      </c>
      <c r="BH43" s="98" t="b">
        <v>1</v>
      </c>
      <c r="BI43" s="98" t="b">
        <v>0</v>
      </c>
      <c r="BJ43" s="98" t="b">
        <v>1</v>
      </c>
      <c r="BK43" s="98" t="b">
        <v>0</v>
      </c>
      <c r="BL43" s="98" t="b">
        <v>1</v>
      </c>
      <c r="BM43" s="98" t="b">
        <v>0</v>
      </c>
      <c r="BN43" s="98" t="b">
        <v>1</v>
      </c>
      <c r="BO43" s="98" t="b">
        <v>1</v>
      </c>
      <c r="BP43" s="98" t="b">
        <v>1</v>
      </c>
      <c r="BQ43" s="98" t="b">
        <v>0</v>
      </c>
      <c r="BR43" s="98" t="b">
        <v>0</v>
      </c>
      <c r="BS43" s="98" t="b">
        <v>1</v>
      </c>
      <c r="BT43" s="98" t="b">
        <v>1</v>
      </c>
      <c r="BU43" s="98" t="b">
        <v>1</v>
      </c>
      <c r="BV43" s="98" t="b">
        <v>1</v>
      </c>
      <c r="BW43" s="98" t="b">
        <v>0</v>
      </c>
      <c r="BX43" s="98" t="b">
        <v>0</v>
      </c>
      <c r="BY43" s="98" t="b">
        <v>0</v>
      </c>
      <c r="BZ43" s="98" t="b">
        <v>1</v>
      </c>
      <c r="CA43" s="98" t="b">
        <v>0</v>
      </c>
      <c r="CB43" s="98" t="b">
        <v>0</v>
      </c>
      <c r="CC43" s="98" t="b">
        <v>0</v>
      </c>
      <c r="CD43" s="98" t="b">
        <v>1</v>
      </c>
      <c r="CE43" s="98" t="b">
        <v>0</v>
      </c>
      <c r="CF43" s="98" t="b">
        <v>0</v>
      </c>
      <c r="CG43" s="98" t="b">
        <v>0</v>
      </c>
      <c r="CH43" s="98" t="b">
        <v>0</v>
      </c>
      <c r="CI43" s="98" t="b">
        <v>0</v>
      </c>
      <c r="CJ43" s="98" t="b">
        <v>0</v>
      </c>
      <c r="CK43" s="98" t="b">
        <v>0</v>
      </c>
      <c r="CL43" s="98" t="b">
        <v>0</v>
      </c>
      <c r="CM43" s="98" t="b">
        <v>1</v>
      </c>
      <c r="CN43" s="98" t="b">
        <v>0</v>
      </c>
      <c r="CO43" s="98" t="b">
        <v>1</v>
      </c>
      <c r="CP43" s="98" t="b">
        <v>1</v>
      </c>
      <c r="CQ43" s="98" t="b">
        <v>0</v>
      </c>
      <c r="CR43" s="97" t="s">
        <v>8135</v>
      </c>
    </row>
    <row r="44" spans="1:96" ht="16.25" customHeight="1">
      <c r="A44" s="97" t="s">
        <v>433</v>
      </c>
      <c r="B44" s="97" t="s">
        <v>102</v>
      </c>
      <c r="C44" s="97" t="s">
        <v>434</v>
      </c>
      <c r="D44" s="97" t="s">
        <v>98</v>
      </c>
      <c r="E44" s="98" t="b">
        <v>0</v>
      </c>
      <c r="F44" s="98" t="b">
        <v>0</v>
      </c>
      <c r="G44" s="99">
        <v>43190</v>
      </c>
      <c r="H44" s="99">
        <v>45016</v>
      </c>
      <c r="I44" s="98" t="b">
        <v>1</v>
      </c>
      <c r="J44" s="98" t="b">
        <v>1</v>
      </c>
      <c r="K44" s="100">
        <v>164</v>
      </c>
      <c r="L44" s="100">
        <v>18</v>
      </c>
      <c r="M44" s="97" t="s">
        <v>99</v>
      </c>
      <c r="N44" s="98" t="b">
        <v>1</v>
      </c>
      <c r="O44" s="98" t="b">
        <v>1</v>
      </c>
      <c r="P44" s="98" t="b">
        <v>1</v>
      </c>
      <c r="Q44" s="98" t="b">
        <v>1</v>
      </c>
      <c r="R44" s="98" t="b">
        <v>1</v>
      </c>
      <c r="S44" s="97" t="s">
        <v>435</v>
      </c>
      <c r="T44" s="98" t="b">
        <v>1</v>
      </c>
      <c r="U44" s="98" t="b">
        <v>1</v>
      </c>
      <c r="V44" s="98" t="b">
        <v>0</v>
      </c>
      <c r="W44" s="98" t="b">
        <v>1</v>
      </c>
      <c r="X44" s="98" t="b">
        <v>1</v>
      </c>
      <c r="Y44" s="98" t="b">
        <v>1</v>
      </c>
      <c r="Z44" s="98" t="b">
        <v>1</v>
      </c>
      <c r="AA44" s="98" t="b">
        <v>1</v>
      </c>
      <c r="AB44" s="98" t="b">
        <v>1</v>
      </c>
      <c r="AC44" s="98" t="b">
        <v>1</v>
      </c>
      <c r="AD44" s="98" t="b">
        <v>1</v>
      </c>
      <c r="AE44" s="98" t="b">
        <v>1</v>
      </c>
      <c r="AF44" s="98" t="b">
        <v>1</v>
      </c>
      <c r="AG44" s="98" t="b">
        <v>1</v>
      </c>
      <c r="AH44" s="98" t="b">
        <v>1</v>
      </c>
      <c r="AI44" s="98" t="b">
        <v>1</v>
      </c>
      <c r="AJ44" s="98" t="b">
        <v>1</v>
      </c>
      <c r="AK44" s="98" t="b">
        <v>1</v>
      </c>
      <c r="AL44" s="98" t="b">
        <v>1</v>
      </c>
      <c r="AM44" s="98" t="b">
        <v>0</v>
      </c>
      <c r="AN44" s="98" t="b">
        <v>0</v>
      </c>
      <c r="AO44" s="98" t="b">
        <v>0</v>
      </c>
      <c r="AP44" s="98" t="b">
        <v>1</v>
      </c>
      <c r="AQ44" s="98" t="b">
        <v>1</v>
      </c>
      <c r="AR44" s="98" t="b">
        <v>0</v>
      </c>
      <c r="AS44" s="98" t="b">
        <v>1</v>
      </c>
      <c r="AT44" s="98" t="b">
        <v>0</v>
      </c>
      <c r="AU44" s="98" t="b">
        <v>1</v>
      </c>
      <c r="AV44" s="98" t="b">
        <v>0</v>
      </c>
      <c r="AW44" s="98" t="b">
        <v>0</v>
      </c>
      <c r="AX44" s="98" t="b">
        <v>1</v>
      </c>
      <c r="AY44" s="98" t="b">
        <v>1</v>
      </c>
      <c r="AZ44" s="98" t="b">
        <v>1</v>
      </c>
      <c r="BA44" s="98" t="b">
        <v>1</v>
      </c>
      <c r="BB44" s="98" t="b">
        <v>1</v>
      </c>
      <c r="BC44" s="98" t="b">
        <v>1</v>
      </c>
      <c r="BD44" s="98" t="b">
        <v>1</v>
      </c>
      <c r="BE44" s="98" t="b">
        <v>1</v>
      </c>
      <c r="BF44" s="98" t="b">
        <v>1</v>
      </c>
      <c r="BG44" s="98" t="b">
        <v>1</v>
      </c>
      <c r="BH44" s="98" t="b">
        <v>1</v>
      </c>
      <c r="BI44" s="98" t="b">
        <v>1</v>
      </c>
      <c r="BJ44" s="98" t="b">
        <v>1</v>
      </c>
      <c r="BK44" s="98" t="b">
        <v>0</v>
      </c>
      <c r="BL44" s="98" t="b">
        <v>1</v>
      </c>
      <c r="BM44" s="98" t="b">
        <v>1</v>
      </c>
      <c r="BN44" s="98" t="b">
        <v>1</v>
      </c>
      <c r="BO44" s="98" t="b">
        <v>1</v>
      </c>
      <c r="BP44" s="98" t="b">
        <v>1</v>
      </c>
      <c r="BQ44" s="98" t="b">
        <v>1</v>
      </c>
      <c r="BR44" s="98" t="b">
        <v>1</v>
      </c>
      <c r="BS44" s="98" t="b">
        <v>1</v>
      </c>
      <c r="BT44" s="98" t="b">
        <v>1</v>
      </c>
      <c r="BU44" s="98" t="b">
        <v>1</v>
      </c>
      <c r="BV44" s="98" t="b">
        <v>0</v>
      </c>
      <c r="BW44" s="98" t="b">
        <v>1</v>
      </c>
      <c r="BX44" s="98" t="b">
        <v>0</v>
      </c>
      <c r="BY44" s="98" t="b">
        <v>0</v>
      </c>
      <c r="BZ44" s="98" t="b">
        <v>1</v>
      </c>
      <c r="CA44" s="98" t="b">
        <v>0</v>
      </c>
      <c r="CB44" s="98" t="b">
        <v>0</v>
      </c>
      <c r="CC44" s="98" t="b">
        <v>1</v>
      </c>
      <c r="CD44" s="98" t="b">
        <v>1</v>
      </c>
      <c r="CE44" s="98" t="b">
        <v>1</v>
      </c>
      <c r="CF44" s="98" t="b">
        <v>0</v>
      </c>
      <c r="CG44" s="98" t="b">
        <v>0</v>
      </c>
      <c r="CH44" s="98" t="b">
        <v>1</v>
      </c>
      <c r="CI44" s="98" t="b">
        <v>1</v>
      </c>
      <c r="CJ44" s="98" t="b">
        <v>0</v>
      </c>
      <c r="CK44" s="98" t="b">
        <v>0</v>
      </c>
      <c r="CL44" s="98" t="b">
        <v>1</v>
      </c>
      <c r="CM44" s="98" t="b">
        <v>1</v>
      </c>
      <c r="CN44" s="98" t="b">
        <v>1</v>
      </c>
      <c r="CO44" s="98" t="b">
        <v>1</v>
      </c>
      <c r="CP44" s="98" t="b">
        <v>1</v>
      </c>
      <c r="CQ44" s="98" t="b">
        <v>1</v>
      </c>
      <c r="CR44" s="97" t="s">
        <v>8135</v>
      </c>
    </row>
    <row r="45" spans="1:96" ht="16.25" customHeight="1">
      <c r="A45" s="97" t="s">
        <v>436</v>
      </c>
      <c r="B45" s="97" t="s">
        <v>102</v>
      </c>
      <c r="C45" s="97" t="s">
        <v>437</v>
      </c>
      <c r="D45" s="97" t="s">
        <v>108</v>
      </c>
      <c r="E45" s="98" t="b">
        <v>1</v>
      </c>
      <c r="F45" s="98" t="b">
        <v>0</v>
      </c>
      <c r="G45" s="99">
        <v>44286</v>
      </c>
      <c r="H45" s="99">
        <v>44651</v>
      </c>
      <c r="I45" s="98" t="b">
        <v>0</v>
      </c>
      <c r="J45" s="98" t="b">
        <v>0</v>
      </c>
      <c r="K45" s="100">
        <v>17</v>
      </c>
      <c r="L45" s="100">
        <v>0</v>
      </c>
      <c r="M45" s="97" t="s">
        <v>99</v>
      </c>
      <c r="N45" s="98" t="b">
        <v>0</v>
      </c>
      <c r="O45" s="98" t="b">
        <v>0</v>
      </c>
      <c r="P45" s="98" t="b">
        <v>0</v>
      </c>
      <c r="Q45" s="98" t="b">
        <v>0</v>
      </c>
      <c r="R45" s="98" t="b">
        <v>0</v>
      </c>
      <c r="S45" s="97" t="s">
        <v>438</v>
      </c>
      <c r="T45" s="98" t="b">
        <v>0</v>
      </c>
      <c r="U45" s="98" t="b">
        <v>0</v>
      </c>
      <c r="V45" s="98" t="b">
        <v>0</v>
      </c>
      <c r="W45" s="98" t="b">
        <v>1</v>
      </c>
      <c r="X45" s="98" t="b">
        <v>0</v>
      </c>
      <c r="Y45" s="98" t="b">
        <v>1</v>
      </c>
      <c r="Z45" s="98" t="b">
        <v>0</v>
      </c>
      <c r="AA45" s="98" t="b">
        <v>0</v>
      </c>
      <c r="AB45" s="98" t="b">
        <v>1</v>
      </c>
      <c r="AC45" s="98" t="b">
        <v>1</v>
      </c>
      <c r="AD45" s="98" t="b">
        <v>1</v>
      </c>
      <c r="AE45" s="98" t="b">
        <v>0</v>
      </c>
      <c r="AF45" s="98" t="b">
        <v>1</v>
      </c>
      <c r="AG45" s="98" t="b">
        <v>0</v>
      </c>
      <c r="AH45" s="98" t="b">
        <v>0</v>
      </c>
      <c r="AI45" s="98" t="b">
        <v>1</v>
      </c>
      <c r="AJ45" s="98" t="b">
        <v>1</v>
      </c>
      <c r="AK45" s="98" t="b">
        <v>1</v>
      </c>
      <c r="AL45" s="98" t="b">
        <v>1</v>
      </c>
      <c r="AM45" s="98" t="b">
        <v>0</v>
      </c>
      <c r="AN45" s="98" t="b">
        <v>1</v>
      </c>
      <c r="AO45" s="98" t="b">
        <v>0</v>
      </c>
      <c r="AP45" s="98" t="b">
        <v>1</v>
      </c>
      <c r="AQ45" s="98" t="b">
        <v>0</v>
      </c>
      <c r="AR45" s="98" t="b">
        <v>0</v>
      </c>
      <c r="AS45" s="98" t="b">
        <v>0</v>
      </c>
      <c r="AT45" s="98" t="b">
        <v>0</v>
      </c>
      <c r="AU45" s="98" t="b">
        <v>1</v>
      </c>
      <c r="AV45" s="98" t="b">
        <v>0</v>
      </c>
      <c r="AW45" s="98" t="b">
        <v>0</v>
      </c>
      <c r="AX45" s="98" t="b">
        <v>0</v>
      </c>
      <c r="AY45" s="98" t="b">
        <v>0</v>
      </c>
      <c r="AZ45" s="98" t="b">
        <v>0</v>
      </c>
      <c r="BA45" s="98" t="b">
        <v>0</v>
      </c>
      <c r="BB45" s="98" t="b">
        <v>0</v>
      </c>
      <c r="BC45" s="98" t="b">
        <v>1</v>
      </c>
      <c r="BD45" s="98" t="b">
        <v>0</v>
      </c>
      <c r="BE45" s="98" t="b">
        <v>0</v>
      </c>
      <c r="BF45" s="98" t="b">
        <v>1</v>
      </c>
      <c r="BG45" s="98" t="b">
        <v>0</v>
      </c>
      <c r="BH45" s="98" t="b">
        <v>1</v>
      </c>
      <c r="BI45" s="98" t="b">
        <v>0</v>
      </c>
      <c r="BJ45" s="98" t="b">
        <v>1</v>
      </c>
      <c r="BK45" s="98" t="b">
        <v>0</v>
      </c>
      <c r="BL45" s="98" t="b">
        <v>1</v>
      </c>
      <c r="BM45" s="98" t="b">
        <v>0</v>
      </c>
      <c r="BN45" s="98" t="b">
        <v>0</v>
      </c>
      <c r="BO45" s="98" t="b">
        <v>1</v>
      </c>
      <c r="BP45" s="98" t="b">
        <v>1</v>
      </c>
      <c r="BQ45" s="98" t="b">
        <v>1</v>
      </c>
      <c r="BR45" s="98" t="b">
        <v>0</v>
      </c>
      <c r="BS45" s="98" t="b">
        <v>1</v>
      </c>
      <c r="BT45" s="98" t="b">
        <v>1</v>
      </c>
      <c r="BU45" s="98" t="b">
        <v>0</v>
      </c>
      <c r="BV45" s="98" t="b">
        <v>1</v>
      </c>
      <c r="BW45" s="98" t="b">
        <v>1</v>
      </c>
      <c r="BX45" s="98" t="b">
        <v>0</v>
      </c>
      <c r="BY45" s="98" t="b">
        <v>0</v>
      </c>
      <c r="BZ45" s="98" t="b">
        <v>1</v>
      </c>
      <c r="CA45" s="98" t="b">
        <v>0</v>
      </c>
      <c r="CB45" s="98" t="b">
        <v>0</v>
      </c>
      <c r="CC45" s="98" t="b">
        <v>0</v>
      </c>
      <c r="CD45" s="98" t="b">
        <v>1</v>
      </c>
      <c r="CE45" s="98" t="b">
        <v>0</v>
      </c>
      <c r="CF45" s="98" t="b">
        <v>0</v>
      </c>
      <c r="CG45" s="98" t="b">
        <v>0</v>
      </c>
      <c r="CH45" s="98" t="b">
        <v>0</v>
      </c>
      <c r="CI45" s="98" t="b">
        <v>0</v>
      </c>
      <c r="CJ45" s="98" t="b">
        <v>0</v>
      </c>
      <c r="CK45" s="98" t="b">
        <v>1</v>
      </c>
      <c r="CL45" s="98" t="b">
        <v>1</v>
      </c>
      <c r="CM45" s="98" t="b">
        <v>1</v>
      </c>
      <c r="CN45" s="98" t="b">
        <v>1</v>
      </c>
      <c r="CO45" s="98" t="b">
        <v>1</v>
      </c>
      <c r="CP45" s="98" t="b">
        <v>1</v>
      </c>
      <c r="CQ45" s="98" t="b">
        <v>0</v>
      </c>
      <c r="CR45" s="97" t="s">
        <v>8135</v>
      </c>
    </row>
    <row r="46" spans="1:96" ht="16.25" customHeight="1">
      <c r="A46" s="97" t="s">
        <v>475</v>
      </c>
      <c r="B46" s="97" t="s">
        <v>476</v>
      </c>
      <c r="C46" s="97" t="s">
        <v>477</v>
      </c>
      <c r="D46" s="97" t="s">
        <v>204</v>
      </c>
      <c r="E46" s="98" t="b">
        <v>0</v>
      </c>
      <c r="F46" s="98" t="b">
        <v>0</v>
      </c>
      <c r="G46" s="99">
        <v>45016</v>
      </c>
      <c r="H46" s="101"/>
      <c r="I46" s="98" t="b">
        <v>1</v>
      </c>
      <c r="J46" s="98" t="b">
        <v>1</v>
      </c>
      <c r="K46" s="100">
        <v>115</v>
      </c>
      <c r="L46" s="100">
        <v>38</v>
      </c>
      <c r="M46" s="97" t="s">
        <v>99</v>
      </c>
      <c r="N46" s="98" t="b">
        <v>1</v>
      </c>
      <c r="O46" s="98" t="b">
        <v>1</v>
      </c>
      <c r="P46" s="98" t="b">
        <v>1</v>
      </c>
      <c r="Q46" s="98" t="b">
        <v>1</v>
      </c>
      <c r="R46" s="98" t="b">
        <v>1</v>
      </c>
      <c r="S46" s="97" t="s">
        <v>478</v>
      </c>
      <c r="T46" s="98" t="b">
        <v>0</v>
      </c>
      <c r="U46" s="98" t="b">
        <v>1</v>
      </c>
      <c r="V46" s="98" t="b">
        <v>0</v>
      </c>
      <c r="W46" s="98" t="b">
        <v>1</v>
      </c>
      <c r="X46" s="98" t="b">
        <v>0</v>
      </c>
      <c r="Y46" s="98" t="b">
        <v>1</v>
      </c>
      <c r="Z46" s="98" t="b">
        <v>0</v>
      </c>
      <c r="AA46" s="98" t="b">
        <v>0</v>
      </c>
      <c r="AB46" s="98" t="b">
        <v>1</v>
      </c>
      <c r="AC46" s="98" t="b">
        <v>0</v>
      </c>
      <c r="AD46" s="98" t="b">
        <v>1</v>
      </c>
      <c r="AE46" s="98" t="b">
        <v>0</v>
      </c>
      <c r="AF46" s="98" t="b">
        <v>1</v>
      </c>
      <c r="AG46" s="98" t="b">
        <v>0</v>
      </c>
      <c r="AH46" s="98" t="b">
        <v>0</v>
      </c>
      <c r="AI46" s="98" t="b">
        <v>0</v>
      </c>
      <c r="AJ46" s="98" t="b">
        <v>1</v>
      </c>
      <c r="AK46" s="98" t="b">
        <v>1</v>
      </c>
      <c r="AL46" s="98" t="b">
        <v>1</v>
      </c>
      <c r="AM46" s="98" t="b">
        <v>0</v>
      </c>
      <c r="AN46" s="98" t="b">
        <v>0</v>
      </c>
      <c r="AO46" s="98" t="b">
        <v>0</v>
      </c>
      <c r="AP46" s="98" t="b">
        <v>0</v>
      </c>
      <c r="AQ46" s="98" t="b">
        <v>1</v>
      </c>
      <c r="AR46" s="98" t="b">
        <v>0</v>
      </c>
      <c r="AS46" s="98" t="b">
        <v>0</v>
      </c>
      <c r="AT46" s="98" t="b">
        <v>0</v>
      </c>
      <c r="AU46" s="98" t="b">
        <v>1</v>
      </c>
      <c r="AV46" s="98" t="b">
        <v>0</v>
      </c>
      <c r="AW46" s="98" t="b">
        <v>1</v>
      </c>
      <c r="AX46" s="98" t="b">
        <v>1</v>
      </c>
      <c r="AY46" s="98" t="b">
        <v>1</v>
      </c>
      <c r="AZ46" s="98" t="b">
        <v>0</v>
      </c>
      <c r="BA46" s="98" t="b">
        <v>1</v>
      </c>
      <c r="BB46" s="98" t="b">
        <v>1</v>
      </c>
      <c r="BC46" s="98" t="b">
        <v>1</v>
      </c>
      <c r="BD46" s="98" t="b">
        <v>0</v>
      </c>
      <c r="BE46" s="98" t="b">
        <v>0</v>
      </c>
      <c r="BF46" s="98" t="b">
        <v>1</v>
      </c>
      <c r="BG46" s="98" t="b">
        <v>0</v>
      </c>
      <c r="BH46" s="98" t="b">
        <v>1</v>
      </c>
      <c r="BI46" s="98" t="b">
        <v>0</v>
      </c>
      <c r="BJ46" s="98" t="b">
        <v>1</v>
      </c>
      <c r="BK46" s="98" t="b">
        <v>0</v>
      </c>
      <c r="BL46" s="98" t="b">
        <v>1</v>
      </c>
      <c r="BM46" s="98" t="b">
        <v>1</v>
      </c>
      <c r="BN46" s="98" t="b">
        <v>1</v>
      </c>
      <c r="BO46" s="98" t="b">
        <v>1</v>
      </c>
      <c r="BP46" s="98" t="b">
        <v>1</v>
      </c>
      <c r="BQ46" s="98" t="b">
        <v>1</v>
      </c>
      <c r="BR46" s="98" t="b">
        <v>0</v>
      </c>
      <c r="BS46" s="98" t="b">
        <v>0</v>
      </c>
      <c r="BT46" s="98" t="b">
        <v>0</v>
      </c>
      <c r="BU46" s="98" t="b">
        <v>0</v>
      </c>
      <c r="BV46" s="98" t="b">
        <v>1</v>
      </c>
      <c r="BW46" s="98" t="b">
        <v>0</v>
      </c>
      <c r="BX46" s="98" t="b">
        <v>0</v>
      </c>
      <c r="BY46" s="98" t="b">
        <v>0</v>
      </c>
      <c r="BZ46" s="98" t="b">
        <v>0</v>
      </c>
      <c r="CA46" s="98" t="b">
        <v>0</v>
      </c>
      <c r="CB46" s="98" t="b">
        <v>0</v>
      </c>
      <c r="CC46" s="98" t="b">
        <v>0</v>
      </c>
      <c r="CD46" s="98" t="b">
        <v>0</v>
      </c>
      <c r="CE46" s="98" t="b">
        <v>0</v>
      </c>
      <c r="CF46" s="98" t="b">
        <v>0</v>
      </c>
      <c r="CG46" s="98" t="b">
        <v>0</v>
      </c>
      <c r="CH46" s="98" t="b">
        <v>0</v>
      </c>
      <c r="CI46" s="98" t="b">
        <v>0</v>
      </c>
      <c r="CJ46" s="98" t="b">
        <v>1</v>
      </c>
      <c r="CK46" s="98" t="b">
        <v>1</v>
      </c>
      <c r="CL46" s="98" t="b">
        <v>1</v>
      </c>
      <c r="CM46" s="98" t="b">
        <v>1</v>
      </c>
      <c r="CN46" s="98" t="b">
        <v>1</v>
      </c>
      <c r="CO46" s="98" t="b">
        <v>1</v>
      </c>
      <c r="CP46" s="98" t="b">
        <v>1</v>
      </c>
      <c r="CQ46" s="98" t="b">
        <v>0</v>
      </c>
      <c r="CR46" s="97" t="s">
        <v>8135</v>
      </c>
    </row>
    <row r="47" spans="1:96" ht="16.25" customHeight="1">
      <c r="A47" s="97" t="s">
        <v>483</v>
      </c>
      <c r="B47" s="97" t="s">
        <v>484</v>
      </c>
      <c r="C47" s="97" t="s">
        <v>485</v>
      </c>
      <c r="D47" s="97" t="s">
        <v>98</v>
      </c>
      <c r="E47" s="98" t="b">
        <v>0</v>
      </c>
      <c r="F47" s="98" t="b">
        <v>0</v>
      </c>
      <c r="G47" s="99">
        <v>40633</v>
      </c>
      <c r="H47" s="99">
        <v>44681</v>
      </c>
      <c r="I47" s="98" t="b">
        <v>0</v>
      </c>
      <c r="J47" s="98" t="b">
        <v>0</v>
      </c>
      <c r="K47" s="100">
        <v>72</v>
      </c>
      <c r="L47" s="100">
        <v>25</v>
      </c>
      <c r="M47" s="97" t="s">
        <v>99</v>
      </c>
      <c r="N47" s="98" t="b">
        <v>0</v>
      </c>
      <c r="O47" s="98" t="b">
        <v>0</v>
      </c>
      <c r="P47" s="98" t="b">
        <v>0</v>
      </c>
      <c r="Q47" s="98" t="b">
        <v>0</v>
      </c>
      <c r="R47" s="98" t="b">
        <v>0</v>
      </c>
      <c r="S47" s="97" t="s">
        <v>486</v>
      </c>
      <c r="T47" s="98" t="b">
        <v>0</v>
      </c>
      <c r="U47" s="98" t="b">
        <v>0</v>
      </c>
      <c r="V47" s="98" t="b">
        <v>0</v>
      </c>
      <c r="W47" s="98" t="b">
        <v>1</v>
      </c>
      <c r="X47" s="98" t="b">
        <v>0</v>
      </c>
      <c r="Y47" s="98" t="b">
        <v>0</v>
      </c>
      <c r="Z47" s="98" t="b">
        <v>1</v>
      </c>
      <c r="AA47" s="98" t="b">
        <v>1</v>
      </c>
      <c r="AB47" s="98" t="b">
        <v>1</v>
      </c>
      <c r="AC47" s="98" t="b">
        <v>1</v>
      </c>
      <c r="AD47" s="98" t="b">
        <v>1</v>
      </c>
      <c r="AE47" s="98" t="b">
        <v>0</v>
      </c>
      <c r="AF47" s="98" t="b">
        <v>1</v>
      </c>
      <c r="AG47" s="98" t="b">
        <v>0</v>
      </c>
      <c r="AH47" s="98" t="b">
        <v>0</v>
      </c>
      <c r="AI47" s="98" t="b">
        <v>1</v>
      </c>
      <c r="AJ47" s="98" t="b">
        <v>1</v>
      </c>
      <c r="AK47" s="98" t="b">
        <v>1</v>
      </c>
      <c r="AL47" s="98" t="b">
        <v>1</v>
      </c>
      <c r="AM47" s="98" t="b">
        <v>0</v>
      </c>
      <c r="AN47" s="98" t="b">
        <v>0</v>
      </c>
      <c r="AO47" s="98" t="b">
        <v>0</v>
      </c>
      <c r="AP47" s="98" t="b">
        <v>0</v>
      </c>
      <c r="AQ47" s="98" t="b">
        <v>0</v>
      </c>
      <c r="AR47" s="98" t="b">
        <v>0</v>
      </c>
      <c r="AS47" s="98" t="b">
        <v>0</v>
      </c>
      <c r="AT47" s="98" t="b">
        <v>0</v>
      </c>
      <c r="AU47" s="98" t="b">
        <v>1</v>
      </c>
      <c r="AV47" s="98" t="b">
        <v>0</v>
      </c>
      <c r="AW47" s="98" t="b">
        <v>1</v>
      </c>
      <c r="AX47" s="98" t="b">
        <v>1</v>
      </c>
      <c r="AY47" s="98" t="b">
        <v>1</v>
      </c>
      <c r="AZ47" s="98" t="b">
        <v>0</v>
      </c>
      <c r="BA47" s="98" t="b">
        <v>1</v>
      </c>
      <c r="BB47" s="98" t="b">
        <v>1</v>
      </c>
      <c r="BC47" s="98" t="b">
        <v>1</v>
      </c>
      <c r="BD47" s="98" t="b">
        <v>0</v>
      </c>
      <c r="BE47" s="98" t="b">
        <v>0</v>
      </c>
      <c r="BF47" s="98" t="b">
        <v>1</v>
      </c>
      <c r="BG47" s="98" t="b">
        <v>1</v>
      </c>
      <c r="BH47" s="98" t="b">
        <v>1</v>
      </c>
      <c r="BI47" s="98" t="b">
        <v>0</v>
      </c>
      <c r="BJ47" s="98" t="b">
        <v>1</v>
      </c>
      <c r="BK47" s="98" t="b">
        <v>0</v>
      </c>
      <c r="BL47" s="98" t="b">
        <v>1</v>
      </c>
      <c r="BM47" s="98" t="b">
        <v>1</v>
      </c>
      <c r="BN47" s="98" t="b">
        <v>1</v>
      </c>
      <c r="BO47" s="98" t="b">
        <v>1</v>
      </c>
      <c r="BP47" s="98" t="b">
        <v>1</v>
      </c>
      <c r="BQ47" s="98" t="b">
        <v>1</v>
      </c>
      <c r="BR47" s="98" t="b">
        <v>1</v>
      </c>
      <c r="BS47" s="98" t="b">
        <v>0</v>
      </c>
      <c r="BT47" s="98" t="b">
        <v>0</v>
      </c>
      <c r="BU47" s="98" t="b">
        <v>0</v>
      </c>
      <c r="BV47" s="98" t="b">
        <v>0</v>
      </c>
      <c r="BW47" s="98" t="b">
        <v>0</v>
      </c>
      <c r="BX47" s="98" t="b">
        <v>0</v>
      </c>
      <c r="BY47" s="98" t="b">
        <v>0</v>
      </c>
      <c r="BZ47" s="98" t="b">
        <v>1</v>
      </c>
      <c r="CA47" s="98" t="b">
        <v>0</v>
      </c>
      <c r="CB47" s="98" t="b">
        <v>0</v>
      </c>
      <c r="CC47" s="98" t="b">
        <v>0</v>
      </c>
      <c r="CD47" s="98" t="b">
        <v>1</v>
      </c>
      <c r="CE47" s="98" t="b">
        <v>0</v>
      </c>
      <c r="CF47" s="98" t="b">
        <v>0</v>
      </c>
      <c r="CG47" s="98" t="b">
        <v>0</v>
      </c>
      <c r="CH47" s="98" t="b">
        <v>1</v>
      </c>
      <c r="CI47" s="98" t="b">
        <v>0</v>
      </c>
      <c r="CJ47" s="98" t="b">
        <v>0</v>
      </c>
      <c r="CK47" s="98" t="b">
        <v>1</v>
      </c>
      <c r="CL47" s="98" t="b">
        <v>1</v>
      </c>
      <c r="CM47" s="98" t="b">
        <v>1</v>
      </c>
      <c r="CN47" s="98" t="b">
        <v>1</v>
      </c>
      <c r="CO47" s="98" t="b">
        <v>1</v>
      </c>
      <c r="CP47" s="98" t="b">
        <v>1</v>
      </c>
      <c r="CQ47" s="98" t="b">
        <v>0</v>
      </c>
      <c r="CR47" s="97" t="s">
        <v>8135</v>
      </c>
    </row>
    <row r="48" spans="1:96" ht="16.25" customHeight="1">
      <c r="A48" s="97" t="s">
        <v>487</v>
      </c>
      <c r="B48" s="97" t="s">
        <v>488</v>
      </c>
      <c r="C48" s="97" t="s">
        <v>489</v>
      </c>
      <c r="D48" s="97" t="s">
        <v>98</v>
      </c>
      <c r="E48" s="98" t="b">
        <v>0</v>
      </c>
      <c r="F48" s="98" t="b">
        <v>0</v>
      </c>
      <c r="G48" s="99">
        <v>42094</v>
      </c>
      <c r="H48" s="99">
        <v>45016</v>
      </c>
      <c r="I48" s="98" t="b">
        <v>1</v>
      </c>
      <c r="J48" s="98" t="b">
        <v>1</v>
      </c>
      <c r="K48" s="100">
        <v>41</v>
      </c>
      <c r="L48" s="100">
        <v>48</v>
      </c>
      <c r="M48" s="97" t="s">
        <v>99</v>
      </c>
      <c r="N48" s="98" t="b">
        <v>1</v>
      </c>
      <c r="O48" s="98" t="b">
        <v>1</v>
      </c>
      <c r="P48" s="98" t="b">
        <v>1</v>
      </c>
      <c r="Q48" s="98" t="b">
        <v>1</v>
      </c>
      <c r="R48" s="98" t="b">
        <v>1</v>
      </c>
      <c r="S48" s="97" t="s">
        <v>490</v>
      </c>
      <c r="T48" s="98" t="b">
        <v>0</v>
      </c>
      <c r="U48" s="98" t="b">
        <v>0</v>
      </c>
      <c r="V48" s="98" t="b">
        <v>0</v>
      </c>
      <c r="W48" s="98" t="b">
        <v>1</v>
      </c>
      <c r="X48" s="98" t="b">
        <v>0</v>
      </c>
      <c r="Y48" s="98" t="b">
        <v>1</v>
      </c>
      <c r="Z48" s="98" t="b">
        <v>0</v>
      </c>
      <c r="AA48" s="98" t="b">
        <v>0</v>
      </c>
      <c r="AB48" s="98" t="b">
        <v>1</v>
      </c>
      <c r="AC48" s="98" t="b">
        <v>0</v>
      </c>
      <c r="AD48" s="98" t="b">
        <v>1</v>
      </c>
      <c r="AE48" s="98" t="b">
        <v>0</v>
      </c>
      <c r="AF48" s="98" t="b">
        <v>1</v>
      </c>
      <c r="AG48" s="98" t="b">
        <v>0</v>
      </c>
      <c r="AH48" s="98" t="b">
        <v>1</v>
      </c>
      <c r="AI48" s="98" t="b">
        <v>1</v>
      </c>
      <c r="AJ48" s="98" t="b">
        <v>1</v>
      </c>
      <c r="AK48" s="98" t="b">
        <v>1</v>
      </c>
      <c r="AL48" s="98" t="b">
        <v>1</v>
      </c>
      <c r="AM48" s="98" t="b">
        <v>0</v>
      </c>
      <c r="AN48" s="98" t="b">
        <v>0</v>
      </c>
      <c r="AO48" s="98" t="b">
        <v>0</v>
      </c>
      <c r="AP48" s="98" t="b">
        <v>0</v>
      </c>
      <c r="AQ48" s="98" t="b">
        <v>0</v>
      </c>
      <c r="AR48" s="98" t="b">
        <v>0</v>
      </c>
      <c r="AS48" s="98" t="b">
        <v>0</v>
      </c>
      <c r="AT48" s="98" t="b">
        <v>0</v>
      </c>
      <c r="AU48" s="98" t="b">
        <v>1</v>
      </c>
      <c r="AV48" s="98" t="b">
        <v>0</v>
      </c>
      <c r="AW48" s="98" t="b">
        <v>1</v>
      </c>
      <c r="AX48" s="98" t="b">
        <v>1</v>
      </c>
      <c r="AY48" s="98" t="b">
        <v>0</v>
      </c>
      <c r="AZ48" s="98" t="b">
        <v>0</v>
      </c>
      <c r="BA48" s="98" t="b">
        <v>1</v>
      </c>
      <c r="BB48" s="98" t="b">
        <v>1</v>
      </c>
      <c r="BC48" s="98" t="b">
        <v>0</v>
      </c>
      <c r="BD48" s="98" t="b">
        <v>0</v>
      </c>
      <c r="BE48" s="98" t="b">
        <v>0</v>
      </c>
      <c r="BF48" s="98" t="b">
        <v>1</v>
      </c>
      <c r="BG48" s="98" t="b">
        <v>1</v>
      </c>
      <c r="BH48" s="98" t="b">
        <v>1</v>
      </c>
      <c r="BI48" s="98" t="b">
        <v>1</v>
      </c>
      <c r="BJ48" s="98" t="b">
        <v>1</v>
      </c>
      <c r="BK48" s="98" t="b">
        <v>1</v>
      </c>
      <c r="BL48" s="98" t="b">
        <v>1</v>
      </c>
      <c r="BM48" s="98" t="b">
        <v>1</v>
      </c>
      <c r="BN48" s="98" t="b">
        <v>0</v>
      </c>
      <c r="BO48" s="98" t="b">
        <v>1</v>
      </c>
      <c r="BP48" s="98" t="b">
        <v>1</v>
      </c>
      <c r="BQ48" s="98" t="b">
        <v>1</v>
      </c>
      <c r="BR48" s="98" t="b">
        <v>0</v>
      </c>
      <c r="BS48" s="98" t="b">
        <v>1</v>
      </c>
      <c r="BT48" s="98" t="b">
        <v>0</v>
      </c>
      <c r="BU48" s="98" t="b">
        <v>0</v>
      </c>
      <c r="BV48" s="98" t="b">
        <v>0</v>
      </c>
      <c r="BW48" s="98" t="b">
        <v>1</v>
      </c>
      <c r="BX48" s="98" t="b">
        <v>0</v>
      </c>
      <c r="BY48" s="98" t="b">
        <v>0</v>
      </c>
      <c r="BZ48" s="98" t="b">
        <v>1</v>
      </c>
      <c r="CA48" s="98" t="b">
        <v>0</v>
      </c>
      <c r="CB48" s="98" t="b">
        <v>0</v>
      </c>
      <c r="CC48" s="98" t="b">
        <v>0</v>
      </c>
      <c r="CD48" s="98" t="b">
        <v>1</v>
      </c>
      <c r="CE48" s="98" t="b">
        <v>0</v>
      </c>
      <c r="CF48" s="98" t="b">
        <v>0</v>
      </c>
      <c r="CG48" s="98" t="b">
        <v>0</v>
      </c>
      <c r="CH48" s="98" t="b">
        <v>0</v>
      </c>
      <c r="CI48" s="98" t="b">
        <v>1</v>
      </c>
      <c r="CJ48" s="98" t="b">
        <v>0</v>
      </c>
      <c r="CK48" s="98" t="b">
        <v>1</v>
      </c>
      <c r="CL48" s="98" t="b">
        <v>1</v>
      </c>
      <c r="CM48" s="98" t="b">
        <v>1</v>
      </c>
      <c r="CN48" s="98" t="b">
        <v>1</v>
      </c>
      <c r="CO48" s="98" t="b">
        <v>1</v>
      </c>
      <c r="CP48" s="98" t="b">
        <v>1</v>
      </c>
      <c r="CQ48" s="98" t="b">
        <v>0</v>
      </c>
      <c r="CR48" s="97" t="s">
        <v>8135</v>
      </c>
    </row>
    <row r="49" spans="1:96" ht="16.25" customHeight="1">
      <c r="A49" s="97" t="s">
        <v>503</v>
      </c>
      <c r="B49" s="97" t="s">
        <v>504</v>
      </c>
      <c r="C49" s="97" t="s">
        <v>505</v>
      </c>
      <c r="D49" s="97" t="s">
        <v>98</v>
      </c>
      <c r="E49" s="98" t="b">
        <v>0</v>
      </c>
      <c r="F49" s="98" t="b">
        <v>0</v>
      </c>
      <c r="G49" s="99">
        <v>41364</v>
      </c>
      <c r="H49" s="99">
        <v>45016</v>
      </c>
      <c r="I49" s="98" t="b">
        <v>1</v>
      </c>
      <c r="J49" s="98" t="b">
        <v>0</v>
      </c>
      <c r="K49" s="100">
        <v>30</v>
      </c>
      <c r="L49" s="100">
        <v>43</v>
      </c>
      <c r="M49" s="97" t="s">
        <v>99</v>
      </c>
      <c r="N49" s="98" t="b">
        <v>1</v>
      </c>
      <c r="O49" s="98" t="b">
        <v>1</v>
      </c>
      <c r="P49" s="98" t="b">
        <v>1</v>
      </c>
      <c r="Q49" s="98" t="b">
        <v>1</v>
      </c>
      <c r="R49" s="98" t="b">
        <v>1</v>
      </c>
      <c r="S49" s="97" t="s">
        <v>506</v>
      </c>
      <c r="T49" s="98" t="b">
        <v>0</v>
      </c>
      <c r="U49" s="98" t="b">
        <v>0</v>
      </c>
      <c r="V49" s="98" t="b">
        <v>0</v>
      </c>
      <c r="W49" s="98" t="b">
        <v>1</v>
      </c>
      <c r="X49" s="98" t="b">
        <v>0</v>
      </c>
      <c r="Y49" s="98" t="b">
        <v>1</v>
      </c>
      <c r="Z49" s="98" t="b">
        <v>0</v>
      </c>
      <c r="AA49" s="98" t="b">
        <v>0</v>
      </c>
      <c r="AB49" s="98" t="b">
        <v>1</v>
      </c>
      <c r="AC49" s="98" t="b">
        <v>0</v>
      </c>
      <c r="AD49" s="98" t="b">
        <v>1</v>
      </c>
      <c r="AE49" s="98" t="b">
        <v>0</v>
      </c>
      <c r="AF49" s="98" t="b">
        <v>1</v>
      </c>
      <c r="AG49" s="98" t="b">
        <v>1</v>
      </c>
      <c r="AH49" s="98" t="b">
        <v>0</v>
      </c>
      <c r="AI49" s="98" t="b">
        <v>1</v>
      </c>
      <c r="AJ49" s="98" t="b">
        <v>1</v>
      </c>
      <c r="AK49" s="98" t="b">
        <v>1</v>
      </c>
      <c r="AL49" s="98" t="b">
        <v>1</v>
      </c>
      <c r="AM49" s="98" t="b">
        <v>0</v>
      </c>
      <c r="AN49" s="98" t="b">
        <v>0</v>
      </c>
      <c r="AO49" s="98" t="b">
        <v>1</v>
      </c>
      <c r="AP49" s="98" t="b">
        <v>0</v>
      </c>
      <c r="AQ49" s="98" t="b">
        <v>1</v>
      </c>
      <c r="AR49" s="98" t="b">
        <v>0</v>
      </c>
      <c r="AS49" s="98" t="b">
        <v>0</v>
      </c>
      <c r="AT49" s="98" t="b">
        <v>0</v>
      </c>
      <c r="AU49" s="98" t="b">
        <v>1</v>
      </c>
      <c r="AV49" s="98" t="b">
        <v>0</v>
      </c>
      <c r="AW49" s="98" t="b">
        <v>1</v>
      </c>
      <c r="AX49" s="98" t="b">
        <v>1</v>
      </c>
      <c r="AY49" s="98" t="b">
        <v>1</v>
      </c>
      <c r="AZ49" s="98" t="b">
        <v>0</v>
      </c>
      <c r="BA49" s="98" t="b">
        <v>1</v>
      </c>
      <c r="BB49" s="98" t="b">
        <v>1</v>
      </c>
      <c r="BC49" s="98" t="b">
        <v>1</v>
      </c>
      <c r="BD49" s="98" t="b">
        <v>0</v>
      </c>
      <c r="BE49" s="98" t="b">
        <v>0</v>
      </c>
      <c r="BF49" s="98" t="b">
        <v>1</v>
      </c>
      <c r="BG49" s="98" t="b">
        <v>1</v>
      </c>
      <c r="BH49" s="98" t="b">
        <v>1</v>
      </c>
      <c r="BI49" s="98" t="b">
        <v>0</v>
      </c>
      <c r="BJ49" s="98" t="b">
        <v>1</v>
      </c>
      <c r="BK49" s="98" t="b">
        <v>0</v>
      </c>
      <c r="BL49" s="98" t="b">
        <v>1</v>
      </c>
      <c r="BM49" s="98" t="b">
        <v>0</v>
      </c>
      <c r="BN49" s="98" t="b">
        <v>0</v>
      </c>
      <c r="BO49" s="98" t="b">
        <v>1</v>
      </c>
      <c r="BP49" s="98" t="b">
        <v>0</v>
      </c>
      <c r="BQ49" s="98" t="b">
        <v>0</v>
      </c>
      <c r="BR49" s="98" t="b">
        <v>1</v>
      </c>
      <c r="BS49" s="98" t="b">
        <v>0</v>
      </c>
      <c r="BT49" s="98" t="b">
        <v>0</v>
      </c>
      <c r="BU49" s="98" t="b">
        <v>0</v>
      </c>
      <c r="BV49" s="98" t="b">
        <v>0</v>
      </c>
      <c r="BW49" s="98" t="b">
        <v>0</v>
      </c>
      <c r="BX49" s="98" t="b">
        <v>0</v>
      </c>
      <c r="BY49" s="98" t="b">
        <v>0</v>
      </c>
      <c r="BZ49" s="98" t="b">
        <v>0</v>
      </c>
      <c r="CA49" s="98" t="b">
        <v>0</v>
      </c>
      <c r="CB49" s="98" t="b">
        <v>0</v>
      </c>
      <c r="CC49" s="98" t="b">
        <v>0</v>
      </c>
      <c r="CD49" s="98" t="b">
        <v>1</v>
      </c>
      <c r="CE49" s="98" t="b">
        <v>0</v>
      </c>
      <c r="CF49" s="98" t="b">
        <v>0</v>
      </c>
      <c r="CG49" s="98" t="b">
        <v>0</v>
      </c>
      <c r="CH49" s="98" t="b">
        <v>0</v>
      </c>
      <c r="CI49" s="98" t="b">
        <v>1</v>
      </c>
      <c r="CJ49" s="98" t="b">
        <v>0</v>
      </c>
      <c r="CK49" s="98" t="b">
        <v>0</v>
      </c>
      <c r="CL49" s="98" t="b">
        <v>1</v>
      </c>
      <c r="CM49" s="98" t="b">
        <v>1</v>
      </c>
      <c r="CN49" s="98" t="b">
        <v>1</v>
      </c>
      <c r="CO49" s="98" t="b">
        <v>1</v>
      </c>
      <c r="CP49" s="98" t="b">
        <v>0</v>
      </c>
      <c r="CQ49" s="98" t="b">
        <v>0</v>
      </c>
      <c r="CR49" s="97" t="s">
        <v>8135</v>
      </c>
    </row>
    <row r="50" spans="1:96" ht="16.25" customHeight="1">
      <c r="A50" s="97" t="s">
        <v>515</v>
      </c>
      <c r="B50" s="97" t="s">
        <v>516</v>
      </c>
      <c r="C50" s="97" t="s">
        <v>517</v>
      </c>
      <c r="D50" s="97" t="s">
        <v>108</v>
      </c>
      <c r="E50" s="98" t="b">
        <v>0</v>
      </c>
      <c r="F50" s="98" t="b">
        <v>0</v>
      </c>
      <c r="G50" s="99">
        <v>44286</v>
      </c>
      <c r="H50" s="101"/>
      <c r="I50" s="98" t="b">
        <v>1</v>
      </c>
      <c r="J50" s="98" t="b">
        <v>1</v>
      </c>
      <c r="K50" s="100">
        <v>91</v>
      </c>
      <c r="L50" s="100">
        <v>61</v>
      </c>
      <c r="M50" s="97" t="s">
        <v>99</v>
      </c>
      <c r="N50" s="98" t="b">
        <v>1</v>
      </c>
      <c r="O50" s="98" t="b">
        <v>1</v>
      </c>
      <c r="P50" s="98" t="b">
        <v>1</v>
      </c>
      <c r="Q50" s="98" t="b">
        <v>1</v>
      </c>
      <c r="R50" s="98" t="b">
        <v>1</v>
      </c>
      <c r="S50" s="97" t="s">
        <v>518</v>
      </c>
      <c r="T50" s="98" t="b">
        <v>1</v>
      </c>
      <c r="U50" s="98" t="b">
        <v>1</v>
      </c>
      <c r="V50" s="98" t="b">
        <v>1</v>
      </c>
      <c r="W50" s="98" t="b">
        <v>0</v>
      </c>
      <c r="X50" s="98" t="b">
        <v>0</v>
      </c>
      <c r="Y50" s="98" t="b">
        <v>0</v>
      </c>
      <c r="Z50" s="98" t="b">
        <v>0</v>
      </c>
      <c r="AA50" s="98" t="b">
        <v>0</v>
      </c>
      <c r="AB50" s="98" t="b">
        <v>0</v>
      </c>
      <c r="AC50" s="98" t="b">
        <v>0</v>
      </c>
      <c r="AD50" s="98" t="b">
        <v>1</v>
      </c>
      <c r="AE50" s="98" t="b">
        <v>0</v>
      </c>
      <c r="AF50" s="98" t="b">
        <v>1</v>
      </c>
      <c r="AG50" s="98" t="b">
        <v>1</v>
      </c>
      <c r="AH50" s="98" t="b">
        <v>1</v>
      </c>
      <c r="AI50" s="98" t="b">
        <v>1</v>
      </c>
      <c r="AJ50" s="98" t="b">
        <v>1</v>
      </c>
      <c r="AK50" s="98" t="b">
        <v>1</v>
      </c>
      <c r="AL50" s="98" t="b">
        <v>1</v>
      </c>
      <c r="AM50" s="98" t="b">
        <v>0</v>
      </c>
      <c r="AN50" s="98" t="b">
        <v>0</v>
      </c>
      <c r="AO50" s="98" t="b">
        <v>0</v>
      </c>
      <c r="AP50" s="98" t="b">
        <v>0</v>
      </c>
      <c r="AQ50" s="98" t="b">
        <v>0</v>
      </c>
      <c r="AR50" s="98" t="b">
        <v>0</v>
      </c>
      <c r="AS50" s="98" t="b">
        <v>1</v>
      </c>
      <c r="AT50" s="98" t="b">
        <v>0</v>
      </c>
      <c r="AU50" s="98" t="b">
        <v>1</v>
      </c>
      <c r="AV50" s="98" t="b">
        <v>0</v>
      </c>
      <c r="AW50" s="98" t="b">
        <v>1</v>
      </c>
      <c r="AX50" s="98" t="b">
        <v>0</v>
      </c>
      <c r="AY50" s="98" t="b">
        <v>0</v>
      </c>
      <c r="AZ50" s="98" t="b">
        <v>0</v>
      </c>
      <c r="BA50" s="98" t="b">
        <v>1</v>
      </c>
      <c r="BB50" s="98" t="b">
        <v>1</v>
      </c>
      <c r="BC50" s="98" t="b">
        <v>0</v>
      </c>
      <c r="BD50" s="98" t="b">
        <v>0</v>
      </c>
      <c r="BE50" s="98" t="b">
        <v>0</v>
      </c>
      <c r="BF50" s="98" t="b">
        <v>1</v>
      </c>
      <c r="BG50" s="98" t="b">
        <v>1</v>
      </c>
      <c r="BH50" s="98" t="b">
        <v>1</v>
      </c>
      <c r="BI50" s="98" t="b">
        <v>0</v>
      </c>
      <c r="BJ50" s="98" t="b">
        <v>1</v>
      </c>
      <c r="BK50" s="98" t="b">
        <v>0</v>
      </c>
      <c r="BL50" s="98" t="b">
        <v>1</v>
      </c>
      <c r="BM50" s="98" t="b">
        <v>1</v>
      </c>
      <c r="BN50" s="98" t="b">
        <v>1</v>
      </c>
      <c r="BO50" s="98" t="b">
        <v>1</v>
      </c>
      <c r="BP50" s="98" t="b">
        <v>1</v>
      </c>
      <c r="BQ50" s="98" t="b">
        <v>0</v>
      </c>
      <c r="BR50" s="98" t="b">
        <v>1</v>
      </c>
      <c r="BS50" s="98" t="b">
        <v>1</v>
      </c>
      <c r="BT50" s="98" t="b">
        <v>1</v>
      </c>
      <c r="BU50" s="98" t="b">
        <v>0</v>
      </c>
      <c r="BV50" s="98" t="b">
        <v>0</v>
      </c>
      <c r="BW50" s="98" t="b">
        <v>1</v>
      </c>
      <c r="BX50" s="98" t="b">
        <v>0</v>
      </c>
      <c r="BY50" s="98" t="b">
        <v>0</v>
      </c>
      <c r="BZ50" s="98" t="b">
        <v>1</v>
      </c>
      <c r="CA50" s="98" t="b">
        <v>0</v>
      </c>
      <c r="CB50" s="98" t="b">
        <v>0</v>
      </c>
      <c r="CC50" s="98" t="b">
        <v>1</v>
      </c>
      <c r="CD50" s="98" t="b">
        <v>1</v>
      </c>
      <c r="CE50" s="98" t="b">
        <v>0</v>
      </c>
      <c r="CF50" s="98" t="b">
        <v>0</v>
      </c>
      <c r="CG50" s="98" t="b">
        <v>0</v>
      </c>
      <c r="CH50" s="98" t="b">
        <v>1</v>
      </c>
      <c r="CI50" s="98" t="b">
        <v>0</v>
      </c>
      <c r="CJ50" s="98" t="b">
        <v>1</v>
      </c>
      <c r="CK50" s="98" t="b">
        <v>1</v>
      </c>
      <c r="CL50" s="98" t="b">
        <v>0</v>
      </c>
      <c r="CM50" s="98" t="b">
        <v>1</v>
      </c>
      <c r="CN50" s="98" t="b">
        <v>0</v>
      </c>
      <c r="CO50" s="98" t="b">
        <v>1</v>
      </c>
      <c r="CP50" s="98" t="b">
        <v>1</v>
      </c>
      <c r="CQ50" s="98" t="b">
        <v>0</v>
      </c>
      <c r="CR50" s="97" t="s">
        <v>8135</v>
      </c>
    </row>
    <row r="51" spans="1:96" ht="16.25" customHeight="1">
      <c r="A51" s="97" t="s">
        <v>531</v>
      </c>
      <c r="B51" s="97" t="s">
        <v>532</v>
      </c>
      <c r="C51" s="97" t="s">
        <v>533</v>
      </c>
      <c r="D51" s="97" t="s">
        <v>108</v>
      </c>
      <c r="E51" s="98" t="b">
        <v>1</v>
      </c>
      <c r="F51" s="98" t="b">
        <v>0</v>
      </c>
      <c r="G51" s="99">
        <v>40967</v>
      </c>
      <c r="H51" s="99">
        <v>45016</v>
      </c>
      <c r="I51" s="98" t="b">
        <v>1</v>
      </c>
      <c r="J51" s="98" t="b">
        <v>1</v>
      </c>
      <c r="K51" s="100">
        <v>70</v>
      </c>
      <c r="L51" s="100">
        <v>0</v>
      </c>
      <c r="M51" s="97" t="s">
        <v>99</v>
      </c>
      <c r="N51" s="98" t="b">
        <v>1</v>
      </c>
      <c r="O51" s="98" t="b">
        <v>1</v>
      </c>
      <c r="P51" s="98" t="b">
        <v>1</v>
      </c>
      <c r="Q51" s="98" t="b">
        <v>1</v>
      </c>
      <c r="R51" s="98" t="b">
        <v>1</v>
      </c>
      <c r="S51" s="97" t="s">
        <v>534</v>
      </c>
      <c r="T51" s="98" t="b">
        <v>0</v>
      </c>
      <c r="U51" s="98" t="b">
        <v>0</v>
      </c>
      <c r="V51" s="98" t="b">
        <v>0</v>
      </c>
      <c r="W51" s="98" t="b">
        <v>0</v>
      </c>
      <c r="X51" s="98" t="b">
        <v>0</v>
      </c>
      <c r="Y51" s="98" t="b">
        <v>0</v>
      </c>
      <c r="Z51" s="98" t="b">
        <v>1</v>
      </c>
      <c r="AA51" s="98" t="b">
        <v>0</v>
      </c>
      <c r="AB51" s="98" t="b">
        <v>0</v>
      </c>
      <c r="AC51" s="98" t="b">
        <v>0</v>
      </c>
      <c r="AD51" s="98" t="b">
        <v>1</v>
      </c>
      <c r="AE51" s="98" t="b">
        <v>0</v>
      </c>
      <c r="AF51" s="98" t="b">
        <v>1</v>
      </c>
      <c r="AG51" s="98" t="b">
        <v>1</v>
      </c>
      <c r="AH51" s="98" t="b">
        <v>1</v>
      </c>
      <c r="AI51" s="98" t="b">
        <v>1</v>
      </c>
      <c r="AJ51" s="98" t="b">
        <v>1</v>
      </c>
      <c r="AK51" s="98" t="b">
        <v>1</v>
      </c>
      <c r="AL51" s="98" t="b">
        <v>1</v>
      </c>
      <c r="AM51" s="98" t="b">
        <v>0</v>
      </c>
      <c r="AN51" s="98" t="b">
        <v>0</v>
      </c>
      <c r="AO51" s="98" t="b">
        <v>0</v>
      </c>
      <c r="AP51" s="98" t="b">
        <v>0</v>
      </c>
      <c r="AQ51" s="98" t="b">
        <v>0</v>
      </c>
      <c r="AR51" s="98" t="b">
        <v>0</v>
      </c>
      <c r="AS51" s="98" t="b">
        <v>0</v>
      </c>
      <c r="AT51" s="98" t="b">
        <v>0</v>
      </c>
      <c r="AU51" s="98" t="b">
        <v>1</v>
      </c>
      <c r="AV51" s="98" t="b">
        <v>0</v>
      </c>
      <c r="AW51" s="98" t="b">
        <v>0</v>
      </c>
      <c r="AX51" s="98" t="b">
        <v>1</v>
      </c>
      <c r="AY51" s="98" t="b">
        <v>1</v>
      </c>
      <c r="AZ51" s="98" t="b">
        <v>1</v>
      </c>
      <c r="BA51" s="98" t="b">
        <v>0</v>
      </c>
      <c r="BB51" s="98" t="b">
        <v>1</v>
      </c>
      <c r="BC51" s="98" t="b">
        <v>1</v>
      </c>
      <c r="BD51" s="98" t="b">
        <v>1</v>
      </c>
      <c r="BE51" s="98" t="b">
        <v>0</v>
      </c>
      <c r="BF51" s="98" t="b">
        <v>1</v>
      </c>
      <c r="BG51" s="98" t="b">
        <v>0</v>
      </c>
      <c r="BH51" s="98" t="b">
        <v>1</v>
      </c>
      <c r="BI51" s="98" t="b">
        <v>0</v>
      </c>
      <c r="BJ51" s="98" t="b">
        <v>1</v>
      </c>
      <c r="BK51" s="98" t="b">
        <v>0</v>
      </c>
      <c r="BL51" s="98" t="b">
        <v>1</v>
      </c>
      <c r="BM51" s="98" t="b">
        <v>1</v>
      </c>
      <c r="BN51" s="98" t="b">
        <v>1</v>
      </c>
      <c r="BO51" s="98" t="b">
        <v>1</v>
      </c>
      <c r="BP51" s="98" t="b">
        <v>1</v>
      </c>
      <c r="BQ51" s="98" t="b">
        <v>0</v>
      </c>
      <c r="BR51" s="98" t="b">
        <v>0</v>
      </c>
      <c r="BS51" s="98" t="b">
        <v>1</v>
      </c>
      <c r="BT51" s="98" t="b">
        <v>1</v>
      </c>
      <c r="BU51" s="98" t="b">
        <v>0</v>
      </c>
      <c r="BV51" s="98" t="b">
        <v>1</v>
      </c>
      <c r="BW51" s="98" t="b">
        <v>0</v>
      </c>
      <c r="BX51" s="98" t="b">
        <v>1</v>
      </c>
      <c r="BY51" s="98" t="b">
        <v>0</v>
      </c>
      <c r="BZ51" s="98" t="b">
        <v>1</v>
      </c>
      <c r="CA51" s="98" t="b">
        <v>0</v>
      </c>
      <c r="CB51" s="98" t="b">
        <v>0</v>
      </c>
      <c r="CC51" s="98" t="b">
        <v>0</v>
      </c>
      <c r="CD51" s="98" t="b">
        <v>1</v>
      </c>
      <c r="CE51" s="98" t="b">
        <v>1</v>
      </c>
      <c r="CF51" s="98" t="b">
        <v>0</v>
      </c>
      <c r="CG51" s="98" t="b">
        <v>0</v>
      </c>
      <c r="CH51" s="98" t="b">
        <v>0</v>
      </c>
      <c r="CI51" s="98" t="b">
        <v>0</v>
      </c>
      <c r="CJ51" s="98" t="b">
        <v>1</v>
      </c>
      <c r="CK51" s="98" t="b">
        <v>1</v>
      </c>
      <c r="CL51" s="98" t="b">
        <v>1</v>
      </c>
      <c r="CM51" s="98" t="b">
        <v>1</v>
      </c>
      <c r="CN51" s="98" t="b">
        <v>0</v>
      </c>
      <c r="CO51" s="98" t="b">
        <v>1</v>
      </c>
      <c r="CP51" s="98" t="b">
        <v>1</v>
      </c>
      <c r="CQ51" s="98" t="b">
        <v>0</v>
      </c>
      <c r="CR51" s="97" t="s">
        <v>8135</v>
      </c>
    </row>
    <row r="52" spans="1:96" ht="16.25" customHeight="1">
      <c r="A52" s="97" t="s">
        <v>541</v>
      </c>
      <c r="B52" s="97" t="s">
        <v>542</v>
      </c>
      <c r="C52" s="97" t="s">
        <v>543</v>
      </c>
      <c r="D52" s="97" t="s">
        <v>108</v>
      </c>
      <c r="E52" s="98" t="b">
        <v>1</v>
      </c>
      <c r="F52" s="98" t="b">
        <v>0</v>
      </c>
      <c r="G52" s="99">
        <v>44681</v>
      </c>
      <c r="H52" s="101"/>
      <c r="I52" s="98" t="b">
        <v>1</v>
      </c>
      <c r="J52" s="98" t="b">
        <v>0</v>
      </c>
      <c r="K52" s="100">
        <v>9</v>
      </c>
      <c r="L52" s="100">
        <v>0</v>
      </c>
      <c r="M52" s="97" t="s">
        <v>99</v>
      </c>
      <c r="N52" s="98" t="b">
        <v>1</v>
      </c>
      <c r="O52" s="98" t="b">
        <v>1</v>
      </c>
      <c r="P52" s="98" t="b">
        <v>0</v>
      </c>
      <c r="Q52" s="98" t="b">
        <v>1</v>
      </c>
      <c r="R52" s="98" t="b">
        <v>1</v>
      </c>
      <c r="S52" s="97" t="s">
        <v>544</v>
      </c>
      <c r="T52" s="98" t="b">
        <v>1</v>
      </c>
      <c r="U52" s="98" t="b">
        <v>1</v>
      </c>
      <c r="V52" s="98" t="b">
        <v>1</v>
      </c>
      <c r="W52" s="98" t="b">
        <v>1</v>
      </c>
      <c r="X52" s="98" t="b">
        <v>0</v>
      </c>
      <c r="Y52" s="98" t="b">
        <v>0</v>
      </c>
      <c r="Z52" s="98" t="b">
        <v>1</v>
      </c>
      <c r="AA52" s="98" t="b">
        <v>0</v>
      </c>
      <c r="AB52" s="98" t="b">
        <v>1</v>
      </c>
      <c r="AC52" s="98" t="b">
        <v>0</v>
      </c>
      <c r="AD52" s="98" t="b">
        <v>1</v>
      </c>
      <c r="AE52" s="98" t="b">
        <v>0</v>
      </c>
      <c r="AF52" s="98" t="b">
        <v>1</v>
      </c>
      <c r="AG52" s="98" t="b">
        <v>0</v>
      </c>
      <c r="AH52" s="98" t="b">
        <v>0</v>
      </c>
      <c r="AI52" s="98" t="b">
        <v>1</v>
      </c>
      <c r="AJ52" s="98" t="b">
        <v>1</v>
      </c>
      <c r="AK52" s="98" t="b">
        <v>1</v>
      </c>
      <c r="AL52" s="98" t="b">
        <v>1</v>
      </c>
      <c r="AM52" s="98" t="b">
        <v>0</v>
      </c>
      <c r="AN52" s="98" t="b">
        <v>0</v>
      </c>
      <c r="AO52" s="98" t="b">
        <v>0</v>
      </c>
      <c r="AP52" s="98" t="b">
        <v>0</v>
      </c>
      <c r="AQ52" s="98" t="b">
        <v>1</v>
      </c>
      <c r="AR52" s="98" t="b">
        <v>0</v>
      </c>
      <c r="AS52" s="98" t="b">
        <v>0</v>
      </c>
      <c r="AT52" s="98" t="b">
        <v>0</v>
      </c>
      <c r="AU52" s="98" t="b">
        <v>1</v>
      </c>
      <c r="AV52" s="98" t="b">
        <v>0</v>
      </c>
      <c r="AW52" s="98" t="b">
        <v>0</v>
      </c>
      <c r="AX52" s="98" t="b">
        <v>1</v>
      </c>
      <c r="AY52" s="98" t="b">
        <v>0</v>
      </c>
      <c r="AZ52" s="98" t="b">
        <v>0</v>
      </c>
      <c r="BA52" s="98" t="b">
        <v>1</v>
      </c>
      <c r="BB52" s="98" t="b">
        <v>1</v>
      </c>
      <c r="BC52" s="98" t="b">
        <v>1</v>
      </c>
      <c r="BD52" s="98" t="b">
        <v>0</v>
      </c>
      <c r="BE52" s="98" t="b">
        <v>0</v>
      </c>
      <c r="BF52" s="98" t="b">
        <v>1</v>
      </c>
      <c r="BG52" s="98" t="b">
        <v>0</v>
      </c>
      <c r="BH52" s="98" t="b">
        <v>1</v>
      </c>
      <c r="BI52" s="98" t="b">
        <v>0</v>
      </c>
      <c r="BJ52" s="98" t="b">
        <v>1</v>
      </c>
      <c r="BK52" s="98" t="b">
        <v>0</v>
      </c>
      <c r="BL52" s="98" t="b">
        <v>1</v>
      </c>
      <c r="BM52" s="98" t="b">
        <v>1</v>
      </c>
      <c r="BN52" s="98" t="b">
        <v>1</v>
      </c>
      <c r="BO52" s="98" t="b">
        <v>0</v>
      </c>
      <c r="BP52" s="98" t="b">
        <v>0</v>
      </c>
      <c r="BQ52" s="98" t="b">
        <v>1</v>
      </c>
      <c r="BR52" s="98" t="b">
        <v>0</v>
      </c>
      <c r="BS52" s="98" t="b">
        <v>0</v>
      </c>
      <c r="BT52" s="98" t="b">
        <v>0</v>
      </c>
      <c r="BU52" s="98" t="b">
        <v>0</v>
      </c>
      <c r="BV52" s="98" t="b">
        <v>1</v>
      </c>
      <c r="BW52" s="98" t="b">
        <v>0</v>
      </c>
      <c r="BX52" s="98" t="b">
        <v>0</v>
      </c>
      <c r="BY52" s="98" t="b">
        <v>0</v>
      </c>
      <c r="BZ52" s="98" t="b">
        <v>1</v>
      </c>
      <c r="CA52" s="98" t="b">
        <v>0</v>
      </c>
      <c r="CB52" s="98" t="b">
        <v>0</v>
      </c>
      <c r="CC52" s="98" t="b">
        <v>0</v>
      </c>
      <c r="CD52" s="98" t="b">
        <v>0</v>
      </c>
      <c r="CE52" s="98" t="b">
        <v>0</v>
      </c>
      <c r="CF52" s="98" t="b">
        <v>0</v>
      </c>
      <c r="CG52" s="98" t="b">
        <v>0</v>
      </c>
      <c r="CH52" s="98" t="b">
        <v>0</v>
      </c>
      <c r="CI52" s="98" t="b">
        <v>0</v>
      </c>
      <c r="CJ52" s="98" t="b">
        <v>0</v>
      </c>
      <c r="CK52" s="98" t="b">
        <v>0</v>
      </c>
      <c r="CL52" s="98" t="b">
        <v>0</v>
      </c>
      <c r="CM52" s="98" t="b">
        <v>1</v>
      </c>
      <c r="CN52" s="98" t="b">
        <v>0</v>
      </c>
      <c r="CO52" s="98" t="b">
        <v>0</v>
      </c>
      <c r="CP52" s="98" t="b">
        <v>1</v>
      </c>
      <c r="CQ52" s="98" t="b">
        <v>0</v>
      </c>
      <c r="CR52" s="97" t="s">
        <v>8135</v>
      </c>
    </row>
    <row r="53" spans="1:96" ht="16.25" customHeight="1">
      <c r="A53" s="97" t="s">
        <v>552</v>
      </c>
      <c r="B53" s="97" t="s">
        <v>106</v>
      </c>
      <c r="C53" s="97" t="s">
        <v>553</v>
      </c>
      <c r="D53" s="97" t="s">
        <v>98</v>
      </c>
      <c r="E53" s="98" t="b">
        <v>0</v>
      </c>
      <c r="F53" s="98" t="b">
        <v>0</v>
      </c>
      <c r="G53" s="99">
        <v>41060</v>
      </c>
      <c r="H53" s="99">
        <v>45046</v>
      </c>
      <c r="I53" s="98" t="b">
        <v>1</v>
      </c>
      <c r="J53" s="98" t="b">
        <v>1</v>
      </c>
      <c r="K53" s="100">
        <v>202</v>
      </c>
      <c r="L53" s="100">
        <v>15</v>
      </c>
      <c r="M53" s="97" t="s">
        <v>99</v>
      </c>
      <c r="N53" s="98" t="b">
        <v>1</v>
      </c>
      <c r="O53" s="98" t="b">
        <v>1</v>
      </c>
      <c r="P53" s="98" t="b">
        <v>1</v>
      </c>
      <c r="Q53" s="98" t="b">
        <v>1</v>
      </c>
      <c r="R53" s="98" t="b">
        <v>1</v>
      </c>
      <c r="S53" s="97" t="s">
        <v>554</v>
      </c>
      <c r="T53" s="98" t="b">
        <v>1</v>
      </c>
      <c r="U53" s="98" t="b">
        <v>1</v>
      </c>
      <c r="V53" s="98" t="b">
        <v>0</v>
      </c>
      <c r="W53" s="98" t="b">
        <v>1</v>
      </c>
      <c r="X53" s="98" t="b">
        <v>1</v>
      </c>
      <c r="Y53" s="98" t="b">
        <v>1</v>
      </c>
      <c r="Z53" s="98" t="b">
        <v>1</v>
      </c>
      <c r="AA53" s="98" t="b">
        <v>0</v>
      </c>
      <c r="AB53" s="98" t="b">
        <v>1</v>
      </c>
      <c r="AC53" s="98" t="b">
        <v>0</v>
      </c>
      <c r="AD53" s="98" t="b">
        <v>1</v>
      </c>
      <c r="AE53" s="98" t="b">
        <v>0</v>
      </c>
      <c r="AF53" s="98" t="b">
        <v>0</v>
      </c>
      <c r="AG53" s="98" t="b">
        <v>1</v>
      </c>
      <c r="AH53" s="98" t="b">
        <v>1</v>
      </c>
      <c r="AI53" s="98" t="b">
        <v>1</v>
      </c>
      <c r="AJ53" s="98" t="b">
        <v>1</v>
      </c>
      <c r="AK53" s="98" t="b">
        <v>1</v>
      </c>
      <c r="AL53" s="98" t="b">
        <v>1</v>
      </c>
      <c r="AM53" s="98" t="b">
        <v>0</v>
      </c>
      <c r="AN53" s="98" t="b">
        <v>0</v>
      </c>
      <c r="AO53" s="98" t="b">
        <v>1</v>
      </c>
      <c r="AP53" s="98" t="b">
        <v>1</v>
      </c>
      <c r="AQ53" s="98" t="b">
        <v>0</v>
      </c>
      <c r="AR53" s="98" t="b">
        <v>0</v>
      </c>
      <c r="AS53" s="98" t="b">
        <v>0</v>
      </c>
      <c r="AT53" s="98" t="b">
        <v>0</v>
      </c>
      <c r="AU53" s="98" t="b">
        <v>1</v>
      </c>
      <c r="AV53" s="98" t="b">
        <v>1</v>
      </c>
      <c r="AW53" s="98" t="b">
        <v>0</v>
      </c>
      <c r="AX53" s="98" t="b">
        <v>1</v>
      </c>
      <c r="AY53" s="98" t="b">
        <v>1</v>
      </c>
      <c r="AZ53" s="98" t="b">
        <v>0</v>
      </c>
      <c r="BA53" s="98" t="b">
        <v>1</v>
      </c>
      <c r="BB53" s="98" t="b">
        <v>1</v>
      </c>
      <c r="BC53" s="98" t="b">
        <v>1</v>
      </c>
      <c r="BD53" s="98" t="b">
        <v>0</v>
      </c>
      <c r="BE53" s="98" t="b">
        <v>1</v>
      </c>
      <c r="BF53" s="98" t="b">
        <v>1</v>
      </c>
      <c r="BG53" s="98" t="b">
        <v>1</v>
      </c>
      <c r="BH53" s="98" t="b">
        <v>1</v>
      </c>
      <c r="BI53" s="98" t="b">
        <v>0</v>
      </c>
      <c r="BJ53" s="98" t="b">
        <v>1</v>
      </c>
      <c r="BK53" s="98" t="b">
        <v>0</v>
      </c>
      <c r="BL53" s="98" t="b">
        <v>1</v>
      </c>
      <c r="BM53" s="98" t="b">
        <v>1</v>
      </c>
      <c r="BN53" s="98" t="b">
        <v>1</v>
      </c>
      <c r="BO53" s="98" t="b">
        <v>1</v>
      </c>
      <c r="BP53" s="98" t="b">
        <v>1</v>
      </c>
      <c r="BQ53" s="98" t="b">
        <v>1</v>
      </c>
      <c r="BR53" s="98" t="b">
        <v>1</v>
      </c>
      <c r="BS53" s="98" t="b">
        <v>1</v>
      </c>
      <c r="BT53" s="98" t="b">
        <v>1</v>
      </c>
      <c r="BU53" s="98" t="b">
        <v>1</v>
      </c>
      <c r="BV53" s="98" t="b">
        <v>1</v>
      </c>
      <c r="BW53" s="98" t="b">
        <v>0</v>
      </c>
      <c r="BX53" s="98" t="b">
        <v>0</v>
      </c>
      <c r="BY53" s="98" t="b">
        <v>0</v>
      </c>
      <c r="BZ53" s="98" t="b">
        <v>1</v>
      </c>
      <c r="CA53" s="98" t="b">
        <v>0</v>
      </c>
      <c r="CB53" s="98" t="b">
        <v>0</v>
      </c>
      <c r="CC53" s="98" t="b">
        <v>1</v>
      </c>
      <c r="CD53" s="98" t="b">
        <v>1</v>
      </c>
      <c r="CE53" s="98" t="b">
        <v>0</v>
      </c>
      <c r="CF53" s="98" t="b">
        <v>0</v>
      </c>
      <c r="CG53" s="98" t="b">
        <v>0</v>
      </c>
      <c r="CH53" s="98" t="b">
        <v>1</v>
      </c>
      <c r="CI53" s="98" t="b">
        <v>1</v>
      </c>
      <c r="CJ53" s="98" t="b">
        <v>0</v>
      </c>
      <c r="CK53" s="98" t="b">
        <v>0</v>
      </c>
      <c r="CL53" s="98" t="b">
        <v>1</v>
      </c>
      <c r="CM53" s="98" t="b">
        <v>1</v>
      </c>
      <c r="CN53" s="98" t="b">
        <v>1</v>
      </c>
      <c r="CO53" s="98" t="b">
        <v>1</v>
      </c>
      <c r="CP53" s="98" t="b">
        <v>1</v>
      </c>
      <c r="CQ53" s="98" t="b">
        <v>1</v>
      </c>
      <c r="CR53" s="97" t="s">
        <v>8135</v>
      </c>
    </row>
    <row r="54" spans="1:96" ht="16.25" customHeight="1">
      <c r="A54" s="97" t="s">
        <v>555</v>
      </c>
      <c r="B54" s="97" t="s">
        <v>556</v>
      </c>
      <c r="C54" s="97" t="s">
        <v>557</v>
      </c>
      <c r="D54" s="97" t="s">
        <v>98</v>
      </c>
      <c r="E54" s="98" t="b">
        <v>0</v>
      </c>
      <c r="F54" s="98" t="b">
        <v>0</v>
      </c>
      <c r="G54" s="99">
        <v>41912</v>
      </c>
      <c r="H54" s="101"/>
      <c r="I54" s="98" t="b">
        <v>1</v>
      </c>
      <c r="J54" s="98" t="b">
        <v>1</v>
      </c>
      <c r="K54" s="100">
        <v>175</v>
      </c>
      <c r="L54" s="100">
        <v>15</v>
      </c>
      <c r="M54" s="97" t="s">
        <v>99</v>
      </c>
      <c r="N54" s="98" t="b">
        <v>1</v>
      </c>
      <c r="O54" s="98" t="b">
        <v>1</v>
      </c>
      <c r="P54" s="98" t="b">
        <v>1</v>
      </c>
      <c r="Q54" s="98" t="b">
        <v>1</v>
      </c>
      <c r="R54" s="98" t="b">
        <v>1</v>
      </c>
      <c r="S54" s="97" t="s">
        <v>558</v>
      </c>
      <c r="T54" s="98" t="b">
        <v>1</v>
      </c>
      <c r="U54" s="98" t="b">
        <v>1</v>
      </c>
      <c r="V54" s="98" t="b">
        <v>1</v>
      </c>
      <c r="W54" s="98" t="b">
        <v>0</v>
      </c>
      <c r="X54" s="98" t="b">
        <v>0</v>
      </c>
      <c r="Y54" s="98" t="b">
        <v>0</v>
      </c>
      <c r="Z54" s="98" t="b">
        <v>1</v>
      </c>
      <c r="AA54" s="98" t="b">
        <v>0</v>
      </c>
      <c r="AB54" s="98" t="b">
        <v>1</v>
      </c>
      <c r="AC54" s="98" t="b">
        <v>1</v>
      </c>
      <c r="AD54" s="98" t="b">
        <v>1</v>
      </c>
      <c r="AE54" s="98" t="b">
        <v>0</v>
      </c>
      <c r="AF54" s="98" t="b">
        <v>1</v>
      </c>
      <c r="AG54" s="98" t="b">
        <v>1</v>
      </c>
      <c r="AH54" s="98" t="b">
        <v>1</v>
      </c>
      <c r="AI54" s="98" t="b">
        <v>1</v>
      </c>
      <c r="AJ54" s="98" t="b">
        <v>0</v>
      </c>
      <c r="AK54" s="98" t="b">
        <v>0</v>
      </c>
      <c r="AL54" s="98" t="b">
        <v>0</v>
      </c>
      <c r="AM54" s="98" t="b">
        <v>0</v>
      </c>
      <c r="AN54" s="98" t="b">
        <v>0</v>
      </c>
      <c r="AO54" s="98" t="b">
        <v>0</v>
      </c>
      <c r="AP54" s="98" t="b">
        <v>1</v>
      </c>
      <c r="AQ54" s="98" t="b">
        <v>0</v>
      </c>
      <c r="AR54" s="98" t="b">
        <v>0</v>
      </c>
      <c r="AS54" s="98" t="b">
        <v>1</v>
      </c>
      <c r="AT54" s="98" t="b">
        <v>0</v>
      </c>
      <c r="AU54" s="98" t="b">
        <v>1</v>
      </c>
      <c r="AV54" s="98" t="b">
        <v>0</v>
      </c>
      <c r="AW54" s="98" t="b">
        <v>1</v>
      </c>
      <c r="AX54" s="98" t="b">
        <v>1</v>
      </c>
      <c r="AY54" s="98" t="b">
        <v>0</v>
      </c>
      <c r="AZ54" s="98" t="b">
        <v>0</v>
      </c>
      <c r="BA54" s="98" t="b">
        <v>1</v>
      </c>
      <c r="BB54" s="98" t="b">
        <v>1</v>
      </c>
      <c r="BC54" s="98" t="b">
        <v>1</v>
      </c>
      <c r="BD54" s="98" t="b">
        <v>0</v>
      </c>
      <c r="BE54" s="98" t="b">
        <v>0</v>
      </c>
      <c r="BF54" s="98" t="b">
        <v>1</v>
      </c>
      <c r="BG54" s="98" t="b">
        <v>0</v>
      </c>
      <c r="BH54" s="98" t="b">
        <v>1</v>
      </c>
      <c r="BI54" s="98" t="b">
        <v>0</v>
      </c>
      <c r="BJ54" s="98" t="b">
        <v>1</v>
      </c>
      <c r="BK54" s="98" t="b">
        <v>0</v>
      </c>
      <c r="BL54" s="98" t="b">
        <v>0</v>
      </c>
      <c r="BM54" s="98" t="b">
        <v>1</v>
      </c>
      <c r="BN54" s="98" t="b">
        <v>0</v>
      </c>
      <c r="BO54" s="98" t="b">
        <v>1</v>
      </c>
      <c r="BP54" s="98" t="b">
        <v>1</v>
      </c>
      <c r="BQ54" s="98" t="b">
        <v>1</v>
      </c>
      <c r="BR54" s="98" t="b">
        <v>0</v>
      </c>
      <c r="BS54" s="98" t="b">
        <v>1</v>
      </c>
      <c r="BT54" s="98" t="b">
        <v>1</v>
      </c>
      <c r="BU54" s="98" t="b">
        <v>0</v>
      </c>
      <c r="BV54" s="98" t="b">
        <v>1</v>
      </c>
      <c r="BW54" s="98" t="b">
        <v>1</v>
      </c>
      <c r="BX54" s="98" t="b">
        <v>1</v>
      </c>
      <c r="BY54" s="98" t="b">
        <v>1</v>
      </c>
      <c r="BZ54" s="98" t="b">
        <v>1</v>
      </c>
      <c r="CA54" s="98" t="b">
        <v>0</v>
      </c>
      <c r="CB54" s="98" t="b">
        <v>1</v>
      </c>
      <c r="CC54" s="98" t="b">
        <v>1</v>
      </c>
      <c r="CD54" s="98" t="b">
        <v>1</v>
      </c>
      <c r="CE54" s="98" t="b">
        <v>0</v>
      </c>
      <c r="CF54" s="98" t="b">
        <v>0</v>
      </c>
      <c r="CG54" s="98" t="b">
        <v>0</v>
      </c>
      <c r="CH54" s="98" t="b">
        <v>0</v>
      </c>
      <c r="CI54" s="98" t="b">
        <v>1</v>
      </c>
      <c r="CJ54" s="98" t="b">
        <v>0</v>
      </c>
      <c r="CK54" s="98" t="b">
        <v>0</v>
      </c>
      <c r="CL54" s="98" t="b">
        <v>1</v>
      </c>
      <c r="CM54" s="98" t="b">
        <v>1</v>
      </c>
      <c r="CN54" s="98" t="b">
        <v>0</v>
      </c>
      <c r="CO54" s="98" t="b">
        <v>1</v>
      </c>
      <c r="CP54" s="98" t="b">
        <v>1</v>
      </c>
      <c r="CQ54" s="98" t="b">
        <v>0</v>
      </c>
      <c r="CR54" s="97" t="s">
        <v>8135</v>
      </c>
    </row>
    <row r="55" spans="1:96" ht="16.25" customHeight="1">
      <c r="A55" s="97" t="s">
        <v>8142</v>
      </c>
      <c r="B55" s="97" t="s">
        <v>106</v>
      </c>
      <c r="C55" s="97" t="s">
        <v>561</v>
      </c>
      <c r="D55" s="97" t="s">
        <v>204</v>
      </c>
      <c r="E55" s="98" t="b">
        <v>1</v>
      </c>
      <c r="F55" s="98" t="b">
        <v>0</v>
      </c>
      <c r="G55" s="99">
        <v>41729</v>
      </c>
      <c r="H55" s="99">
        <v>45382</v>
      </c>
      <c r="I55" s="98" t="b">
        <v>1</v>
      </c>
      <c r="J55" s="98" t="b">
        <v>0</v>
      </c>
      <c r="K55" s="100">
        <v>92</v>
      </c>
      <c r="L55" s="101"/>
      <c r="M55" s="97" t="s">
        <v>99</v>
      </c>
      <c r="N55" s="98" t="b">
        <v>1</v>
      </c>
      <c r="O55" s="98" t="b">
        <v>1</v>
      </c>
      <c r="P55" s="98" t="b">
        <v>1</v>
      </c>
      <c r="Q55" s="98" t="b">
        <v>1</v>
      </c>
      <c r="R55" s="98" t="b">
        <v>1</v>
      </c>
      <c r="S55" s="97" t="s">
        <v>562</v>
      </c>
      <c r="T55" s="98" t="b">
        <v>0</v>
      </c>
      <c r="U55" s="98" t="b">
        <v>0</v>
      </c>
      <c r="V55" s="98" t="b">
        <v>0</v>
      </c>
      <c r="W55" s="98" t="b">
        <v>0</v>
      </c>
      <c r="X55" s="98" t="b">
        <v>0</v>
      </c>
      <c r="Y55" s="98" t="b">
        <v>0</v>
      </c>
      <c r="Z55" s="98" t="b">
        <v>0</v>
      </c>
      <c r="AA55" s="98" t="b">
        <v>0</v>
      </c>
      <c r="AB55" s="98" t="b">
        <v>0</v>
      </c>
      <c r="AC55" s="98" t="b">
        <v>0</v>
      </c>
      <c r="AD55" s="98" t="b">
        <v>0</v>
      </c>
      <c r="AE55" s="98" t="b">
        <v>1</v>
      </c>
      <c r="AF55" s="98" t="b">
        <v>1</v>
      </c>
      <c r="AG55" s="98" t="b">
        <v>1</v>
      </c>
      <c r="AH55" s="98" t="b">
        <v>0</v>
      </c>
      <c r="AI55" s="98" t="b">
        <v>1</v>
      </c>
      <c r="AJ55" s="98" t="b">
        <v>1</v>
      </c>
      <c r="AK55" s="98" t="b">
        <v>1</v>
      </c>
      <c r="AL55" s="98" t="b">
        <v>1</v>
      </c>
      <c r="AM55" s="98" t="b">
        <v>0</v>
      </c>
      <c r="AN55" s="98" t="b">
        <v>0</v>
      </c>
      <c r="AO55" s="98" t="b">
        <v>0</v>
      </c>
      <c r="AP55" s="98" t="b">
        <v>0</v>
      </c>
      <c r="AQ55" s="98" t="b">
        <v>1</v>
      </c>
      <c r="AR55" s="98" t="b">
        <v>0</v>
      </c>
      <c r="AS55" s="98" t="b">
        <v>0</v>
      </c>
      <c r="AT55" s="98" t="b">
        <v>0</v>
      </c>
      <c r="AU55" s="98" t="b">
        <v>1</v>
      </c>
      <c r="AV55" s="98" t="b">
        <v>0</v>
      </c>
      <c r="AW55" s="98" t="b">
        <v>0</v>
      </c>
      <c r="AX55" s="98" t="b">
        <v>0</v>
      </c>
      <c r="AY55" s="98" t="b">
        <v>0</v>
      </c>
      <c r="AZ55" s="98" t="b">
        <v>0</v>
      </c>
      <c r="BA55" s="98" t="b">
        <v>1</v>
      </c>
      <c r="BB55" s="98" t="b">
        <v>0</v>
      </c>
      <c r="BC55" s="98" t="b">
        <v>0</v>
      </c>
      <c r="BD55" s="98" t="b">
        <v>0</v>
      </c>
      <c r="BE55" s="98" t="b">
        <v>0</v>
      </c>
      <c r="BF55" s="98" t="b">
        <v>0</v>
      </c>
      <c r="BG55" s="98" t="b">
        <v>1</v>
      </c>
      <c r="BH55" s="98" t="b">
        <v>1</v>
      </c>
      <c r="BI55" s="98" t="b">
        <v>0</v>
      </c>
      <c r="BJ55" s="98" t="b">
        <v>0</v>
      </c>
      <c r="BK55" s="98" t="b">
        <v>0</v>
      </c>
      <c r="BL55" s="98" t="b">
        <v>0</v>
      </c>
      <c r="BM55" s="98" t="b">
        <v>1</v>
      </c>
      <c r="BN55" s="98" t="b">
        <v>0</v>
      </c>
      <c r="BO55" s="98" t="b">
        <v>1</v>
      </c>
      <c r="BP55" s="98" t="b">
        <v>1</v>
      </c>
      <c r="BQ55" s="98" t="b">
        <v>1</v>
      </c>
      <c r="BR55" s="98" t="b">
        <v>0</v>
      </c>
      <c r="BS55" s="98" t="b">
        <v>0</v>
      </c>
      <c r="BT55" s="98" t="b">
        <v>0</v>
      </c>
      <c r="BU55" s="98" t="b">
        <v>0</v>
      </c>
      <c r="BV55" s="98" t="b">
        <v>0</v>
      </c>
      <c r="BW55" s="98" t="b">
        <v>0</v>
      </c>
      <c r="BX55" s="98" t="b">
        <v>0</v>
      </c>
      <c r="BY55" s="98" t="b">
        <v>0</v>
      </c>
      <c r="BZ55" s="98" t="b">
        <v>0</v>
      </c>
      <c r="CA55" s="98" t="b">
        <v>0</v>
      </c>
      <c r="CB55" s="98" t="b">
        <v>0</v>
      </c>
      <c r="CC55" s="98" t="b">
        <v>0</v>
      </c>
      <c r="CD55" s="98" t="b">
        <v>1</v>
      </c>
      <c r="CE55" s="98" t="b">
        <v>0</v>
      </c>
      <c r="CF55" s="98" t="b">
        <v>0</v>
      </c>
      <c r="CG55" s="98" t="b">
        <v>0</v>
      </c>
      <c r="CH55" s="98" t="b">
        <v>0</v>
      </c>
      <c r="CI55" s="98" t="b">
        <v>1</v>
      </c>
      <c r="CJ55" s="98" t="b">
        <v>1</v>
      </c>
      <c r="CK55" s="98" t="b">
        <v>0</v>
      </c>
      <c r="CL55" s="98" t="b">
        <v>1</v>
      </c>
      <c r="CM55" s="98" t="b">
        <v>1</v>
      </c>
      <c r="CN55" s="98" t="b">
        <v>1</v>
      </c>
      <c r="CO55" s="98" t="b">
        <v>1</v>
      </c>
      <c r="CP55" s="98" t="b">
        <v>1</v>
      </c>
      <c r="CQ55" s="98" t="b">
        <v>0</v>
      </c>
      <c r="CR55" s="97" t="s">
        <v>8135</v>
      </c>
    </row>
    <row r="56" spans="1:96" ht="16.25" customHeight="1">
      <c r="A56" s="97" t="s">
        <v>563</v>
      </c>
      <c r="B56" s="97" t="s">
        <v>564</v>
      </c>
      <c r="C56" s="97" t="s">
        <v>565</v>
      </c>
      <c r="D56" s="97" t="s">
        <v>108</v>
      </c>
      <c r="E56" s="98" t="b">
        <v>1</v>
      </c>
      <c r="F56" s="98" t="b">
        <v>0</v>
      </c>
      <c r="G56" s="99">
        <v>41243</v>
      </c>
      <c r="H56" s="99">
        <v>44651</v>
      </c>
      <c r="I56" s="98" t="b">
        <v>1</v>
      </c>
      <c r="J56" s="98" t="b">
        <v>1</v>
      </c>
      <c r="K56" s="100">
        <v>4</v>
      </c>
      <c r="L56" s="100">
        <v>0</v>
      </c>
      <c r="M56" s="97" t="s">
        <v>99</v>
      </c>
      <c r="N56" s="98" t="b">
        <v>1</v>
      </c>
      <c r="O56" s="98" t="b">
        <v>1</v>
      </c>
      <c r="P56" s="98" t="b">
        <v>1</v>
      </c>
      <c r="Q56" s="98" t="b">
        <v>1</v>
      </c>
      <c r="R56" s="98" t="b">
        <v>1</v>
      </c>
      <c r="S56" s="97" t="s">
        <v>566</v>
      </c>
      <c r="T56" s="98" t="b">
        <v>1</v>
      </c>
      <c r="U56" s="98" t="b">
        <v>1</v>
      </c>
      <c r="V56" s="98" t="b">
        <v>1</v>
      </c>
      <c r="W56" s="98" t="b">
        <v>0</v>
      </c>
      <c r="X56" s="98" t="b">
        <v>0</v>
      </c>
      <c r="Y56" s="98" t="b">
        <v>0</v>
      </c>
      <c r="Z56" s="98" t="b">
        <v>0</v>
      </c>
      <c r="AA56" s="98" t="b">
        <v>0</v>
      </c>
      <c r="AB56" s="98" t="b">
        <v>0</v>
      </c>
      <c r="AC56" s="98" t="b">
        <v>0</v>
      </c>
      <c r="AD56" s="98" t="b">
        <v>1</v>
      </c>
      <c r="AE56" s="98" t="b">
        <v>0</v>
      </c>
      <c r="AF56" s="98" t="b">
        <v>1</v>
      </c>
      <c r="AG56" s="98" t="b">
        <v>1</v>
      </c>
      <c r="AH56" s="98" t="b">
        <v>0</v>
      </c>
      <c r="AI56" s="98" t="b">
        <v>1</v>
      </c>
      <c r="AJ56" s="98" t="b">
        <v>1</v>
      </c>
      <c r="AK56" s="98" t="b">
        <v>1</v>
      </c>
      <c r="AL56" s="98" t="b">
        <v>1</v>
      </c>
      <c r="AM56" s="98" t="b">
        <v>0</v>
      </c>
      <c r="AN56" s="98" t="b">
        <v>0</v>
      </c>
      <c r="AO56" s="98" t="b">
        <v>0</v>
      </c>
      <c r="AP56" s="98" t="b">
        <v>1</v>
      </c>
      <c r="AQ56" s="98" t="b">
        <v>1</v>
      </c>
      <c r="AR56" s="98" t="b">
        <v>0</v>
      </c>
      <c r="AS56" s="98" t="b">
        <v>0</v>
      </c>
      <c r="AT56" s="98" t="b">
        <v>0</v>
      </c>
      <c r="AU56" s="98" t="b">
        <v>1</v>
      </c>
      <c r="AV56" s="98" t="b">
        <v>0</v>
      </c>
      <c r="AW56" s="98" t="b">
        <v>1</v>
      </c>
      <c r="AX56" s="98" t="b">
        <v>0</v>
      </c>
      <c r="AY56" s="98" t="b">
        <v>1</v>
      </c>
      <c r="AZ56" s="98" t="b">
        <v>0</v>
      </c>
      <c r="BA56" s="98" t="b">
        <v>1</v>
      </c>
      <c r="BB56" s="98" t="b">
        <v>1</v>
      </c>
      <c r="BC56" s="98" t="b">
        <v>0</v>
      </c>
      <c r="BD56" s="98" t="b">
        <v>0</v>
      </c>
      <c r="BE56" s="98" t="b">
        <v>0</v>
      </c>
      <c r="BF56" s="98" t="b">
        <v>0</v>
      </c>
      <c r="BG56" s="98" t="b">
        <v>1</v>
      </c>
      <c r="BH56" s="98" t="b">
        <v>1</v>
      </c>
      <c r="BI56" s="98" t="b">
        <v>0</v>
      </c>
      <c r="BJ56" s="98" t="b">
        <v>0</v>
      </c>
      <c r="BK56" s="98" t="b">
        <v>0</v>
      </c>
      <c r="BL56" s="98" t="b">
        <v>0</v>
      </c>
      <c r="BM56" s="98" t="b">
        <v>0</v>
      </c>
      <c r="BN56" s="98" t="b">
        <v>0</v>
      </c>
      <c r="BO56" s="98" t="b">
        <v>1</v>
      </c>
      <c r="BP56" s="98" t="b">
        <v>0</v>
      </c>
      <c r="BQ56" s="98" t="b">
        <v>0</v>
      </c>
      <c r="BR56" s="98" t="b">
        <v>0</v>
      </c>
      <c r="BS56" s="98" t="b">
        <v>0</v>
      </c>
      <c r="BT56" s="98" t="b">
        <v>0</v>
      </c>
      <c r="BU56" s="98" t="b">
        <v>0</v>
      </c>
      <c r="BV56" s="98" t="b">
        <v>0</v>
      </c>
      <c r="BW56" s="98" t="b">
        <v>0</v>
      </c>
      <c r="BX56" s="98" t="b">
        <v>0</v>
      </c>
      <c r="BY56" s="98" t="b">
        <v>0</v>
      </c>
      <c r="BZ56" s="98" t="b">
        <v>0</v>
      </c>
      <c r="CA56" s="98" t="b">
        <v>0</v>
      </c>
      <c r="CB56" s="98" t="b">
        <v>0</v>
      </c>
      <c r="CC56" s="98" t="b">
        <v>0</v>
      </c>
      <c r="CD56" s="98" t="b">
        <v>0</v>
      </c>
      <c r="CE56" s="98" t="b">
        <v>0</v>
      </c>
      <c r="CF56" s="98" t="b">
        <v>0</v>
      </c>
      <c r="CG56" s="98" t="b">
        <v>0</v>
      </c>
      <c r="CH56" s="98" t="b">
        <v>0</v>
      </c>
      <c r="CI56" s="98" t="b">
        <v>1</v>
      </c>
      <c r="CJ56" s="98" t="b">
        <v>1</v>
      </c>
      <c r="CK56" s="98" t="b">
        <v>0</v>
      </c>
      <c r="CL56" s="98" t="b">
        <v>0</v>
      </c>
      <c r="CM56" s="98" t="b">
        <v>1</v>
      </c>
      <c r="CN56" s="98" t="b">
        <v>0</v>
      </c>
      <c r="CO56" s="98" t="b">
        <v>1</v>
      </c>
      <c r="CP56" s="98" t="b">
        <v>1</v>
      </c>
      <c r="CQ56" s="98" t="b">
        <v>0</v>
      </c>
      <c r="CR56" s="97" t="s">
        <v>8135</v>
      </c>
    </row>
    <row r="57" spans="1:96" ht="16.25" customHeight="1">
      <c r="A57" s="97" t="s">
        <v>567</v>
      </c>
      <c r="B57" s="97" t="s">
        <v>568</v>
      </c>
      <c r="C57" s="97" t="s">
        <v>569</v>
      </c>
      <c r="D57" s="97" t="s">
        <v>108</v>
      </c>
      <c r="E57" s="98" t="b">
        <v>0</v>
      </c>
      <c r="F57" s="98" t="b">
        <v>0</v>
      </c>
      <c r="G57" s="99">
        <v>44286</v>
      </c>
      <c r="H57" s="101"/>
      <c r="I57" s="98" t="b">
        <v>1</v>
      </c>
      <c r="J57" s="98" t="b">
        <v>1</v>
      </c>
      <c r="K57" s="101"/>
      <c r="L57" s="101"/>
      <c r="M57" s="97" t="s">
        <v>99</v>
      </c>
      <c r="N57" s="98" t="b">
        <v>1</v>
      </c>
      <c r="O57" s="98" t="b">
        <v>1</v>
      </c>
      <c r="P57" s="98" t="b">
        <v>1</v>
      </c>
      <c r="Q57" s="98" t="b">
        <v>1</v>
      </c>
      <c r="R57" s="98" t="b">
        <v>1</v>
      </c>
      <c r="S57" s="97" t="s">
        <v>570</v>
      </c>
      <c r="T57" s="98" t="b">
        <v>1</v>
      </c>
      <c r="U57" s="98" t="b">
        <v>1</v>
      </c>
      <c r="V57" s="98" t="b">
        <v>1</v>
      </c>
      <c r="W57" s="98" t="b">
        <v>1</v>
      </c>
      <c r="X57" s="98" t="b">
        <v>1</v>
      </c>
      <c r="Y57" s="98" t="b">
        <v>0</v>
      </c>
      <c r="Z57" s="98" t="b">
        <v>1</v>
      </c>
      <c r="AA57" s="98" t="b">
        <v>1</v>
      </c>
      <c r="AB57" s="98" t="b">
        <v>1</v>
      </c>
      <c r="AC57" s="98" t="b">
        <v>1</v>
      </c>
      <c r="AD57" s="98" t="b">
        <v>1</v>
      </c>
      <c r="AE57" s="98" t="b">
        <v>1</v>
      </c>
      <c r="AF57" s="98" t="b">
        <v>1</v>
      </c>
      <c r="AG57" s="98" t="b">
        <v>0</v>
      </c>
      <c r="AH57" s="98" t="b">
        <v>1</v>
      </c>
      <c r="AI57" s="98" t="b">
        <v>1</v>
      </c>
      <c r="AJ57" s="98" t="b">
        <v>1</v>
      </c>
      <c r="AK57" s="98" t="b">
        <v>1</v>
      </c>
      <c r="AL57" s="98" t="b">
        <v>1</v>
      </c>
      <c r="AM57" s="98" t="b">
        <v>0</v>
      </c>
      <c r="AN57" s="98" t="b">
        <v>0</v>
      </c>
      <c r="AO57" s="98" t="b">
        <v>0</v>
      </c>
      <c r="AP57" s="98" t="b">
        <v>0</v>
      </c>
      <c r="AQ57" s="98" t="b">
        <v>1</v>
      </c>
      <c r="AR57" s="98" t="b">
        <v>0</v>
      </c>
      <c r="AS57" s="98" t="b">
        <v>0</v>
      </c>
      <c r="AT57" s="98" t="b">
        <v>1</v>
      </c>
      <c r="AU57" s="98" t="b">
        <v>1</v>
      </c>
      <c r="AV57" s="98" t="b">
        <v>0</v>
      </c>
      <c r="AW57" s="98" t="b">
        <v>1</v>
      </c>
      <c r="AX57" s="98" t="b">
        <v>0</v>
      </c>
      <c r="AY57" s="98" t="b">
        <v>0</v>
      </c>
      <c r="AZ57" s="98" t="b">
        <v>0</v>
      </c>
      <c r="BA57" s="98" t="b">
        <v>1</v>
      </c>
      <c r="BB57" s="98" t="b">
        <v>1</v>
      </c>
      <c r="BC57" s="98" t="b">
        <v>0</v>
      </c>
      <c r="BD57" s="98" t="b">
        <v>0</v>
      </c>
      <c r="BE57" s="98" t="b">
        <v>0</v>
      </c>
      <c r="BF57" s="98" t="b">
        <v>1</v>
      </c>
      <c r="BG57" s="98" t="b">
        <v>1</v>
      </c>
      <c r="BH57" s="98" t="b">
        <v>1</v>
      </c>
      <c r="BI57" s="98" t="b">
        <v>0</v>
      </c>
      <c r="BJ57" s="98" t="b">
        <v>1</v>
      </c>
      <c r="BK57" s="98" t="b">
        <v>0</v>
      </c>
      <c r="BL57" s="98" t="b">
        <v>0</v>
      </c>
      <c r="BM57" s="98" t="b">
        <v>1</v>
      </c>
      <c r="BN57" s="98" t="b">
        <v>0</v>
      </c>
      <c r="BO57" s="98" t="b">
        <v>1</v>
      </c>
      <c r="BP57" s="98" t="b">
        <v>0</v>
      </c>
      <c r="BQ57" s="98" t="b">
        <v>0</v>
      </c>
      <c r="BR57" s="98" t="b">
        <v>0</v>
      </c>
      <c r="BS57" s="98" t="b">
        <v>0</v>
      </c>
      <c r="BT57" s="98" t="b">
        <v>0</v>
      </c>
      <c r="BU57" s="98" t="b">
        <v>0</v>
      </c>
      <c r="BV57" s="98" t="b">
        <v>0</v>
      </c>
      <c r="BW57" s="98" t="b">
        <v>0</v>
      </c>
      <c r="BX57" s="98" t="b">
        <v>0</v>
      </c>
      <c r="BY57" s="98" t="b">
        <v>0</v>
      </c>
      <c r="BZ57" s="98" t="b">
        <v>0</v>
      </c>
      <c r="CA57" s="98" t="b">
        <v>0</v>
      </c>
      <c r="CB57" s="98" t="b">
        <v>0</v>
      </c>
      <c r="CC57" s="98" t="b">
        <v>0</v>
      </c>
      <c r="CD57" s="98" t="b">
        <v>0</v>
      </c>
      <c r="CE57" s="98" t="b">
        <v>0</v>
      </c>
      <c r="CF57" s="98" t="b">
        <v>0</v>
      </c>
      <c r="CG57" s="98" t="b">
        <v>0</v>
      </c>
      <c r="CH57" s="98" t="b">
        <v>1</v>
      </c>
      <c r="CI57" s="98" t="b">
        <v>0</v>
      </c>
      <c r="CJ57" s="98" t="b">
        <v>1</v>
      </c>
      <c r="CK57" s="98" t="b">
        <v>0</v>
      </c>
      <c r="CL57" s="98" t="b">
        <v>1</v>
      </c>
      <c r="CM57" s="98" t="b">
        <v>1</v>
      </c>
      <c r="CN57" s="98" t="b">
        <v>1</v>
      </c>
      <c r="CO57" s="98" t="b">
        <v>1</v>
      </c>
      <c r="CP57" s="98" t="b">
        <v>1</v>
      </c>
      <c r="CQ57" s="98" t="b">
        <v>0</v>
      </c>
      <c r="CR57" s="97" t="s">
        <v>8135</v>
      </c>
    </row>
    <row r="58" spans="1:96" ht="16.25" customHeight="1">
      <c r="A58" s="97" t="s">
        <v>575</v>
      </c>
      <c r="B58" s="97" t="s">
        <v>576</v>
      </c>
      <c r="C58" s="97" t="s">
        <v>577</v>
      </c>
      <c r="D58" s="97" t="s">
        <v>108</v>
      </c>
      <c r="E58" s="98" t="b">
        <v>1</v>
      </c>
      <c r="F58" s="98" t="b">
        <v>0</v>
      </c>
      <c r="G58" s="99">
        <v>44286</v>
      </c>
      <c r="H58" s="101"/>
      <c r="I58" s="98" t="b">
        <v>1</v>
      </c>
      <c r="J58" s="98" t="b">
        <v>0</v>
      </c>
      <c r="K58" s="100">
        <v>82</v>
      </c>
      <c r="L58" s="101"/>
      <c r="M58" s="97" t="s">
        <v>99</v>
      </c>
      <c r="N58" s="98" t="b">
        <v>1</v>
      </c>
      <c r="O58" s="98" t="b">
        <v>1</v>
      </c>
      <c r="P58" s="98" t="b">
        <v>1</v>
      </c>
      <c r="Q58" s="98" t="b">
        <v>1</v>
      </c>
      <c r="R58" s="98" t="b">
        <v>1</v>
      </c>
      <c r="S58" s="97" t="s">
        <v>578</v>
      </c>
      <c r="T58" s="98" t="b">
        <v>1</v>
      </c>
      <c r="U58" s="98" t="b">
        <v>1</v>
      </c>
      <c r="V58" s="98" t="b">
        <v>1</v>
      </c>
      <c r="W58" s="98" t="b">
        <v>1</v>
      </c>
      <c r="X58" s="98" t="b">
        <v>0</v>
      </c>
      <c r="Y58" s="98" t="b">
        <v>0</v>
      </c>
      <c r="Z58" s="98" t="b">
        <v>0</v>
      </c>
      <c r="AA58" s="98" t="b">
        <v>0</v>
      </c>
      <c r="AB58" s="98" t="b">
        <v>1</v>
      </c>
      <c r="AC58" s="98" t="b">
        <v>1</v>
      </c>
      <c r="AD58" s="98" t="b">
        <v>0</v>
      </c>
      <c r="AE58" s="98" t="b">
        <v>1</v>
      </c>
      <c r="AF58" s="98" t="b">
        <v>1</v>
      </c>
      <c r="AG58" s="98" t="b">
        <v>1</v>
      </c>
      <c r="AH58" s="98" t="b">
        <v>0</v>
      </c>
      <c r="AI58" s="98" t="b">
        <v>1</v>
      </c>
      <c r="AJ58" s="98" t="b">
        <v>0</v>
      </c>
      <c r="AK58" s="98" t="b">
        <v>1</v>
      </c>
      <c r="AL58" s="98" t="b">
        <v>1</v>
      </c>
      <c r="AM58" s="98" t="b">
        <v>0</v>
      </c>
      <c r="AN58" s="98" t="b">
        <v>0</v>
      </c>
      <c r="AO58" s="98" t="b">
        <v>0</v>
      </c>
      <c r="AP58" s="98" t="b">
        <v>0</v>
      </c>
      <c r="AQ58" s="98" t="b">
        <v>1</v>
      </c>
      <c r="AR58" s="98" t="b">
        <v>0</v>
      </c>
      <c r="AS58" s="98" t="b">
        <v>1</v>
      </c>
      <c r="AT58" s="98" t="b">
        <v>1</v>
      </c>
      <c r="AU58" s="98" t="b">
        <v>1</v>
      </c>
      <c r="AV58" s="98" t="b">
        <v>0</v>
      </c>
      <c r="AW58" s="98" t="b">
        <v>1</v>
      </c>
      <c r="AX58" s="98" t="b">
        <v>0</v>
      </c>
      <c r="AY58" s="98" t="b">
        <v>0</v>
      </c>
      <c r="AZ58" s="98" t="b">
        <v>0</v>
      </c>
      <c r="BA58" s="98" t="b">
        <v>1</v>
      </c>
      <c r="BB58" s="98" t="b">
        <v>0</v>
      </c>
      <c r="BC58" s="98" t="b">
        <v>0</v>
      </c>
      <c r="BD58" s="98" t="b">
        <v>0</v>
      </c>
      <c r="BE58" s="98" t="b">
        <v>0</v>
      </c>
      <c r="BF58" s="98" t="b">
        <v>1</v>
      </c>
      <c r="BG58" s="98" t="b">
        <v>1</v>
      </c>
      <c r="BH58" s="98" t="b">
        <v>1</v>
      </c>
      <c r="BI58" s="98" t="b">
        <v>0</v>
      </c>
      <c r="BJ58" s="98" t="b">
        <v>0</v>
      </c>
      <c r="BK58" s="98" t="b">
        <v>0</v>
      </c>
      <c r="BL58" s="98" t="b">
        <v>1</v>
      </c>
      <c r="BM58" s="98" t="b">
        <v>1</v>
      </c>
      <c r="BN58" s="98" t="b">
        <v>0</v>
      </c>
      <c r="BO58" s="98" t="b">
        <v>1</v>
      </c>
      <c r="BP58" s="98" t="b">
        <v>1</v>
      </c>
      <c r="BQ58" s="98" t="b">
        <v>0</v>
      </c>
      <c r="BR58" s="98" t="b">
        <v>0</v>
      </c>
      <c r="BS58" s="98" t="b">
        <v>0</v>
      </c>
      <c r="BT58" s="98" t="b">
        <v>0</v>
      </c>
      <c r="BU58" s="98" t="b">
        <v>0</v>
      </c>
      <c r="BV58" s="98" t="b">
        <v>0</v>
      </c>
      <c r="BW58" s="98" t="b">
        <v>1</v>
      </c>
      <c r="BX58" s="98" t="b">
        <v>0</v>
      </c>
      <c r="BY58" s="98" t="b">
        <v>0</v>
      </c>
      <c r="BZ58" s="98" t="b">
        <v>0</v>
      </c>
      <c r="CA58" s="98" t="b">
        <v>0</v>
      </c>
      <c r="CB58" s="98" t="b">
        <v>0</v>
      </c>
      <c r="CC58" s="98" t="b">
        <v>0</v>
      </c>
      <c r="CD58" s="98" t="b">
        <v>1</v>
      </c>
      <c r="CE58" s="98" t="b">
        <v>0</v>
      </c>
      <c r="CF58" s="98" t="b">
        <v>0</v>
      </c>
      <c r="CG58" s="98" t="b">
        <v>0</v>
      </c>
      <c r="CH58" s="98" t="b">
        <v>0</v>
      </c>
      <c r="CI58" s="98" t="b">
        <v>0</v>
      </c>
      <c r="CJ58" s="98" t="b">
        <v>0</v>
      </c>
      <c r="CK58" s="98" t="b">
        <v>0</v>
      </c>
      <c r="CL58" s="98" t="b">
        <v>1</v>
      </c>
      <c r="CM58" s="98" t="b">
        <v>1</v>
      </c>
      <c r="CN58" s="98" t="b">
        <v>0</v>
      </c>
      <c r="CO58" s="98" t="b">
        <v>1</v>
      </c>
      <c r="CP58" s="98" t="b">
        <v>0</v>
      </c>
      <c r="CQ58" s="98" t="b">
        <v>0</v>
      </c>
      <c r="CR58" s="97" t="s">
        <v>8135</v>
      </c>
    </row>
    <row r="59" spans="1:96" ht="16.25" customHeight="1">
      <c r="A59" s="97" t="s">
        <v>579</v>
      </c>
      <c r="B59" s="97" t="s">
        <v>580</v>
      </c>
      <c r="C59" s="97" t="s">
        <v>581</v>
      </c>
      <c r="D59" s="97" t="s">
        <v>108</v>
      </c>
      <c r="E59" s="98" t="b">
        <v>1</v>
      </c>
      <c r="F59" s="98" t="b">
        <v>0</v>
      </c>
      <c r="G59" s="99">
        <v>44651</v>
      </c>
      <c r="H59" s="101"/>
      <c r="I59" s="98" t="b">
        <v>1</v>
      </c>
      <c r="J59" s="98" t="b">
        <v>1</v>
      </c>
      <c r="K59" s="100">
        <v>17</v>
      </c>
      <c r="L59" s="100">
        <v>0</v>
      </c>
      <c r="M59" s="97" t="s">
        <v>99</v>
      </c>
      <c r="N59" s="98" t="b">
        <v>1</v>
      </c>
      <c r="O59" s="98" t="b">
        <v>1</v>
      </c>
      <c r="P59" s="98" t="b">
        <v>0</v>
      </c>
      <c r="Q59" s="98" t="b">
        <v>1</v>
      </c>
      <c r="R59" s="98" t="b">
        <v>1</v>
      </c>
      <c r="S59" s="97" t="s">
        <v>582</v>
      </c>
      <c r="T59" s="98" t="b">
        <v>0</v>
      </c>
      <c r="U59" s="98" t="b">
        <v>0</v>
      </c>
      <c r="V59" s="98" t="b">
        <v>0</v>
      </c>
      <c r="W59" s="98" t="b">
        <v>1</v>
      </c>
      <c r="X59" s="98" t="b">
        <v>0</v>
      </c>
      <c r="Y59" s="98" t="b">
        <v>1</v>
      </c>
      <c r="Z59" s="98" t="b">
        <v>0</v>
      </c>
      <c r="AA59" s="98" t="b">
        <v>0</v>
      </c>
      <c r="AB59" s="98" t="b">
        <v>1</v>
      </c>
      <c r="AC59" s="98" t="b">
        <v>0</v>
      </c>
      <c r="AD59" s="98" t="b">
        <v>1</v>
      </c>
      <c r="AE59" s="98" t="b">
        <v>0</v>
      </c>
      <c r="AF59" s="98" t="b">
        <v>1</v>
      </c>
      <c r="AG59" s="98" t="b">
        <v>0</v>
      </c>
      <c r="AH59" s="98" t="b">
        <v>0</v>
      </c>
      <c r="AI59" s="98" t="b">
        <v>1</v>
      </c>
      <c r="AJ59" s="98" t="b">
        <v>1</v>
      </c>
      <c r="AK59" s="98" t="b">
        <v>1</v>
      </c>
      <c r="AL59" s="98" t="b">
        <v>1</v>
      </c>
      <c r="AM59" s="98" t="b">
        <v>0</v>
      </c>
      <c r="AN59" s="98" t="b">
        <v>0</v>
      </c>
      <c r="AO59" s="98" t="b">
        <v>0</v>
      </c>
      <c r="AP59" s="98" t="b">
        <v>1</v>
      </c>
      <c r="AQ59" s="98" t="b">
        <v>1</v>
      </c>
      <c r="AR59" s="98" t="b">
        <v>0</v>
      </c>
      <c r="AS59" s="98" t="b">
        <v>1</v>
      </c>
      <c r="AT59" s="98" t="b">
        <v>0</v>
      </c>
      <c r="AU59" s="98" t="b">
        <v>1</v>
      </c>
      <c r="AV59" s="98" t="b">
        <v>0</v>
      </c>
      <c r="AW59" s="98" t="b">
        <v>1</v>
      </c>
      <c r="AX59" s="98" t="b">
        <v>0</v>
      </c>
      <c r="AY59" s="98" t="b">
        <v>1</v>
      </c>
      <c r="AZ59" s="98" t="b">
        <v>0</v>
      </c>
      <c r="BA59" s="98" t="b">
        <v>1</v>
      </c>
      <c r="BB59" s="98" t="b">
        <v>0</v>
      </c>
      <c r="BC59" s="98" t="b">
        <v>0</v>
      </c>
      <c r="BD59" s="98" t="b">
        <v>0</v>
      </c>
      <c r="BE59" s="98" t="b">
        <v>0</v>
      </c>
      <c r="BF59" s="98" t="b">
        <v>1</v>
      </c>
      <c r="BG59" s="98" t="b">
        <v>0</v>
      </c>
      <c r="BH59" s="98" t="b">
        <v>1</v>
      </c>
      <c r="BI59" s="98" t="b">
        <v>0</v>
      </c>
      <c r="BJ59" s="98" t="b">
        <v>0</v>
      </c>
      <c r="BK59" s="98" t="b">
        <v>0</v>
      </c>
      <c r="BL59" s="98" t="b">
        <v>0</v>
      </c>
      <c r="BM59" s="98" t="b">
        <v>1</v>
      </c>
      <c r="BN59" s="98" t="b">
        <v>0</v>
      </c>
      <c r="BO59" s="98" t="b">
        <v>0</v>
      </c>
      <c r="BP59" s="98" t="b">
        <v>1</v>
      </c>
      <c r="BQ59" s="98" t="b">
        <v>1</v>
      </c>
      <c r="BR59" s="98" t="b">
        <v>1</v>
      </c>
      <c r="BS59" s="98" t="b">
        <v>0</v>
      </c>
      <c r="BT59" s="98" t="b">
        <v>0</v>
      </c>
      <c r="BU59" s="98" t="b">
        <v>0</v>
      </c>
      <c r="BV59" s="98" t="b">
        <v>0</v>
      </c>
      <c r="BW59" s="98" t="b">
        <v>0</v>
      </c>
      <c r="BX59" s="98" t="b">
        <v>0</v>
      </c>
      <c r="BY59" s="98" t="b">
        <v>0</v>
      </c>
      <c r="BZ59" s="98" t="b">
        <v>1</v>
      </c>
      <c r="CA59" s="98" t="b">
        <v>0</v>
      </c>
      <c r="CB59" s="98" t="b">
        <v>0</v>
      </c>
      <c r="CC59" s="98" t="b">
        <v>0</v>
      </c>
      <c r="CD59" s="98" t="b">
        <v>1</v>
      </c>
      <c r="CE59" s="98" t="b">
        <v>0</v>
      </c>
      <c r="CF59" s="98" t="b">
        <v>0</v>
      </c>
      <c r="CG59" s="98" t="b">
        <v>0</v>
      </c>
      <c r="CH59" s="98" t="b">
        <v>0</v>
      </c>
      <c r="CI59" s="98" t="b">
        <v>0</v>
      </c>
      <c r="CJ59" s="98" t="b">
        <v>0</v>
      </c>
      <c r="CK59" s="98" t="b">
        <v>0</v>
      </c>
      <c r="CL59" s="98" t="b">
        <v>0</v>
      </c>
      <c r="CM59" s="98" t="b">
        <v>1</v>
      </c>
      <c r="CN59" s="98" t="b">
        <v>0</v>
      </c>
      <c r="CO59" s="98" t="b">
        <v>0</v>
      </c>
      <c r="CP59" s="98" t="b">
        <v>0</v>
      </c>
      <c r="CQ59" s="98" t="b">
        <v>0</v>
      </c>
      <c r="CR59" s="97" t="s">
        <v>8135</v>
      </c>
    </row>
    <row r="60" spans="1:96" ht="16.25" customHeight="1">
      <c r="A60" s="97" t="s">
        <v>590</v>
      </c>
      <c r="B60" s="97" t="s">
        <v>591</v>
      </c>
      <c r="C60" s="97" t="s">
        <v>592</v>
      </c>
      <c r="D60" s="97" t="s">
        <v>197</v>
      </c>
      <c r="E60" s="98" t="b">
        <v>1</v>
      </c>
      <c r="F60" s="98" t="b">
        <v>0</v>
      </c>
      <c r="G60" s="99">
        <v>44286</v>
      </c>
      <c r="H60" s="101"/>
      <c r="I60" s="98" t="b">
        <v>1</v>
      </c>
      <c r="J60" s="98" t="b">
        <v>0</v>
      </c>
      <c r="K60" s="100">
        <v>93</v>
      </c>
      <c r="L60" s="100">
        <v>0</v>
      </c>
      <c r="M60" s="97" t="s">
        <v>99</v>
      </c>
      <c r="N60" s="98" t="b">
        <v>1</v>
      </c>
      <c r="O60" s="98" t="b">
        <v>1</v>
      </c>
      <c r="P60" s="98" t="b">
        <v>1</v>
      </c>
      <c r="Q60" s="98" t="b">
        <v>1</v>
      </c>
      <c r="R60" s="98" t="b">
        <v>1</v>
      </c>
      <c r="S60" s="97" t="s">
        <v>593</v>
      </c>
      <c r="T60" s="98" t="b">
        <v>1</v>
      </c>
      <c r="U60" s="98" t="b">
        <v>1</v>
      </c>
      <c r="V60" s="98" t="b">
        <v>0</v>
      </c>
      <c r="W60" s="98" t="b">
        <v>1</v>
      </c>
      <c r="X60" s="98" t="b">
        <v>0</v>
      </c>
      <c r="Y60" s="98" t="b">
        <v>1</v>
      </c>
      <c r="Z60" s="98" t="b">
        <v>1</v>
      </c>
      <c r="AA60" s="98" t="b">
        <v>0</v>
      </c>
      <c r="AB60" s="98" t="b">
        <v>1</v>
      </c>
      <c r="AC60" s="98" t="b">
        <v>1</v>
      </c>
      <c r="AD60" s="98" t="b">
        <v>1</v>
      </c>
      <c r="AE60" s="98" t="b">
        <v>0</v>
      </c>
      <c r="AF60" s="98" t="b">
        <v>1</v>
      </c>
      <c r="AG60" s="98" t="b">
        <v>0</v>
      </c>
      <c r="AH60" s="98" t="b">
        <v>0</v>
      </c>
      <c r="AI60" s="98" t="b">
        <v>1</v>
      </c>
      <c r="AJ60" s="98" t="b">
        <v>1</v>
      </c>
      <c r="AK60" s="98" t="b">
        <v>1</v>
      </c>
      <c r="AL60" s="98" t="b">
        <v>1</v>
      </c>
      <c r="AM60" s="98" t="b">
        <v>0</v>
      </c>
      <c r="AN60" s="98" t="b">
        <v>0</v>
      </c>
      <c r="AO60" s="98" t="b">
        <v>0</v>
      </c>
      <c r="AP60" s="98" t="b">
        <v>1</v>
      </c>
      <c r="AQ60" s="98" t="b">
        <v>0</v>
      </c>
      <c r="AR60" s="98" t="b">
        <v>0</v>
      </c>
      <c r="AS60" s="98" t="b">
        <v>1</v>
      </c>
      <c r="AT60" s="98" t="b">
        <v>0</v>
      </c>
      <c r="AU60" s="98" t="b">
        <v>1</v>
      </c>
      <c r="AV60" s="98" t="b">
        <v>0</v>
      </c>
      <c r="AW60" s="98" t="b">
        <v>0</v>
      </c>
      <c r="AX60" s="98" t="b">
        <v>0</v>
      </c>
      <c r="AY60" s="98" t="b">
        <v>0</v>
      </c>
      <c r="AZ60" s="98" t="b">
        <v>0</v>
      </c>
      <c r="BA60" s="98" t="b">
        <v>1</v>
      </c>
      <c r="BB60" s="98" t="b">
        <v>1</v>
      </c>
      <c r="BC60" s="98" t="b">
        <v>1</v>
      </c>
      <c r="BD60" s="98" t="b">
        <v>0</v>
      </c>
      <c r="BE60" s="98" t="b">
        <v>0</v>
      </c>
      <c r="BF60" s="98" t="b">
        <v>1</v>
      </c>
      <c r="BG60" s="98" t="b">
        <v>0</v>
      </c>
      <c r="BH60" s="98" t="b">
        <v>1</v>
      </c>
      <c r="BI60" s="98" t="b">
        <v>0</v>
      </c>
      <c r="BJ60" s="98" t="b">
        <v>1</v>
      </c>
      <c r="BK60" s="98" t="b">
        <v>0</v>
      </c>
      <c r="BL60" s="98" t="b">
        <v>0</v>
      </c>
      <c r="BM60" s="98" t="b">
        <v>0</v>
      </c>
      <c r="BN60" s="98" t="b">
        <v>0</v>
      </c>
      <c r="BO60" s="98" t="b">
        <v>1</v>
      </c>
      <c r="BP60" s="98" t="b">
        <v>0</v>
      </c>
      <c r="BQ60" s="98" t="b">
        <v>1</v>
      </c>
      <c r="BR60" s="98" t="b">
        <v>0</v>
      </c>
      <c r="BS60" s="98" t="b">
        <v>0</v>
      </c>
      <c r="BT60" s="98" t="b">
        <v>0</v>
      </c>
      <c r="BU60" s="98" t="b">
        <v>0</v>
      </c>
      <c r="BV60" s="98" t="b">
        <v>0</v>
      </c>
      <c r="BW60" s="98" t="b">
        <v>0</v>
      </c>
      <c r="BX60" s="98" t="b">
        <v>0</v>
      </c>
      <c r="BY60" s="98" t="b">
        <v>0</v>
      </c>
      <c r="BZ60" s="98" t="b">
        <v>0</v>
      </c>
      <c r="CA60" s="98" t="b">
        <v>0</v>
      </c>
      <c r="CB60" s="98" t="b">
        <v>0</v>
      </c>
      <c r="CC60" s="98" t="b">
        <v>0</v>
      </c>
      <c r="CD60" s="98" t="b">
        <v>0</v>
      </c>
      <c r="CE60" s="98" t="b">
        <v>0</v>
      </c>
      <c r="CF60" s="98" t="b">
        <v>0</v>
      </c>
      <c r="CG60" s="98" t="b">
        <v>0</v>
      </c>
      <c r="CH60" s="98" t="b">
        <v>0</v>
      </c>
      <c r="CI60" s="98" t="b">
        <v>0</v>
      </c>
      <c r="CJ60" s="98" t="b">
        <v>1</v>
      </c>
      <c r="CK60" s="98" t="b">
        <v>0</v>
      </c>
      <c r="CL60" s="98" t="b">
        <v>0</v>
      </c>
      <c r="CM60" s="98" t="b">
        <v>1</v>
      </c>
      <c r="CN60" s="98" t="b">
        <v>0</v>
      </c>
      <c r="CO60" s="98" t="b">
        <v>0</v>
      </c>
      <c r="CP60" s="98" t="b">
        <v>1</v>
      </c>
      <c r="CQ60" s="98" t="b">
        <v>0</v>
      </c>
      <c r="CR60" s="97" t="s">
        <v>8135</v>
      </c>
    </row>
    <row r="61" spans="1:96" ht="16.25" customHeight="1">
      <c r="A61" s="97" t="s">
        <v>610</v>
      </c>
      <c r="B61" s="97" t="s">
        <v>102</v>
      </c>
      <c r="C61" s="97" t="s">
        <v>611</v>
      </c>
      <c r="D61" s="97" t="s">
        <v>197</v>
      </c>
      <c r="E61" s="98" t="b">
        <v>0</v>
      </c>
      <c r="F61" s="98" t="b">
        <v>0</v>
      </c>
      <c r="G61" s="99">
        <v>43190</v>
      </c>
      <c r="H61" s="99">
        <v>44985</v>
      </c>
      <c r="I61" s="98" t="b">
        <v>1</v>
      </c>
      <c r="J61" s="98" t="b">
        <v>1</v>
      </c>
      <c r="K61" s="100">
        <v>64</v>
      </c>
      <c r="L61" s="100">
        <v>66</v>
      </c>
      <c r="M61" s="97" t="s">
        <v>99</v>
      </c>
      <c r="N61" s="98" t="b">
        <v>1</v>
      </c>
      <c r="O61" s="98" t="b">
        <v>1</v>
      </c>
      <c r="P61" s="98" t="b">
        <v>1</v>
      </c>
      <c r="Q61" s="98" t="b">
        <v>1</v>
      </c>
      <c r="R61" s="98" t="b">
        <v>1</v>
      </c>
      <c r="S61" s="97" t="s">
        <v>612</v>
      </c>
      <c r="T61" s="98" t="b">
        <v>0</v>
      </c>
      <c r="U61" s="98" t="b">
        <v>1</v>
      </c>
      <c r="V61" s="98" t="b">
        <v>0</v>
      </c>
      <c r="W61" s="98" t="b">
        <v>1</v>
      </c>
      <c r="X61" s="98" t="b">
        <v>0</v>
      </c>
      <c r="Y61" s="98" t="b">
        <v>1</v>
      </c>
      <c r="Z61" s="98" t="b">
        <v>0</v>
      </c>
      <c r="AA61" s="98" t="b">
        <v>1</v>
      </c>
      <c r="AB61" s="98" t="b">
        <v>1</v>
      </c>
      <c r="AC61" s="98" t="b">
        <v>1</v>
      </c>
      <c r="AD61" s="98" t="b">
        <v>1</v>
      </c>
      <c r="AE61" s="98" t="b">
        <v>0</v>
      </c>
      <c r="AF61" s="98" t="b">
        <v>1</v>
      </c>
      <c r="AG61" s="98" t="b">
        <v>1</v>
      </c>
      <c r="AH61" s="98" t="b">
        <v>0</v>
      </c>
      <c r="AI61" s="98" t="b">
        <v>1</v>
      </c>
      <c r="AJ61" s="98" t="b">
        <v>1</v>
      </c>
      <c r="AK61" s="98" t="b">
        <v>1</v>
      </c>
      <c r="AL61" s="98" t="b">
        <v>1</v>
      </c>
      <c r="AM61" s="98" t="b">
        <v>0</v>
      </c>
      <c r="AN61" s="98" t="b">
        <v>0</v>
      </c>
      <c r="AO61" s="98" t="b">
        <v>0</v>
      </c>
      <c r="AP61" s="98" t="b">
        <v>1</v>
      </c>
      <c r="AQ61" s="98" t="b">
        <v>1</v>
      </c>
      <c r="AR61" s="98" t="b">
        <v>0</v>
      </c>
      <c r="AS61" s="98" t="b">
        <v>1</v>
      </c>
      <c r="AT61" s="98" t="b">
        <v>0</v>
      </c>
      <c r="AU61" s="98" t="b">
        <v>1</v>
      </c>
      <c r="AV61" s="98" t="b">
        <v>0</v>
      </c>
      <c r="AW61" s="98" t="b">
        <v>1</v>
      </c>
      <c r="AX61" s="98" t="b">
        <v>1</v>
      </c>
      <c r="AY61" s="98" t="b">
        <v>0</v>
      </c>
      <c r="AZ61" s="98" t="b">
        <v>0</v>
      </c>
      <c r="BA61" s="98" t="b">
        <v>1</v>
      </c>
      <c r="BB61" s="98" t="b">
        <v>1</v>
      </c>
      <c r="BC61" s="98" t="b">
        <v>1</v>
      </c>
      <c r="BD61" s="98" t="b">
        <v>0</v>
      </c>
      <c r="BE61" s="98" t="b">
        <v>0</v>
      </c>
      <c r="BF61" s="98" t="b">
        <v>1</v>
      </c>
      <c r="BG61" s="98" t="b">
        <v>1</v>
      </c>
      <c r="BH61" s="98" t="b">
        <v>1</v>
      </c>
      <c r="BI61" s="98" t="b">
        <v>0</v>
      </c>
      <c r="BJ61" s="98" t="b">
        <v>1</v>
      </c>
      <c r="BK61" s="98" t="b">
        <v>0</v>
      </c>
      <c r="BL61" s="98" t="b">
        <v>0</v>
      </c>
      <c r="BM61" s="98" t="b">
        <v>0</v>
      </c>
      <c r="BN61" s="98" t="b">
        <v>0</v>
      </c>
      <c r="BO61" s="98" t="b">
        <v>0</v>
      </c>
      <c r="BP61" s="98" t="b">
        <v>1</v>
      </c>
      <c r="BQ61" s="98" t="b">
        <v>0</v>
      </c>
      <c r="BR61" s="98" t="b">
        <v>1</v>
      </c>
      <c r="BS61" s="98" t="b">
        <v>0</v>
      </c>
      <c r="BT61" s="98" t="b">
        <v>0</v>
      </c>
      <c r="BU61" s="98" t="b">
        <v>0</v>
      </c>
      <c r="BV61" s="98" t="b">
        <v>0</v>
      </c>
      <c r="BW61" s="98" t="b">
        <v>0</v>
      </c>
      <c r="BX61" s="98" t="b">
        <v>0</v>
      </c>
      <c r="BY61" s="98" t="b">
        <v>0</v>
      </c>
      <c r="BZ61" s="98" t="b">
        <v>0</v>
      </c>
      <c r="CA61" s="98" t="b">
        <v>0</v>
      </c>
      <c r="CB61" s="98" t="b">
        <v>0</v>
      </c>
      <c r="CC61" s="98" t="b">
        <v>0</v>
      </c>
      <c r="CD61" s="98" t="b">
        <v>0</v>
      </c>
      <c r="CE61" s="98" t="b">
        <v>0</v>
      </c>
      <c r="CF61" s="98" t="b">
        <v>0</v>
      </c>
      <c r="CG61" s="98" t="b">
        <v>0</v>
      </c>
      <c r="CH61" s="98" t="b">
        <v>0</v>
      </c>
      <c r="CI61" s="98" t="b">
        <v>0</v>
      </c>
      <c r="CJ61" s="98" t="b">
        <v>0</v>
      </c>
      <c r="CK61" s="98" t="b">
        <v>1</v>
      </c>
      <c r="CL61" s="98" t="b">
        <v>0</v>
      </c>
      <c r="CM61" s="98" t="b">
        <v>1</v>
      </c>
      <c r="CN61" s="98" t="b">
        <v>0</v>
      </c>
      <c r="CO61" s="98" t="b">
        <v>1</v>
      </c>
      <c r="CP61" s="98" t="b">
        <v>0</v>
      </c>
      <c r="CQ61" s="98" t="b">
        <v>0</v>
      </c>
      <c r="CR61" s="97" t="s">
        <v>8135</v>
      </c>
    </row>
    <row r="62" spans="1:96" ht="16.25" customHeight="1">
      <c r="A62" s="97" t="s">
        <v>617</v>
      </c>
      <c r="B62" s="97" t="s">
        <v>618</v>
      </c>
      <c r="C62" s="97" t="s">
        <v>619</v>
      </c>
      <c r="D62" s="97" t="s">
        <v>108</v>
      </c>
      <c r="E62" s="98" t="b">
        <v>1</v>
      </c>
      <c r="F62" s="98" t="b">
        <v>0</v>
      </c>
      <c r="G62" s="99">
        <v>45016</v>
      </c>
      <c r="H62" s="101"/>
      <c r="I62" s="98" t="b">
        <v>1</v>
      </c>
      <c r="J62" s="98" t="b">
        <v>0</v>
      </c>
      <c r="K62" s="100">
        <v>24</v>
      </c>
      <c r="L62" s="100">
        <v>0</v>
      </c>
      <c r="M62" s="97" t="s">
        <v>99</v>
      </c>
      <c r="N62" s="98" t="b">
        <v>1</v>
      </c>
      <c r="O62" s="98" t="b">
        <v>1</v>
      </c>
      <c r="P62" s="98" t="b">
        <v>1</v>
      </c>
      <c r="Q62" s="98" t="b">
        <v>1</v>
      </c>
      <c r="R62" s="98" t="b">
        <v>1</v>
      </c>
      <c r="S62" s="97" t="s">
        <v>620</v>
      </c>
      <c r="T62" s="98" t="b">
        <v>0</v>
      </c>
      <c r="U62" s="98" t="b">
        <v>1</v>
      </c>
      <c r="V62" s="98" t="b">
        <v>0</v>
      </c>
      <c r="W62" s="98" t="b">
        <v>1</v>
      </c>
      <c r="X62" s="98" t="b">
        <v>1</v>
      </c>
      <c r="Y62" s="98" t="b">
        <v>0</v>
      </c>
      <c r="Z62" s="98" t="b">
        <v>0</v>
      </c>
      <c r="AA62" s="98" t="b">
        <v>0</v>
      </c>
      <c r="AB62" s="98" t="b">
        <v>1</v>
      </c>
      <c r="AC62" s="98" t="b">
        <v>0</v>
      </c>
      <c r="AD62" s="98" t="b">
        <v>1</v>
      </c>
      <c r="AE62" s="98" t="b">
        <v>0</v>
      </c>
      <c r="AF62" s="98" t="b">
        <v>1</v>
      </c>
      <c r="AG62" s="98" t="b">
        <v>0</v>
      </c>
      <c r="AH62" s="98" t="b">
        <v>0</v>
      </c>
      <c r="AI62" s="98" t="b">
        <v>1</v>
      </c>
      <c r="AJ62" s="98" t="b">
        <v>1</v>
      </c>
      <c r="AK62" s="98" t="b">
        <v>1</v>
      </c>
      <c r="AL62" s="98" t="b">
        <v>1</v>
      </c>
      <c r="AM62" s="98" t="b">
        <v>0</v>
      </c>
      <c r="AN62" s="98" t="b">
        <v>0</v>
      </c>
      <c r="AO62" s="98" t="b">
        <v>0</v>
      </c>
      <c r="AP62" s="98" t="b">
        <v>1</v>
      </c>
      <c r="AQ62" s="98" t="b">
        <v>1</v>
      </c>
      <c r="AR62" s="98" t="b">
        <v>0</v>
      </c>
      <c r="AS62" s="98" t="b">
        <v>0</v>
      </c>
      <c r="AT62" s="98" t="b">
        <v>0</v>
      </c>
      <c r="AU62" s="98" t="b">
        <v>1</v>
      </c>
      <c r="AV62" s="98" t="b">
        <v>0</v>
      </c>
      <c r="AW62" s="98" t="b">
        <v>0</v>
      </c>
      <c r="AX62" s="98" t="b">
        <v>0</v>
      </c>
      <c r="AY62" s="98" t="b">
        <v>0</v>
      </c>
      <c r="AZ62" s="98" t="b">
        <v>0</v>
      </c>
      <c r="BA62" s="98" t="b">
        <v>0</v>
      </c>
      <c r="BB62" s="98" t="b">
        <v>1</v>
      </c>
      <c r="BC62" s="98" t="b">
        <v>0</v>
      </c>
      <c r="BD62" s="98" t="b">
        <v>0</v>
      </c>
      <c r="BE62" s="98" t="b">
        <v>0</v>
      </c>
      <c r="BF62" s="98" t="b">
        <v>0</v>
      </c>
      <c r="BG62" s="98" t="b">
        <v>1</v>
      </c>
      <c r="BH62" s="98" t="b">
        <v>1</v>
      </c>
      <c r="BI62" s="98" t="b">
        <v>0</v>
      </c>
      <c r="BJ62" s="98" t="b">
        <v>1</v>
      </c>
      <c r="BK62" s="98" t="b">
        <v>0</v>
      </c>
      <c r="BL62" s="98" t="b">
        <v>0</v>
      </c>
      <c r="BM62" s="98" t="b">
        <v>1</v>
      </c>
      <c r="BN62" s="98" t="b">
        <v>1</v>
      </c>
      <c r="BO62" s="98" t="b">
        <v>0</v>
      </c>
      <c r="BP62" s="98" t="b">
        <v>1</v>
      </c>
      <c r="BQ62" s="98" t="b">
        <v>1</v>
      </c>
      <c r="BR62" s="98" t="b">
        <v>1</v>
      </c>
      <c r="BS62" s="98" t="b">
        <v>0</v>
      </c>
      <c r="BT62" s="98" t="b">
        <v>0</v>
      </c>
      <c r="BU62" s="98" t="b">
        <v>0</v>
      </c>
      <c r="BV62" s="98" t="b">
        <v>0</v>
      </c>
      <c r="BW62" s="98" t="b">
        <v>0</v>
      </c>
      <c r="BX62" s="98" t="b">
        <v>0</v>
      </c>
      <c r="BY62" s="98" t="b">
        <v>0</v>
      </c>
      <c r="BZ62" s="98" t="b">
        <v>1</v>
      </c>
      <c r="CA62" s="98" t="b">
        <v>0</v>
      </c>
      <c r="CB62" s="98" t="b">
        <v>0</v>
      </c>
      <c r="CC62" s="98" t="b">
        <v>0</v>
      </c>
      <c r="CD62" s="98" t="b">
        <v>1</v>
      </c>
      <c r="CE62" s="98" t="b">
        <v>0</v>
      </c>
      <c r="CF62" s="98" t="b">
        <v>0</v>
      </c>
      <c r="CG62" s="98" t="b">
        <v>0</v>
      </c>
      <c r="CH62" s="98" t="b">
        <v>0</v>
      </c>
      <c r="CI62" s="98" t="b">
        <v>0</v>
      </c>
      <c r="CJ62" s="98" t="b">
        <v>0</v>
      </c>
      <c r="CK62" s="98" t="b">
        <v>0</v>
      </c>
      <c r="CL62" s="98" t="b">
        <v>1</v>
      </c>
      <c r="CM62" s="98" t="b">
        <v>1</v>
      </c>
      <c r="CN62" s="98" t="b">
        <v>1</v>
      </c>
      <c r="CO62" s="98" t="b">
        <v>1</v>
      </c>
      <c r="CP62" s="98" t="b">
        <v>1</v>
      </c>
      <c r="CQ62" s="98" t="b">
        <v>0</v>
      </c>
      <c r="CR62" s="97" t="s">
        <v>8135</v>
      </c>
    </row>
    <row r="63" spans="1:96" ht="16.25" customHeight="1">
      <c r="A63" s="61" t="s">
        <v>8281</v>
      </c>
      <c r="B63" s="97"/>
      <c r="C63" s="97" t="s">
        <v>622</v>
      </c>
      <c r="D63" s="97" t="s">
        <v>108</v>
      </c>
      <c r="E63" s="98" t="b">
        <v>1</v>
      </c>
      <c r="F63" s="98" t="b">
        <v>0</v>
      </c>
      <c r="G63" s="99">
        <v>42094</v>
      </c>
      <c r="H63" s="99">
        <v>45016</v>
      </c>
      <c r="I63" s="98" t="b">
        <v>1</v>
      </c>
      <c r="J63" s="98" t="b">
        <v>0</v>
      </c>
      <c r="K63" s="100">
        <v>30</v>
      </c>
      <c r="L63" s="100">
        <v>7</v>
      </c>
      <c r="M63" s="97" t="s">
        <v>99</v>
      </c>
      <c r="N63" s="98" t="b">
        <v>1</v>
      </c>
      <c r="O63" s="98" t="b">
        <v>1</v>
      </c>
      <c r="P63" s="98" t="b">
        <v>1</v>
      </c>
      <c r="Q63" s="98" t="b">
        <v>1</v>
      </c>
      <c r="R63" s="98" t="b">
        <v>1</v>
      </c>
      <c r="S63" s="97" t="s">
        <v>623</v>
      </c>
      <c r="T63" s="98" t="b">
        <v>1</v>
      </c>
      <c r="U63" s="98" t="b">
        <v>1</v>
      </c>
      <c r="V63" s="98" t="b">
        <v>1</v>
      </c>
      <c r="W63" s="98" t="b">
        <v>0</v>
      </c>
      <c r="X63" s="98" t="b">
        <v>0</v>
      </c>
      <c r="Y63" s="98" t="b">
        <v>0</v>
      </c>
      <c r="Z63" s="98" t="b">
        <v>0</v>
      </c>
      <c r="AA63" s="98" t="b">
        <v>0</v>
      </c>
      <c r="AB63" s="98" t="b">
        <v>1</v>
      </c>
      <c r="AC63" s="98" t="b">
        <v>0</v>
      </c>
      <c r="AD63" s="98" t="b">
        <v>1</v>
      </c>
      <c r="AE63" s="98" t="b">
        <v>0</v>
      </c>
      <c r="AF63" s="98" t="b">
        <v>1</v>
      </c>
      <c r="AG63" s="98" t="b">
        <v>0</v>
      </c>
      <c r="AH63" s="98" t="b">
        <v>0</v>
      </c>
      <c r="AI63" s="98" t="b">
        <v>1</v>
      </c>
      <c r="AJ63" s="98" t="b">
        <v>0</v>
      </c>
      <c r="AK63" s="98" t="b">
        <v>1</v>
      </c>
      <c r="AL63" s="98" t="b">
        <v>1</v>
      </c>
      <c r="AM63" s="98" t="b">
        <v>0</v>
      </c>
      <c r="AN63" s="98" t="b">
        <v>0</v>
      </c>
      <c r="AO63" s="98" t="b">
        <v>0</v>
      </c>
      <c r="AP63" s="98" t="b">
        <v>0</v>
      </c>
      <c r="AQ63" s="98" t="b">
        <v>1</v>
      </c>
      <c r="AR63" s="98" t="b">
        <v>0</v>
      </c>
      <c r="AS63" s="98" t="b">
        <v>0</v>
      </c>
      <c r="AT63" s="98" t="b">
        <v>0</v>
      </c>
      <c r="AU63" s="98" t="b">
        <v>1</v>
      </c>
      <c r="AV63" s="98" t="b">
        <v>0</v>
      </c>
      <c r="AW63" s="98" t="b">
        <v>1</v>
      </c>
      <c r="AX63" s="98" t="b">
        <v>0</v>
      </c>
      <c r="AY63" s="98" t="b">
        <v>0</v>
      </c>
      <c r="AZ63" s="98" t="b">
        <v>0</v>
      </c>
      <c r="BA63" s="98" t="b">
        <v>1</v>
      </c>
      <c r="BB63" s="98" t="b">
        <v>0</v>
      </c>
      <c r="BC63" s="98" t="b">
        <v>0</v>
      </c>
      <c r="BD63" s="98" t="b">
        <v>0</v>
      </c>
      <c r="BE63" s="98" t="b">
        <v>0</v>
      </c>
      <c r="BF63" s="98" t="b">
        <v>1</v>
      </c>
      <c r="BG63" s="98" t="b">
        <v>0</v>
      </c>
      <c r="BH63" s="98" t="b">
        <v>1</v>
      </c>
      <c r="BI63" s="98" t="b">
        <v>0</v>
      </c>
      <c r="BJ63" s="98" t="b">
        <v>1</v>
      </c>
      <c r="BK63" s="98" t="b">
        <v>0</v>
      </c>
      <c r="BL63" s="98" t="b">
        <v>1</v>
      </c>
      <c r="BM63" s="98" t="b">
        <v>0</v>
      </c>
      <c r="BN63" s="98" t="b">
        <v>0</v>
      </c>
      <c r="BO63" s="98" t="b">
        <v>1</v>
      </c>
      <c r="BP63" s="98" t="b">
        <v>1</v>
      </c>
      <c r="BQ63" s="98" t="b">
        <v>0</v>
      </c>
      <c r="BR63" s="98" t="b">
        <v>1</v>
      </c>
      <c r="BS63" s="98" t="b">
        <v>0</v>
      </c>
      <c r="BT63" s="98" t="b">
        <v>0</v>
      </c>
      <c r="BU63" s="98" t="b">
        <v>0</v>
      </c>
      <c r="BV63" s="98" t="b">
        <v>0</v>
      </c>
      <c r="BW63" s="98" t="b">
        <v>0</v>
      </c>
      <c r="BX63" s="98" t="b">
        <v>0</v>
      </c>
      <c r="BY63" s="98" t="b">
        <v>0</v>
      </c>
      <c r="BZ63" s="98" t="b">
        <v>0</v>
      </c>
      <c r="CA63" s="98" t="b">
        <v>0</v>
      </c>
      <c r="CB63" s="98" t="b">
        <v>0</v>
      </c>
      <c r="CC63" s="98" t="b">
        <v>0</v>
      </c>
      <c r="CD63" s="98" t="b">
        <v>1</v>
      </c>
      <c r="CE63" s="98" t="b">
        <v>0</v>
      </c>
      <c r="CF63" s="98" t="b">
        <v>0</v>
      </c>
      <c r="CG63" s="98" t="b">
        <v>0</v>
      </c>
      <c r="CH63" s="98" t="b">
        <v>0</v>
      </c>
      <c r="CI63" s="98" t="b">
        <v>0</v>
      </c>
      <c r="CJ63" s="98" t="b">
        <v>0</v>
      </c>
      <c r="CK63" s="98" t="b">
        <v>0</v>
      </c>
      <c r="CL63" s="98" t="b">
        <v>1</v>
      </c>
      <c r="CM63" s="98" t="b">
        <v>1</v>
      </c>
      <c r="CN63" s="98" t="b">
        <v>1</v>
      </c>
      <c r="CO63" s="98" t="b">
        <v>1</v>
      </c>
      <c r="CP63" s="98" t="b">
        <v>1</v>
      </c>
      <c r="CQ63" s="98" t="b">
        <v>0</v>
      </c>
      <c r="CR63" s="97" t="s">
        <v>8135</v>
      </c>
    </row>
    <row r="64" spans="1:96" ht="16.25" customHeight="1">
      <c r="A64" s="97" t="s">
        <v>636</v>
      </c>
      <c r="B64" s="97" t="s">
        <v>637</v>
      </c>
      <c r="C64" s="97" t="s">
        <v>638</v>
      </c>
      <c r="D64" s="97" t="s">
        <v>197</v>
      </c>
      <c r="E64" s="98" t="b">
        <v>0</v>
      </c>
      <c r="F64" s="98" t="b">
        <v>0</v>
      </c>
      <c r="G64" s="99">
        <v>44651</v>
      </c>
      <c r="H64" s="101"/>
      <c r="I64" s="98" t="b">
        <v>1</v>
      </c>
      <c r="J64" s="98" t="b">
        <v>1</v>
      </c>
      <c r="K64" s="100">
        <v>76</v>
      </c>
      <c r="L64" s="100">
        <v>32</v>
      </c>
      <c r="M64" s="97" t="s">
        <v>99</v>
      </c>
      <c r="N64" s="98" t="b">
        <v>1</v>
      </c>
      <c r="O64" s="98" t="b">
        <v>1</v>
      </c>
      <c r="P64" s="98" t="b">
        <v>1</v>
      </c>
      <c r="Q64" s="98" t="b">
        <v>1</v>
      </c>
      <c r="R64" s="98" t="b">
        <v>1</v>
      </c>
      <c r="S64" s="97" t="s">
        <v>639</v>
      </c>
      <c r="T64" s="98" t="b">
        <v>1</v>
      </c>
      <c r="U64" s="98" t="b">
        <v>1</v>
      </c>
      <c r="V64" s="98" t="b">
        <v>0</v>
      </c>
      <c r="W64" s="98" t="b">
        <v>1</v>
      </c>
      <c r="X64" s="98" t="b">
        <v>0</v>
      </c>
      <c r="Y64" s="98" t="b">
        <v>0</v>
      </c>
      <c r="Z64" s="98" t="b">
        <v>0</v>
      </c>
      <c r="AA64" s="98" t="b">
        <v>0</v>
      </c>
      <c r="AB64" s="98" t="b">
        <v>1</v>
      </c>
      <c r="AC64" s="98" t="b">
        <v>0</v>
      </c>
      <c r="AD64" s="98" t="b">
        <v>1</v>
      </c>
      <c r="AE64" s="98" t="b">
        <v>0</v>
      </c>
      <c r="AF64" s="98" t="b">
        <v>0</v>
      </c>
      <c r="AG64" s="98" t="b">
        <v>1</v>
      </c>
      <c r="AH64" s="98" t="b">
        <v>0</v>
      </c>
      <c r="AI64" s="98" t="b">
        <v>1</v>
      </c>
      <c r="AJ64" s="98" t="b">
        <v>1</v>
      </c>
      <c r="AK64" s="98" t="b">
        <v>1</v>
      </c>
      <c r="AL64" s="98" t="b">
        <v>1</v>
      </c>
      <c r="AM64" s="98" t="b">
        <v>0</v>
      </c>
      <c r="AN64" s="98" t="b">
        <v>0</v>
      </c>
      <c r="AO64" s="98" t="b">
        <v>0</v>
      </c>
      <c r="AP64" s="98" t="b">
        <v>1</v>
      </c>
      <c r="AQ64" s="98" t="b">
        <v>1</v>
      </c>
      <c r="AR64" s="98" t="b">
        <v>0</v>
      </c>
      <c r="AS64" s="98" t="b">
        <v>1</v>
      </c>
      <c r="AT64" s="98" t="b">
        <v>0</v>
      </c>
      <c r="AU64" s="98" t="b">
        <v>1</v>
      </c>
      <c r="AV64" s="98" t="b">
        <v>0</v>
      </c>
      <c r="AW64" s="98" t="b">
        <v>1</v>
      </c>
      <c r="AX64" s="98" t="b">
        <v>0</v>
      </c>
      <c r="AY64" s="98" t="b">
        <v>0</v>
      </c>
      <c r="AZ64" s="98" t="b">
        <v>0</v>
      </c>
      <c r="BA64" s="98" t="b">
        <v>1</v>
      </c>
      <c r="BB64" s="98" t="b">
        <v>0</v>
      </c>
      <c r="BC64" s="98" t="b">
        <v>0</v>
      </c>
      <c r="BD64" s="98" t="b">
        <v>0</v>
      </c>
      <c r="BE64" s="98" t="b">
        <v>0</v>
      </c>
      <c r="BF64" s="98" t="b">
        <v>0</v>
      </c>
      <c r="BG64" s="98" t="b">
        <v>1</v>
      </c>
      <c r="BH64" s="98" t="b">
        <v>1</v>
      </c>
      <c r="BI64" s="98" t="b">
        <v>0</v>
      </c>
      <c r="BJ64" s="98" t="b">
        <v>1</v>
      </c>
      <c r="BK64" s="98" t="b">
        <v>0</v>
      </c>
      <c r="BL64" s="98" t="b">
        <v>0</v>
      </c>
      <c r="BM64" s="98" t="b">
        <v>0</v>
      </c>
      <c r="BN64" s="98" t="b">
        <v>0</v>
      </c>
      <c r="BO64" s="98" t="b">
        <v>1</v>
      </c>
      <c r="BP64" s="98" t="b">
        <v>1</v>
      </c>
      <c r="BQ64" s="98" t="b">
        <v>1</v>
      </c>
      <c r="BR64" s="98" t="b">
        <v>1</v>
      </c>
      <c r="BS64" s="98" t="b">
        <v>0</v>
      </c>
      <c r="BT64" s="98" t="b">
        <v>0</v>
      </c>
      <c r="BU64" s="98" t="b">
        <v>0</v>
      </c>
      <c r="BV64" s="98" t="b">
        <v>0</v>
      </c>
      <c r="BW64" s="98" t="b">
        <v>0</v>
      </c>
      <c r="BX64" s="98" t="b">
        <v>0</v>
      </c>
      <c r="BY64" s="98" t="b">
        <v>0</v>
      </c>
      <c r="BZ64" s="98" t="b">
        <v>1</v>
      </c>
      <c r="CA64" s="98" t="b">
        <v>0</v>
      </c>
      <c r="CB64" s="98" t="b">
        <v>0</v>
      </c>
      <c r="CC64" s="98" t="b">
        <v>0</v>
      </c>
      <c r="CD64" s="98" t="b">
        <v>0</v>
      </c>
      <c r="CE64" s="98" t="b">
        <v>0</v>
      </c>
      <c r="CF64" s="98" t="b">
        <v>0</v>
      </c>
      <c r="CG64" s="98" t="b">
        <v>0</v>
      </c>
      <c r="CH64" s="98" t="b">
        <v>0</v>
      </c>
      <c r="CI64" s="98" t="b">
        <v>1</v>
      </c>
      <c r="CJ64" s="98" t="b">
        <v>1</v>
      </c>
      <c r="CK64" s="98" t="b">
        <v>0</v>
      </c>
      <c r="CL64" s="98" t="b">
        <v>1</v>
      </c>
      <c r="CM64" s="98" t="b">
        <v>1</v>
      </c>
      <c r="CN64" s="98" t="b">
        <v>0</v>
      </c>
      <c r="CO64" s="98" t="b">
        <v>1</v>
      </c>
      <c r="CP64" s="98" t="b">
        <v>1</v>
      </c>
      <c r="CQ64" s="98" t="b">
        <v>0</v>
      </c>
      <c r="CR64" s="97" t="s">
        <v>8135</v>
      </c>
    </row>
    <row r="65" spans="1:96" ht="16.25" customHeight="1">
      <c r="A65" s="97" t="s">
        <v>664</v>
      </c>
      <c r="B65" s="97" t="s">
        <v>665</v>
      </c>
      <c r="C65" s="97" t="s">
        <v>666</v>
      </c>
      <c r="D65" s="97" t="s">
        <v>98</v>
      </c>
      <c r="E65" s="98" t="b">
        <v>0</v>
      </c>
      <c r="F65" s="98" t="b">
        <v>0</v>
      </c>
      <c r="G65" s="99">
        <v>41729</v>
      </c>
      <c r="H65" s="99">
        <v>45016</v>
      </c>
      <c r="I65" s="98" t="b">
        <v>1</v>
      </c>
      <c r="J65" s="98" t="b">
        <v>1</v>
      </c>
      <c r="K65" s="100">
        <v>108</v>
      </c>
      <c r="L65" s="100">
        <v>28</v>
      </c>
      <c r="M65" s="97" t="s">
        <v>99</v>
      </c>
      <c r="N65" s="98" t="b">
        <v>1</v>
      </c>
      <c r="O65" s="98" t="b">
        <v>1</v>
      </c>
      <c r="P65" s="98" t="b">
        <v>0</v>
      </c>
      <c r="Q65" s="98" t="b">
        <v>1</v>
      </c>
      <c r="R65" s="98" t="b">
        <v>1</v>
      </c>
      <c r="S65" s="97" t="s">
        <v>667</v>
      </c>
      <c r="T65" s="98" t="b">
        <v>1</v>
      </c>
      <c r="U65" s="98" t="b">
        <v>1</v>
      </c>
      <c r="V65" s="98" t="b">
        <v>1</v>
      </c>
      <c r="W65" s="98" t="b">
        <v>0</v>
      </c>
      <c r="X65" s="98" t="b">
        <v>1</v>
      </c>
      <c r="Y65" s="98" t="b">
        <v>1</v>
      </c>
      <c r="Z65" s="98" t="b">
        <v>0</v>
      </c>
      <c r="AA65" s="98" t="b">
        <v>0</v>
      </c>
      <c r="AB65" s="98" t="b">
        <v>1</v>
      </c>
      <c r="AC65" s="98" t="b">
        <v>0</v>
      </c>
      <c r="AD65" s="98" t="b">
        <v>1</v>
      </c>
      <c r="AE65" s="98" t="b">
        <v>0</v>
      </c>
      <c r="AF65" s="98" t="b">
        <v>1</v>
      </c>
      <c r="AG65" s="98" t="b">
        <v>1</v>
      </c>
      <c r="AH65" s="98" t="b">
        <v>1</v>
      </c>
      <c r="AI65" s="98" t="b">
        <v>1</v>
      </c>
      <c r="AJ65" s="98" t="b">
        <v>1</v>
      </c>
      <c r="AK65" s="98" t="b">
        <v>1</v>
      </c>
      <c r="AL65" s="98" t="b">
        <v>1</v>
      </c>
      <c r="AM65" s="98" t="b">
        <v>0</v>
      </c>
      <c r="AN65" s="98" t="b">
        <v>1</v>
      </c>
      <c r="AO65" s="98" t="b">
        <v>0</v>
      </c>
      <c r="AP65" s="98" t="b">
        <v>1</v>
      </c>
      <c r="AQ65" s="98" t="b">
        <v>0</v>
      </c>
      <c r="AR65" s="98" t="b">
        <v>0</v>
      </c>
      <c r="AS65" s="98" t="b">
        <v>1</v>
      </c>
      <c r="AT65" s="98" t="b">
        <v>0</v>
      </c>
      <c r="AU65" s="98" t="b">
        <v>1</v>
      </c>
      <c r="AV65" s="98" t="b">
        <v>1</v>
      </c>
      <c r="AW65" s="98" t="b">
        <v>0</v>
      </c>
      <c r="AX65" s="98" t="b">
        <v>1</v>
      </c>
      <c r="AY65" s="98" t="b">
        <v>0</v>
      </c>
      <c r="AZ65" s="98" t="b">
        <v>0</v>
      </c>
      <c r="BA65" s="98" t="b">
        <v>1</v>
      </c>
      <c r="BB65" s="98" t="b">
        <v>1</v>
      </c>
      <c r="BC65" s="98" t="b">
        <v>1</v>
      </c>
      <c r="BD65" s="98" t="b">
        <v>1</v>
      </c>
      <c r="BE65" s="98" t="b">
        <v>0</v>
      </c>
      <c r="BF65" s="98" t="b">
        <v>1</v>
      </c>
      <c r="BG65" s="98" t="b">
        <v>0</v>
      </c>
      <c r="BH65" s="98" t="b">
        <v>1</v>
      </c>
      <c r="BI65" s="98" t="b">
        <v>0</v>
      </c>
      <c r="BJ65" s="98" t="b">
        <v>1</v>
      </c>
      <c r="BK65" s="98" t="b">
        <v>1</v>
      </c>
      <c r="BL65" s="98" t="b">
        <v>1</v>
      </c>
      <c r="BM65" s="98" t="b">
        <v>1</v>
      </c>
      <c r="BN65" s="98" t="b">
        <v>1</v>
      </c>
      <c r="BO65" s="98" t="b">
        <v>1</v>
      </c>
      <c r="BP65" s="98" t="b">
        <v>1</v>
      </c>
      <c r="BQ65" s="98" t="b">
        <v>1</v>
      </c>
      <c r="BR65" s="98" t="b">
        <v>0</v>
      </c>
      <c r="BS65" s="98" t="b">
        <v>1</v>
      </c>
      <c r="BT65" s="98" t="b">
        <v>1</v>
      </c>
      <c r="BU65" s="98" t="b">
        <v>1</v>
      </c>
      <c r="BV65" s="98" t="b">
        <v>1</v>
      </c>
      <c r="BW65" s="98" t="b">
        <v>1</v>
      </c>
      <c r="BX65" s="98" t="b">
        <v>1</v>
      </c>
      <c r="BY65" s="98" t="b">
        <v>0</v>
      </c>
      <c r="BZ65" s="98" t="b">
        <v>1</v>
      </c>
      <c r="CA65" s="98" t="b">
        <v>0</v>
      </c>
      <c r="CB65" s="98" t="b">
        <v>0</v>
      </c>
      <c r="CC65" s="98" t="b">
        <v>1</v>
      </c>
      <c r="CD65" s="98" t="b">
        <v>1</v>
      </c>
      <c r="CE65" s="98" t="b">
        <v>0</v>
      </c>
      <c r="CF65" s="98" t="b">
        <v>0</v>
      </c>
      <c r="CG65" s="98" t="b">
        <v>1</v>
      </c>
      <c r="CH65" s="98" t="b">
        <v>0</v>
      </c>
      <c r="CI65" s="98" t="b">
        <v>0</v>
      </c>
      <c r="CJ65" s="98" t="b">
        <v>0</v>
      </c>
      <c r="CK65" s="98" t="b">
        <v>0</v>
      </c>
      <c r="CL65" s="98" t="b">
        <v>1</v>
      </c>
      <c r="CM65" s="98" t="b">
        <v>1</v>
      </c>
      <c r="CN65" s="98" t="b">
        <v>1</v>
      </c>
      <c r="CO65" s="98" t="b">
        <v>1</v>
      </c>
      <c r="CP65" s="98" t="b">
        <v>1</v>
      </c>
      <c r="CQ65" s="98" t="b">
        <v>1</v>
      </c>
      <c r="CR65" s="97" t="s">
        <v>8135</v>
      </c>
    </row>
    <row r="66" spans="1:96" ht="16.25" customHeight="1">
      <c r="A66" s="97" t="s">
        <v>672</v>
      </c>
      <c r="B66" s="97" t="s">
        <v>102</v>
      </c>
      <c r="C66" s="97" t="s">
        <v>673</v>
      </c>
      <c r="D66" s="97" t="s">
        <v>108</v>
      </c>
      <c r="E66" s="98" t="b">
        <v>0</v>
      </c>
      <c r="F66" s="98" t="b">
        <v>0</v>
      </c>
      <c r="G66" s="99">
        <v>41608</v>
      </c>
      <c r="H66" s="99">
        <v>45016</v>
      </c>
      <c r="I66" s="98" t="b">
        <v>1</v>
      </c>
      <c r="J66" s="98" t="b">
        <v>0</v>
      </c>
      <c r="K66" s="100">
        <v>102</v>
      </c>
      <c r="L66" s="101"/>
      <c r="M66" s="97" t="s">
        <v>99</v>
      </c>
      <c r="N66" s="98" t="b">
        <v>1</v>
      </c>
      <c r="O66" s="98" t="b">
        <v>1</v>
      </c>
      <c r="P66" s="98" t="b">
        <v>1</v>
      </c>
      <c r="Q66" s="98" t="b">
        <v>1</v>
      </c>
      <c r="R66" s="98" t="b">
        <v>1</v>
      </c>
      <c r="S66" s="97" t="s">
        <v>674</v>
      </c>
      <c r="T66" s="98" t="b">
        <v>0</v>
      </c>
      <c r="U66" s="98" t="b">
        <v>0</v>
      </c>
      <c r="V66" s="98" t="b">
        <v>0</v>
      </c>
      <c r="W66" s="98" t="b">
        <v>0</v>
      </c>
      <c r="X66" s="98" t="b">
        <v>0</v>
      </c>
      <c r="Y66" s="98" t="b">
        <v>0</v>
      </c>
      <c r="Z66" s="98" t="b">
        <v>1</v>
      </c>
      <c r="AA66" s="98" t="b">
        <v>0</v>
      </c>
      <c r="AB66" s="98" t="b">
        <v>0</v>
      </c>
      <c r="AC66" s="98" t="b">
        <v>0</v>
      </c>
      <c r="AD66" s="98" t="b">
        <v>1</v>
      </c>
      <c r="AE66" s="98" t="b">
        <v>1</v>
      </c>
      <c r="AF66" s="98" t="b">
        <v>0</v>
      </c>
      <c r="AG66" s="98" t="b">
        <v>0</v>
      </c>
      <c r="AH66" s="98" t="b">
        <v>0</v>
      </c>
      <c r="AI66" s="98" t="b">
        <v>0</v>
      </c>
      <c r="AJ66" s="98" t="b">
        <v>1</v>
      </c>
      <c r="AK66" s="98" t="b">
        <v>1</v>
      </c>
      <c r="AL66" s="98" t="b">
        <v>1</v>
      </c>
      <c r="AM66" s="98" t="b">
        <v>0</v>
      </c>
      <c r="AN66" s="98" t="b">
        <v>0</v>
      </c>
      <c r="AO66" s="98" t="b">
        <v>0</v>
      </c>
      <c r="AP66" s="98" t="b">
        <v>0</v>
      </c>
      <c r="AQ66" s="98" t="b">
        <v>0</v>
      </c>
      <c r="AR66" s="98" t="b">
        <v>0</v>
      </c>
      <c r="AS66" s="98" t="b">
        <v>0</v>
      </c>
      <c r="AT66" s="98" t="b">
        <v>0</v>
      </c>
      <c r="AU66" s="98" t="b">
        <v>1</v>
      </c>
      <c r="AV66" s="98" t="b">
        <v>0</v>
      </c>
      <c r="AW66" s="98" t="b">
        <v>0</v>
      </c>
      <c r="AX66" s="98" t="b">
        <v>1</v>
      </c>
      <c r="AY66" s="98" t="b">
        <v>1</v>
      </c>
      <c r="AZ66" s="98" t="b">
        <v>1</v>
      </c>
      <c r="BA66" s="98" t="b">
        <v>1</v>
      </c>
      <c r="BB66" s="98" t="b">
        <v>1</v>
      </c>
      <c r="BC66" s="98" t="b">
        <v>1</v>
      </c>
      <c r="BD66" s="98" t="b">
        <v>1</v>
      </c>
      <c r="BE66" s="98" t="b">
        <v>1</v>
      </c>
      <c r="BF66" s="98" t="b">
        <v>1</v>
      </c>
      <c r="BG66" s="98" t="b">
        <v>1</v>
      </c>
      <c r="BH66" s="98" t="b">
        <v>1</v>
      </c>
      <c r="BI66" s="98" t="b">
        <v>0</v>
      </c>
      <c r="BJ66" s="98" t="b">
        <v>1</v>
      </c>
      <c r="BK66" s="98" t="b">
        <v>1</v>
      </c>
      <c r="BL66" s="98" t="b">
        <v>1</v>
      </c>
      <c r="BM66" s="98" t="b">
        <v>1</v>
      </c>
      <c r="BN66" s="98" t="b">
        <v>0</v>
      </c>
      <c r="BO66" s="98" t="b">
        <v>1</v>
      </c>
      <c r="BP66" s="98" t="b">
        <v>0</v>
      </c>
      <c r="BQ66" s="98" t="b">
        <v>0</v>
      </c>
      <c r="BR66" s="98" t="b">
        <v>0</v>
      </c>
      <c r="BS66" s="98" t="b">
        <v>1</v>
      </c>
      <c r="BT66" s="98" t="b">
        <v>0</v>
      </c>
      <c r="BU66" s="98" t="b">
        <v>0</v>
      </c>
      <c r="BV66" s="98" t="b">
        <v>0</v>
      </c>
      <c r="BW66" s="98" t="b">
        <v>1</v>
      </c>
      <c r="BX66" s="98" t="b">
        <v>1</v>
      </c>
      <c r="BY66" s="98" t="b">
        <v>0</v>
      </c>
      <c r="BZ66" s="98" t="b">
        <v>1</v>
      </c>
      <c r="CA66" s="98" t="b">
        <v>0</v>
      </c>
      <c r="CB66" s="98" t="b">
        <v>0</v>
      </c>
      <c r="CC66" s="98" t="b">
        <v>0</v>
      </c>
      <c r="CD66" s="98" t="b">
        <v>1</v>
      </c>
      <c r="CE66" s="98" t="b">
        <v>0</v>
      </c>
      <c r="CF66" s="98" t="b">
        <v>0</v>
      </c>
      <c r="CG66" s="98" t="b">
        <v>0</v>
      </c>
      <c r="CH66" s="98" t="b">
        <v>1</v>
      </c>
      <c r="CI66" s="98" t="b">
        <v>0</v>
      </c>
      <c r="CJ66" s="98" t="b">
        <v>0</v>
      </c>
      <c r="CK66" s="98" t="b">
        <v>0</v>
      </c>
      <c r="CL66" s="98" t="b">
        <v>1</v>
      </c>
      <c r="CM66" s="98" t="b">
        <v>1</v>
      </c>
      <c r="CN66" s="98" t="b">
        <v>0</v>
      </c>
      <c r="CO66" s="98" t="b">
        <v>1</v>
      </c>
      <c r="CP66" s="98" t="b">
        <v>1</v>
      </c>
      <c r="CQ66" s="98" t="b">
        <v>0</v>
      </c>
      <c r="CR66" s="97" t="s">
        <v>8135</v>
      </c>
    </row>
    <row r="67" spans="1:96" ht="16.25" customHeight="1">
      <c r="A67" s="97" t="s">
        <v>675</v>
      </c>
      <c r="B67" s="97" t="s">
        <v>102</v>
      </c>
      <c r="C67" s="97" t="s">
        <v>676</v>
      </c>
      <c r="D67" s="97" t="s">
        <v>108</v>
      </c>
      <c r="E67" s="98" t="b">
        <v>0</v>
      </c>
      <c r="F67" s="98" t="b">
        <v>0</v>
      </c>
      <c r="G67" s="99">
        <v>44286</v>
      </c>
      <c r="H67" s="101"/>
      <c r="I67" s="98" t="b">
        <v>1</v>
      </c>
      <c r="J67" s="98" t="b">
        <v>1</v>
      </c>
      <c r="K67" s="100">
        <v>62</v>
      </c>
      <c r="L67" s="101"/>
      <c r="M67" s="97" t="s">
        <v>99</v>
      </c>
      <c r="N67" s="98" t="b">
        <v>1</v>
      </c>
      <c r="O67" s="98" t="b">
        <v>1</v>
      </c>
      <c r="P67" s="98" t="b">
        <v>1</v>
      </c>
      <c r="Q67" s="98" t="b">
        <v>1</v>
      </c>
      <c r="R67" s="98" t="b">
        <v>1</v>
      </c>
      <c r="S67" s="97" t="s">
        <v>677</v>
      </c>
      <c r="T67" s="98" t="b">
        <v>0</v>
      </c>
      <c r="U67" s="98" t="b">
        <v>0</v>
      </c>
      <c r="V67" s="98" t="b">
        <v>0</v>
      </c>
      <c r="W67" s="98" t="b">
        <v>0</v>
      </c>
      <c r="X67" s="98" t="b">
        <v>0</v>
      </c>
      <c r="Y67" s="98" t="b">
        <v>0</v>
      </c>
      <c r="Z67" s="98" t="b">
        <v>0</v>
      </c>
      <c r="AA67" s="98" t="b">
        <v>0</v>
      </c>
      <c r="AB67" s="98" t="b">
        <v>0</v>
      </c>
      <c r="AC67" s="98" t="b">
        <v>0</v>
      </c>
      <c r="AD67" s="98" t="b">
        <v>1</v>
      </c>
      <c r="AE67" s="98" t="b">
        <v>1</v>
      </c>
      <c r="AF67" s="98" t="b">
        <v>1</v>
      </c>
      <c r="AG67" s="98" t="b">
        <v>0</v>
      </c>
      <c r="AH67" s="98" t="b">
        <v>0</v>
      </c>
      <c r="AI67" s="98" t="b">
        <v>1</v>
      </c>
      <c r="AJ67" s="98" t="b">
        <v>1</v>
      </c>
      <c r="AK67" s="98" t="b">
        <v>1</v>
      </c>
      <c r="AL67" s="98" t="b">
        <v>1</v>
      </c>
      <c r="AM67" s="98" t="b">
        <v>0</v>
      </c>
      <c r="AN67" s="98" t="b">
        <v>0</v>
      </c>
      <c r="AO67" s="98" t="b">
        <v>0</v>
      </c>
      <c r="AP67" s="98" t="b">
        <v>0</v>
      </c>
      <c r="AQ67" s="98" t="b">
        <v>0</v>
      </c>
      <c r="AR67" s="98" t="b">
        <v>0</v>
      </c>
      <c r="AS67" s="98" t="b">
        <v>0</v>
      </c>
      <c r="AT67" s="98" t="b">
        <v>0</v>
      </c>
      <c r="AU67" s="98" t="b">
        <v>1</v>
      </c>
      <c r="AV67" s="98" t="b">
        <v>0</v>
      </c>
      <c r="AW67" s="98" t="b">
        <v>1</v>
      </c>
      <c r="AX67" s="98" t="b">
        <v>0</v>
      </c>
      <c r="AY67" s="98" t="b">
        <v>0</v>
      </c>
      <c r="AZ67" s="98" t="b">
        <v>0</v>
      </c>
      <c r="BA67" s="98" t="b">
        <v>0</v>
      </c>
      <c r="BB67" s="98" t="b">
        <v>0</v>
      </c>
      <c r="BC67" s="98" t="b">
        <v>1</v>
      </c>
      <c r="BD67" s="98" t="b">
        <v>0</v>
      </c>
      <c r="BE67" s="98" t="b">
        <v>0</v>
      </c>
      <c r="BF67" s="98" t="b">
        <v>1</v>
      </c>
      <c r="BG67" s="98" t="b">
        <v>0</v>
      </c>
      <c r="BH67" s="98" t="b">
        <v>1</v>
      </c>
      <c r="BI67" s="98" t="b">
        <v>1</v>
      </c>
      <c r="BJ67" s="98" t="b">
        <v>1</v>
      </c>
      <c r="BK67" s="98" t="b">
        <v>0</v>
      </c>
      <c r="BL67" s="98" t="b">
        <v>1</v>
      </c>
      <c r="BM67" s="98" t="b">
        <v>1</v>
      </c>
      <c r="BN67" s="98" t="b">
        <v>0</v>
      </c>
      <c r="BO67" s="98" t="b">
        <v>1</v>
      </c>
      <c r="BP67" s="98" t="b">
        <v>1</v>
      </c>
      <c r="BQ67" s="98" t="b">
        <v>1</v>
      </c>
      <c r="BR67" s="98" t="b">
        <v>0</v>
      </c>
      <c r="BS67" s="98" t="b">
        <v>1</v>
      </c>
      <c r="BT67" s="98" t="b">
        <v>1</v>
      </c>
      <c r="BU67" s="98" t="b">
        <v>0</v>
      </c>
      <c r="BV67" s="98" t="b">
        <v>1</v>
      </c>
      <c r="BW67" s="98" t="b">
        <v>1</v>
      </c>
      <c r="BX67" s="98" t="b">
        <v>1</v>
      </c>
      <c r="BY67" s="98" t="b">
        <v>1</v>
      </c>
      <c r="BZ67" s="98" t="b">
        <v>1</v>
      </c>
      <c r="CA67" s="98" t="b">
        <v>0</v>
      </c>
      <c r="CB67" s="98" t="b">
        <v>0</v>
      </c>
      <c r="CC67" s="98" t="b">
        <v>1</v>
      </c>
      <c r="CD67" s="98" t="b">
        <v>0</v>
      </c>
      <c r="CE67" s="98" t="b">
        <v>0</v>
      </c>
      <c r="CF67" s="98" t="b">
        <v>0</v>
      </c>
      <c r="CG67" s="98" t="b">
        <v>0</v>
      </c>
      <c r="CH67" s="98" t="b">
        <v>0</v>
      </c>
      <c r="CI67" s="98" t="b">
        <v>0</v>
      </c>
      <c r="CJ67" s="98" t="b">
        <v>0</v>
      </c>
      <c r="CK67" s="98" t="b">
        <v>0</v>
      </c>
      <c r="CL67" s="98" t="b">
        <v>1</v>
      </c>
      <c r="CM67" s="98" t="b">
        <v>1</v>
      </c>
      <c r="CN67" s="98" t="b">
        <v>0</v>
      </c>
      <c r="CO67" s="98" t="b">
        <v>0</v>
      </c>
      <c r="CP67" s="98" t="b">
        <v>1</v>
      </c>
      <c r="CQ67" s="98" t="b">
        <v>0</v>
      </c>
      <c r="CR67" s="97" t="s">
        <v>8135</v>
      </c>
    </row>
    <row r="68" spans="1:96" ht="16.25" customHeight="1">
      <c r="A68" s="97" t="s">
        <v>682</v>
      </c>
      <c r="B68" s="97" t="s">
        <v>102</v>
      </c>
      <c r="C68" s="97" t="s">
        <v>683</v>
      </c>
      <c r="D68" s="97" t="s">
        <v>108</v>
      </c>
      <c r="E68" s="98" t="b">
        <v>1</v>
      </c>
      <c r="F68" s="98" t="b">
        <v>0</v>
      </c>
      <c r="G68" s="99">
        <v>43190</v>
      </c>
      <c r="H68" s="99">
        <v>45016</v>
      </c>
      <c r="I68" s="98" t="b">
        <v>1</v>
      </c>
      <c r="J68" s="98" t="b">
        <v>1</v>
      </c>
      <c r="K68" s="100">
        <v>79</v>
      </c>
      <c r="L68" s="100">
        <v>16</v>
      </c>
      <c r="M68" s="97" t="s">
        <v>99</v>
      </c>
      <c r="N68" s="98" t="b">
        <v>1</v>
      </c>
      <c r="O68" s="98" t="b">
        <v>1</v>
      </c>
      <c r="P68" s="98" t="b">
        <v>1</v>
      </c>
      <c r="Q68" s="98" t="b">
        <v>1</v>
      </c>
      <c r="R68" s="98" t="b">
        <v>1</v>
      </c>
      <c r="S68" s="97" t="s">
        <v>684</v>
      </c>
      <c r="T68" s="98" t="b">
        <v>1</v>
      </c>
      <c r="U68" s="98" t="b">
        <v>1</v>
      </c>
      <c r="V68" s="98" t="b">
        <v>1</v>
      </c>
      <c r="W68" s="98" t="b">
        <v>1</v>
      </c>
      <c r="X68" s="98" t="b">
        <v>0</v>
      </c>
      <c r="Y68" s="98" t="b">
        <v>1</v>
      </c>
      <c r="Z68" s="98" t="b">
        <v>0</v>
      </c>
      <c r="AA68" s="98" t="b">
        <v>1</v>
      </c>
      <c r="AB68" s="98" t="b">
        <v>1</v>
      </c>
      <c r="AC68" s="98" t="b">
        <v>0</v>
      </c>
      <c r="AD68" s="98" t="b">
        <v>0</v>
      </c>
      <c r="AE68" s="98" t="b">
        <v>1</v>
      </c>
      <c r="AF68" s="98" t="b">
        <v>1</v>
      </c>
      <c r="AG68" s="98" t="b">
        <v>1</v>
      </c>
      <c r="AH68" s="98" t="b">
        <v>1</v>
      </c>
      <c r="AI68" s="98" t="b">
        <v>1</v>
      </c>
      <c r="AJ68" s="98" t="b">
        <v>1</v>
      </c>
      <c r="AK68" s="98" t="b">
        <v>1</v>
      </c>
      <c r="AL68" s="98" t="b">
        <v>1</v>
      </c>
      <c r="AM68" s="98" t="b">
        <v>0</v>
      </c>
      <c r="AN68" s="98" t="b">
        <v>0</v>
      </c>
      <c r="AO68" s="98" t="b">
        <v>0</v>
      </c>
      <c r="AP68" s="98" t="b">
        <v>0</v>
      </c>
      <c r="AQ68" s="98" t="b">
        <v>0</v>
      </c>
      <c r="AR68" s="98" t="b">
        <v>0</v>
      </c>
      <c r="AS68" s="98" t="b">
        <v>0</v>
      </c>
      <c r="AT68" s="98" t="b">
        <v>0</v>
      </c>
      <c r="AU68" s="98" t="b">
        <v>1</v>
      </c>
      <c r="AV68" s="98" t="b">
        <v>0</v>
      </c>
      <c r="AW68" s="98" t="b">
        <v>0</v>
      </c>
      <c r="AX68" s="98" t="b">
        <v>0</v>
      </c>
      <c r="AY68" s="98" t="b">
        <v>0</v>
      </c>
      <c r="AZ68" s="98" t="b">
        <v>0</v>
      </c>
      <c r="BA68" s="98" t="b">
        <v>1</v>
      </c>
      <c r="BB68" s="98" t="b">
        <v>1</v>
      </c>
      <c r="BC68" s="98" t="b">
        <v>1</v>
      </c>
      <c r="BD68" s="98" t="b">
        <v>0</v>
      </c>
      <c r="BE68" s="98" t="b">
        <v>0</v>
      </c>
      <c r="BF68" s="98" t="b">
        <v>0</v>
      </c>
      <c r="BG68" s="98" t="b">
        <v>1</v>
      </c>
      <c r="BH68" s="98" t="b">
        <v>0</v>
      </c>
      <c r="BI68" s="98" t="b">
        <v>0</v>
      </c>
      <c r="BJ68" s="98" t="b">
        <v>1</v>
      </c>
      <c r="BK68" s="98" t="b">
        <v>0</v>
      </c>
      <c r="BL68" s="98" t="b">
        <v>0</v>
      </c>
      <c r="BM68" s="98" t="b">
        <v>0</v>
      </c>
      <c r="BN68" s="98" t="b">
        <v>0</v>
      </c>
      <c r="BO68" s="98" t="b">
        <v>0</v>
      </c>
      <c r="BP68" s="98" t="b">
        <v>0</v>
      </c>
      <c r="BQ68" s="98" t="b">
        <v>0</v>
      </c>
      <c r="BR68" s="98" t="b">
        <v>0</v>
      </c>
      <c r="BS68" s="98" t="b">
        <v>1</v>
      </c>
      <c r="BT68" s="98" t="b">
        <v>1</v>
      </c>
      <c r="BU68" s="98" t="b">
        <v>0</v>
      </c>
      <c r="BV68" s="98" t="b">
        <v>1</v>
      </c>
      <c r="BW68" s="98" t="b">
        <v>0</v>
      </c>
      <c r="BX68" s="98" t="b">
        <v>0</v>
      </c>
      <c r="BY68" s="98" t="b">
        <v>0</v>
      </c>
      <c r="BZ68" s="98" t="b">
        <v>0</v>
      </c>
      <c r="CA68" s="98" t="b">
        <v>0</v>
      </c>
      <c r="CB68" s="98" t="b">
        <v>0</v>
      </c>
      <c r="CC68" s="98" t="b">
        <v>0</v>
      </c>
      <c r="CD68" s="98" t="b">
        <v>0</v>
      </c>
      <c r="CE68" s="98" t="b">
        <v>0</v>
      </c>
      <c r="CF68" s="98" t="b">
        <v>0</v>
      </c>
      <c r="CG68" s="98" t="b">
        <v>0</v>
      </c>
      <c r="CH68" s="98" t="b">
        <v>0</v>
      </c>
      <c r="CI68" s="98" t="b">
        <v>0</v>
      </c>
      <c r="CJ68" s="98" t="b">
        <v>0</v>
      </c>
      <c r="CK68" s="98" t="b">
        <v>0</v>
      </c>
      <c r="CL68" s="98" t="b">
        <v>0</v>
      </c>
      <c r="CM68" s="98" t="b">
        <v>1</v>
      </c>
      <c r="CN68" s="98" t="b">
        <v>1</v>
      </c>
      <c r="CO68" s="98" t="b">
        <v>1</v>
      </c>
      <c r="CP68" s="98" t="b">
        <v>0</v>
      </c>
      <c r="CQ68" s="98" t="b">
        <v>0</v>
      </c>
      <c r="CR68" s="97" t="s">
        <v>8135</v>
      </c>
    </row>
    <row r="69" spans="1:96" ht="16.25" customHeight="1">
      <c r="A69" s="97" t="s">
        <v>693</v>
      </c>
      <c r="B69" s="97" t="s">
        <v>102</v>
      </c>
      <c r="C69" s="97" t="s">
        <v>694</v>
      </c>
      <c r="D69" s="97" t="s">
        <v>108</v>
      </c>
      <c r="E69" s="98" t="b">
        <v>1</v>
      </c>
      <c r="F69" s="98" t="b">
        <v>0</v>
      </c>
      <c r="G69" s="99">
        <v>44286</v>
      </c>
      <c r="H69" s="101"/>
      <c r="I69" s="98" t="b">
        <v>1</v>
      </c>
      <c r="J69" s="98" t="b">
        <v>1</v>
      </c>
      <c r="K69" s="100">
        <v>10</v>
      </c>
      <c r="L69" s="100">
        <v>0</v>
      </c>
      <c r="M69" s="97" t="s">
        <v>99</v>
      </c>
      <c r="N69" s="98" t="b">
        <v>1</v>
      </c>
      <c r="O69" s="98" t="b">
        <v>1</v>
      </c>
      <c r="P69" s="98" t="b">
        <v>1</v>
      </c>
      <c r="Q69" s="98" t="b">
        <v>1</v>
      </c>
      <c r="R69" s="98" t="b">
        <v>1</v>
      </c>
      <c r="S69" s="97" t="s">
        <v>695</v>
      </c>
      <c r="T69" s="98" t="b">
        <v>0</v>
      </c>
      <c r="U69" s="98" t="b">
        <v>0</v>
      </c>
      <c r="V69" s="98" t="b">
        <v>0</v>
      </c>
      <c r="W69" s="98" t="b">
        <v>0</v>
      </c>
      <c r="X69" s="98" t="b">
        <v>0</v>
      </c>
      <c r="Y69" s="98" t="b">
        <v>0</v>
      </c>
      <c r="Z69" s="98" t="b">
        <v>0</v>
      </c>
      <c r="AA69" s="98" t="b">
        <v>0</v>
      </c>
      <c r="AB69" s="98" t="b">
        <v>0</v>
      </c>
      <c r="AC69" s="98" t="b">
        <v>0</v>
      </c>
      <c r="AD69" s="98" t="b">
        <v>0</v>
      </c>
      <c r="AE69" s="98" t="b">
        <v>0</v>
      </c>
      <c r="AF69" s="98" t="b">
        <v>1</v>
      </c>
      <c r="AG69" s="98" t="b">
        <v>0</v>
      </c>
      <c r="AH69" s="98" t="b">
        <v>1</v>
      </c>
      <c r="AI69" s="98" t="b">
        <v>1</v>
      </c>
      <c r="AJ69" s="98" t="b">
        <v>1</v>
      </c>
      <c r="AK69" s="98" t="b">
        <v>1</v>
      </c>
      <c r="AL69" s="98" t="b">
        <v>1</v>
      </c>
      <c r="AM69" s="98" t="b">
        <v>0</v>
      </c>
      <c r="AN69" s="98" t="b">
        <v>0</v>
      </c>
      <c r="AO69" s="98" t="b">
        <v>0</v>
      </c>
      <c r="AP69" s="98" t="b">
        <v>0</v>
      </c>
      <c r="AQ69" s="98" t="b">
        <v>1</v>
      </c>
      <c r="AR69" s="98" t="b">
        <v>0</v>
      </c>
      <c r="AS69" s="98" t="b">
        <v>0</v>
      </c>
      <c r="AT69" s="98" t="b">
        <v>0</v>
      </c>
      <c r="AU69" s="98" t="b">
        <v>1</v>
      </c>
      <c r="AV69" s="98" t="b">
        <v>1</v>
      </c>
      <c r="AW69" s="98" t="b">
        <v>0</v>
      </c>
      <c r="AX69" s="98" t="b">
        <v>0</v>
      </c>
      <c r="AY69" s="98" t="b">
        <v>0</v>
      </c>
      <c r="AZ69" s="98" t="b">
        <v>0</v>
      </c>
      <c r="BA69" s="98" t="b">
        <v>0</v>
      </c>
      <c r="BB69" s="98" t="b">
        <v>1</v>
      </c>
      <c r="BC69" s="98" t="b">
        <v>1</v>
      </c>
      <c r="BD69" s="98" t="b">
        <v>0</v>
      </c>
      <c r="BE69" s="98" t="b">
        <v>0</v>
      </c>
      <c r="BF69" s="98" t="b">
        <v>1</v>
      </c>
      <c r="BG69" s="98" t="b">
        <v>0</v>
      </c>
      <c r="BH69" s="98" t="b">
        <v>1</v>
      </c>
      <c r="BI69" s="98" t="b">
        <v>0</v>
      </c>
      <c r="BJ69" s="98" t="b">
        <v>0</v>
      </c>
      <c r="BK69" s="98" t="b">
        <v>0</v>
      </c>
      <c r="BL69" s="98" t="b">
        <v>1</v>
      </c>
      <c r="BM69" s="98" t="b">
        <v>0</v>
      </c>
      <c r="BN69" s="98" t="b">
        <v>0</v>
      </c>
      <c r="BO69" s="98" t="b">
        <v>0</v>
      </c>
      <c r="BP69" s="98" t="b">
        <v>0</v>
      </c>
      <c r="BQ69" s="98" t="b">
        <v>0</v>
      </c>
      <c r="BR69" s="98" t="b">
        <v>0</v>
      </c>
      <c r="BS69" s="98" t="b">
        <v>0</v>
      </c>
      <c r="BT69" s="98" t="b">
        <v>0</v>
      </c>
      <c r="BU69" s="98" t="b">
        <v>0</v>
      </c>
      <c r="BV69" s="98" t="b">
        <v>0</v>
      </c>
      <c r="BW69" s="98" t="b">
        <v>0</v>
      </c>
      <c r="BX69" s="98" t="b">
        <v>0</v>
      </c>
      <c r="BY69" s="98" t="b">
        <v>0</v>
      </c>
      <c r="BZ69" s="98" t="b">
        <v>0</v>
      </c>
      <c r="CA69" s="98" t="b">
        <v>0</v>
      </c>
      <c r="CB69" s="98" t="b">
        <v>0</v>
      </c>
      <c r="CC69" s="98" t="b">
        <v>0</v>
      </c>
      <c r="CD69" s="98" t="b">
        <v>0</v>
      </c>
      <c r="CE69" s="98" t="b">
        <v>0</v>
      </c>
      <c r="CF69" s="98" t="b">
        <v>0</v>
      </c>
      <c r="CG69" s="98" t="b">
        <v>0</v>
      </c>
      <c r="CH69" s="98" t="b">
        <v>0</v>
      </c>
      <c r="CI69" s="98" t="b">
        <v>0</v>
      </c>
      <c r="CJ69" s="98" t="b">
        <v>0</v>
      </c>
      <c r="CK69" s="98" t="b">
        <v>0</v>
      </c>
      <c r="CL69" s="98" t="b">
        <v>0</v>
      </c>
      <c r="CM69" s="98" t="b">
        <v>1</v>
      </c>
      <c r="CN69" s="98" t="b">
        <v>0</v>
      </c>
      <c r="CO69" s="98" t="b">
        <v>1</v>
      </c>
      <c r="CP69" s="98" t="b">
        <v>1</v>
      </c>
      <c r="CQ69" s="98" t="b">
        <v>0</v>
      </c>
      <c r="CR69" s="97" t="s">
        <v>8135</v>
      </c>
    </row>
    <row r="70" spans="1:96" ht="16.25" customHeight="1">
      <c r="A70" s="97" t="s">
        <v>703</v>
      </c>
      <c r="B70" s="97" t="s">
        <v>704</v>
      </c>
      <c r="C70" s="97" t="s">
        <v>705</v>
      </c>
      <c r="D70" s="97" t="s">
        <v>98</v>
      </c>
      <c r="E70" s="98" t="b">
        <v>0</v>
      </c>
      <c r="F70" s="98" t="b">
        <v>0</v>
      </c>
      <c r="G70" s="99">
        <v>40633</v>
      </c>
      <c r="H70" s="99">
        <v>45016</v>
      </c>
      <c r="I70" s="98" t="b">
        <v>1</v>
      </c>
      <c r="J70" s="98" t="b">
        <v>1</v>
      </c>
      <c r="K70" s="100">
        <v>106</v>
      </c>
      <c r="L70" s="100">
        <v>40</v>
      </c>
      <c r="M70" s="97" t="s">
        <v>99</v>
      </c>
      <c r="N70" s="98" t="b">
        <v>1</v>
      </c>
      <c r="O70" s="98" t="b">
        <v>1</v>
      </c>
      <c r="P70" s="98" t="b">
        <v>1</v>
      </c>
      <c r="Q70" s="98" t="b">
        <v>1</v>
      </c>
      <c r="R70" s="98" t="b">
        <v>1</v>
      </c>
      <c r="S70" s="97" t="s">
        <v>706</v>
      </c>
      <c r="T70" s="98" t="b">
        <v>0</v>
      </c>
      <c r="U70" s="98" t="b">
        <v>1</v>
      </c>
      <c r="V70" s="98" t="b">
        <v>0</v>
      </c>
      <c r="W70" s="98" t="b">
        <v>1</v>
      </c>
      <c r="X70" s="98" t="b">
        <v>1</v>
      </c>
      <c r="Y70" s="98" t="b">
        <v>1</v>
      </c>
      <c r="Z70" s="98" t="b">
        <v>0</v>
      </c>
      <c r="AA70" s="98" t="b">
        <v>0</v>
      </c>
      <c r="AB70" s="98" t="b">
        <v>1</v>
      </c>
      <c r="AC70" s="98" t="b">
        <v>1</v>
      </c>
      <c r="AD70" s="98" t="b">
        <v>1</v>
      </c>
      <c r="AE70" s="98" t="b">
        <v>1</v>
      </c>
      <c r="AF70" s="98" t="b">
        <v>1</v>
      </c>
      <c r="AG70" s="98" t="b">
        <v>1</v>
      </c>
      <c r="AH70" s="98" t="b">
        <v>0</v>
      </c>
      <c r="AI70" s="98" t="b">
        <v>1</v>
      </c>
      <c r="AJ70" s="98" t="b">
        <v>1</v>
      </c>
      <c r="AK70" s="98" t="b">
        <v>1</v>
      </c>
      <c r="AL70" s="98" t="b">
        <v>1</v>
      </c>
      <c r="AM70" s="98" t="b">
        <v>0</v>
      </c>
      <c r="AN70" s="98" t="b">
        <v>1</v>
      </c>
      <c r="AO70" s="98" t="b">
        <v>0</v>
      </c>
      <c r="AP70" s="98" t="b">
        <v>1</v>
      </c>
      <c r="AQ70" s="98" t="b">
        <v>0</v>
      </c>
      <c r="AR70" s="98" t="b">
        <v>0</v>
      </c>
      <c r="AS70" s="98" t="b">
        <v>0</v>
      </c>
      <c r="AT70" s="98" t="b">
        <v>0</v>
      </c>
      <c r="AU70" s="98" t="b">
        <v>1</v>
      </c>
      <c r="AV70" s="98" t="b">
        <v>0</v>
      </c>
      <c r="AW70" s="98" t="b">
        <v>0</v>
      </c>
      <c r="AX70" s="98" t="b">
        <v>1</v>
      </c>
      <c r="AY70" s="98" t="b">
        <v>1</v>
      </c>
      <c r="AZ70" s="98" t="b">
        <v>1</v>
      </c>
      <c r="BA70" s="98" t="b">
        <v>0</v>
      </c>
      <c r="BB70" s="98" t="b">
        <v>1</v>
      </c>
      <c r="BC70" s="98" t="b">
        <v>1</v>
      </c>
      <c r="BD70" s="98" t="b">
        <v>0</v>
      </c>
      <c r="BE70" s="98" t="b">
        <v>0</v>
      </c>
      <c r="BF70" s="98" t="b">
        <v>1</v>
      </c>
      <c r="BG70" s="98" t="b">
        <v>0</v>
      </c>
      <c r="BH70" s="98" t="b">
        <v>1</v>
      </c>
      <c r="BI70" s="98" t="b">
        <v>0</v>
      </c>
      <c r="BJ70" s="98" t="b">
        <v>1</v>
      </c>
      <c r="BK70" s="98" t="b">
        <v>1</v>
      </c>
      <c r="BL70" s="98" t="b">
        <v>1</v>
      </c>
      <c r="BM70" s="98" t="b">
        <v>1</v>
      </c>
      <c r="BN70" s="98" t="b">
        <v>1</v>
      </c>
      <c r="BO70" s="98" t="b">
        <v>1</v>
      </c>
      <c r="BP70" s="98" t="b">
        <v>1</v>
      </c>
      <c r="BQ70" s="98" t="b">
        <v>1</v>
      </c>
      <c r="BR70" s="98" t="b">
        <v>1</v>
      </c>
      <c r="BS70" s="98" t="b">
        <v>1</v>
      </c>
      <c r="BT70" s="98" t="b">
        <v>1</v>
      </c>
      <c r="BU70" s="98" t="b">
        <v>1</v>
      </c>
      <c r="BV70" s="98" t="b">
        <v>1</v>
      </c>
      <c r="BW70" s="98" t="b">
        <v>1</v>
      </c>
      <c r="BX70" s="98" t="b">
        <v>1</v>
      </c>
      <c r="BY70" s="98" t="b">
        <v>0</v>
      </c>
      <c r="BZ70" s="98" t="b">
        <v>1</v>
      </c>
      <c r="CA70" s="98" t="b">
        <v>0</v>
      </c>
      <c r="CB70" s="98" t="b">
        <v>0</v>
      </c>
      <c r="CC70" s="98" t="b">
        <v>0</v>
      </c>
      <c r="CD70" s="98" t="b">
        <v>1</v>
      </c>
      <c r="CE70" s="98" t="b">
        <v>1</v>
      </c>
      <c r="CF70" s="98" t="b">
        <v>0</v>
      </c>
      <c r="CG70" s="98" t="b">
        <v>0</v>
      </c>
      <c r="CH70" s="98" t="b">
        <v>0</v>
      </c>
      <c r="CI70" s="98" t="b">
        <v>0</v>
      </c>
      <c r="CJ70" s="98" t="b">
        <v>0</v>
      </c>
      <c r="CK70" s="98" t="b">
        <v>0</v>
      </c>
      <c r="CL70" s="98" t="b">
        <v>1</v>
      </c>
      <c r="CM70" s="98" t="b">
        <v>1</v>
      </c>
      <c r="CN70" s="98" t="b">
        <v>1</v>
      </c>
      <c r="CO70" s="98" t="b">
        <v>1</v>
      </c>
      <c r="CP70" s="98" t="b">
        <v>1</v>
      </c>
      <c r="CQ70" s="98" t="b">
        <v>1</v>
      </c>
      <c r="CR70" s="97" t="s">
        <v>8135</v>
      </c>
    </row>
    <row r="71" spans="1:96" ht="16.25" customHeight="1">
      <c r="A71" s="97" t="s">
        <v>743</v>
      </c>
      <c r="B71" s="97" t="s">
        <v>744</v>
      </c>
      <c r="C71" s="97" t="s">
        <v>745</v>
      </c>
      <c r="D71" s="97" t="s">
        <v>98</v>
      </c>
      <c r="E71" s="98" t="b">
        <v>0</v>
      </c>
      <c r="F71" s="98" t="b">
        <v>0</v>
      </c>
      <c r="G71" s="99">
        <v>41547</v>
      </c>
      <c r="H71" s="99">
        <v>45016</v>
      </c>
      <c r="I71" s="98" t="b">
        <v>1</v>
      </c>
      <c r="J71" s="98" t="b">
        <v>1</v>
      </c>
      <c r="K71" s="100">
        <v>20</v>
      </c>
      <c r="L71" s="100">
        <v>0</v>
      </c>
      <c r="M71" s="97" t="s">
        <v>99</v>
      </c>
      <c r="N71" s="98" t="b">
        <v>0</v>
      </c>
      <c r="O71" s="98" t="b">
        <v>1</v>
      </c>
      <c r="P71" s="98" t="b">
        <v>1</v>
      </c>
      <c r="Q71" s="98" t="b">
        <v>1</v>
      </c>
      <c r="R71" s="98" t="b">
        <v>1</v>
      </c>
      <c r="S71" s="97" t="s">
        <v>746</v>
      </c>
      <c r="T71" s="98" t="b">
        <v>0</v>
      </c>
      <c r="U71" s="98" t="b">
        <v>0</v>
      </c>
      <c r="V71" s="98" t="b">
        <v>0</v>
      </c>
      <c r="W71" s="98" t="b">
        <v>0</v>
      </c>
      <c r="X71" s="98" t="b">
        <v>0</v>
      </c>
      <c r="Y71" s="98" t="b">
        <v>0</v>
      </c>
      <c r="Z71" s="98" t="b">
        <v>0</v>
      </c>
      <c r="AA71" s="98" t="b">
        <v>0</v>
      </c>
      <c r="AB71" s="98" t="b">
        <v>0</v>
      </c>
      <c r="AC71" s="98" t="b">
        <v>0</v>
      </c>
      <c r="AD71" s="98" t="b">
        <v>0</v>
      </c>
      <c r="AE71" s="98" t="b">
        <v>0</v>
      </c>
      <c r="AF71" s="98" t="b">
        <v>1</v>
      </c>
      <c r="AG71" s="98" t="b">
        <v>1</v>
      </c>
      <c r="AH71" s="98" t="b">
        <v>0</v>
      </c>
      <c r="AI71" s="98" t="b">
        <v>1</v>
      </c>
      <c r="AJ71" s="98" t="b">
        <v>1</v>
      </c>
      <c r="AK71" s="98" t="b">
        <v>1</v>
      </c>
      <c r="AL71" s="98" t="b">
        <v>1</v>
      </c>
      <c r="AM71" s="98" t="b">
        <v>0</v>
      </c>
      <c r="AN71" s="98" t="b">
        <v>0</v>
      </c>
      <c r="AO71" s="98" t="b">
        <v>0</v>
      </c>
      <c r="AP71" s="98" t="b">
        <v>0</v>
      </c>
      <c r="AQ71" s="98" t="b">
        <v>0</v>
      </c>
      <c r="AR71" s="98" t="b">
        <v>0</v>
      </c>
      <c r="AS71" s="98" t="b">
        <v>0</v>
      </c>
      <c r="AT71" s="98" t="b">
        <v>0</v>
      </c>
      <c r="AU71" s="98" t="b">
        <v>1</v>
      </c>
      <c r="AV71" s="98" t="b">
        <v>0</v>
      </c>
      <c r="AW71" s="98" t="b">
        <v>0</v>
      </c>
      <c r="AX71" s="98" t="b">
        <v>1</v>
      </c>
      <c r="AY71" s="98" t="b">
        <v>1</v>
      </c>
      <c r="AZ71" s="98" t="b">
        <v>1</v>
      </c>
      <c r="BA71" s="98" t="b">
        <v>0</v>
      </c>
      <c r="BB71" s="98" t="b">
        <v>1</v>
      </c>
      <c r="BC71" s="98" t="b">
        <v>0</v>
      </c>
      <c r="BD71" s="98" t="b">
        <v>0</v>
      </c>
      <c r="BE71" s="98" t="b">
        <v>0</v>
      </c>
      <c r="BF71" s="98" t="b">
        <v>1</v>
      </c>
      <c r="BG71" s="98" t="b">
        <v>0</v>
      </c>
      <c r="BH71" s="98" t="b">
        <v>1</v>
      </c>
      <c r="BI71" s="98" t="b">
        <v>1</v>
      </c>
      <c r="BJ71" s="98" t="b">
        <v>1</v>
      </c>
      <c r="BK71" s="98" t="b">
        <v>0</v>
      </c>
      <c r="BL71" s="98" t="b">
        <v>1</v>
      </c>
      <c r="BM71" s="98" t="b">
        <v>0</v>
      </c>
      <c r="BN71" s="98" t="b">
        <v>0</v>
      </c>
      <c r="BO71" s="98" t="b">
        <v>0</v>
      </c>
      <c r="BP71" s="98" t="b">
        <v>0</v>
      </c>
      <c r="BQ71" s="98" t="b">
        <v>1</v>
      </c>
      <c r="BR71" s="98" t="b">
        <v>0</v>
      </c>
      <c r="BS71" s="98" t="b">
        <v>1</v>
      </c>
      <c r="BT71" s="98" t="b">
        <v>0</v>
      </c>
      <c r="BU71" s="98" t="b">
        <v>0</v>
      </c>
      <c r="BV71" s="98" t="b">
        <v>1</v>
      </c>
      <c r="BW71" s="98" t="b">
        <v>0</v>
      </c>
      <c r="BX71" s="98" t="b">
        <v>0</v>
      </c>
      <c r="BY71" s="98" t="b">
        <v>0</v>
      </c>
      <c r="BZ71" s="98" t="b">
        <v>0</v>
      </c>
      <c r="CA71" s="98" t="b">
        <v>0</v>
      </c>
      <c r="CB71" s="98" t="b">
        <v>0</v>
      </c>
      <c r="CC71" s="98" t="b">
        <v>0</v>
      </c>
      <c r="CD71" s="98" t="b">
        <v>1</v>
      </c>
      <c r="CE71" s="98" t="b">
        <v>0</v>
      </c>
      <c r="CF71" s="98" t="b">
        <v>0</v>
      </c>
      <c r="CG71" s="98" t="b">
        <v>1</v>
      </c>
      <c r="CH71" s="98" t="b">
        <v>1</v>
      </c>
      <c r="CI71" s="98" t="b">
        <v>1</v>
      </c>
      <c r="CJ71" s="98" t="b">
        <v>1</v>
      </c>
      <c r="CK71" s="98" t="b">
        <v>0</v>
      </c>
      <c r="CL71" s="98" t="b">
        <v>1</v>
      </c>
      <c r="CM71" s="98" t="b">
        <v>1</v>
      </c>
      <c r="CN71" s="98" t="b">
        <v>1</v>
      </c>
      <c r="CO71" s="98" t="b">
        <v>1</v>
      </c>
      <c r="CP71" s="98" t="b">
        <v>1</v>
      </c>
      <c r="CQ71" s="98" t="b">
        <v>0</v>
      </c>
      <c r="CR71" s="97" t="s">
        <v>8135</v>
      </c>
    </row>
    <row r="72" spans="1:96" ht="16.25" customHeight="1">
      <c r="A72" s="97" t="s">
        <v>764</v>
      </c>
      <c r="B72" s="97" t="s">
        <v>102</v>
      </c>
      <c r="C72" s="97" t="s">
        <v>765</v>
      </c>
      <c r="D72" s="97" t="s">
        <v>98</v>
      </c>
      <c r="E72" s="98" t="b">
        <v>0</v>
      </c>
      <c r="F72" s="98" t="b">
        <v>0</v>
      </c>
      <c r="G72" s="99">
        <v>42460</v>
      </c>
      <c r="H72" s="99">
        <v>45199</v>
      </c>
      <c r="I72" s="98" t="b">
        <v>1</v>
      </c>
      <c r="J72" s="98" t="b">
        <v>1</v>
      </c>
      <c r="K72" s="100">
        <v>69</v>
      </c>
      <c r="L72" s="100">
        <v>0</v>
      </c>
      <c r="M72" s="97" t="s">
        <v>99</v>
      </c>
      <c r="N72" s="98" t="b">
        <v>1</v>
      </c>
      <c r="O72" s="98" t="b">
        <v>1</v>
      </c>
      <c r="P72" s="98" t="b">
        <v>1</v>
      </c>
      <c r="Q72" s="98" t="b">
        <v>1</v>
      </c>
      <c r="R72" s="98" t="b">
        <v>1</v>
      </c>
      <c r="S72" s="97" t="s">
        <v>766</v>
      </c>
      <c r="T72" s="98" t="b">
        <v>1</v>
      </c>
      <c r="U72" s="98" t="b">
        <v>1</v>
      </c>
      <c r="V72" s="98" t="b">
        <v>1</v>
      </c>
      <c r="W72" s="98" t="b">
        <v>1</v>
      </c>
      <c r="X72" s="98" t="b">
        <v>1</v>
      </c>
      <c r="Y72" s="98" t="b">
        <v>1</v>
      </c>
      <c r="Z72" s="98" t="b">
        <v>1</v>
      </c>
      <c r="AA72" s="98" t="b">
        <v>0</v>
      </c>
      <c r="AB72" s="98" t="b">
        <v>1</v>
      </c>
      <c r="AC72" s="98" t="b">
        <v>0</v>
      </c>
      <c r="AD72" s="98" t="b">
        <v>1</v>
      </c>
      <c r="AE72" s="98" t="b">
        <v>1</v>
      </c>
      <c r="AF72" s="98" t="b">
        <v>1</v>
      </c>
      <c r="AG72" s="98" t="b">
        <v>0</v>
      </c>
      <c r="AH72" s="98" t="b">
        <v>0</v>
      </c>
      <c r="AI72" s="98" t="b">
        <v>1</v>
      </c>
      <c r="AJ72" s="98" t="b">
        <v>1</v>
      </c>
      <c r="AK72" s="98" t="b">
        <v>1</v>
      </c>
      <c r="AL72" s="98" t="b">
        <v>1</v>
      </c>
      <c r="AM72" s="98" t="b">
        <v>0</v>
      </c>
      <c r="AN72" s="98" t="b">
        <v>1</v>
      </c>
      <c r="AO72" s="98" t="b">
        <v>0</v>
      </c>
      <c r="AP72" s="98" t="b">
        <v>0</v>
      </c>
      <c r="AQ72" s="98" t="b">
        <v>0</v>
      </c>
      <c r="AR72" s="98" t="b">
        <v>1</v>
      </c>
      <c r="AS72" s="98" t="b">
        <v>1</v>
      </c>
      <c r="AT72" s="98" t="b">
        <v>1</v>
      </c>
      <c r="AU72" s="98" t="b">
        <v>0</v>
      </c>
      <c r="AV72" s="98" t="b">
        <v>0</v>
      </c>
      <c r="AW72" s="98" t="b">
        <v>0</v>
      </c>
      <c r="AX72" s="98" t="b">
        <v>1</v>
      </c>
      <c r="AY72" s="98" t="b">
        <v>1</v>
      </c>
      <c r="AZ72" s="98" t="b">
        <v>0</v>
      </c>
      <c r="BA72" s="98" t="b">
        <v>1</v>
      </c>
      <c r="BB72" s="98" t="b">
        <v>1</v>
      </c>
      <c r="BC72" s="98" t="b">
        <v>1</v>
      </c>
      <c r="BD72" s="98" t="b">
        <v>1</v>
      </c>
      <c r="BE72" s="98" t="b">
        <v>1</v>
      </c>
      <c r="BF72" s="98" t="b">
        <v>1</v>
      </c>
      <c r="BG72" s="98" t="b">
        <v>1</v>
      </c>
      <c r="BH72" s="98" t="b">
        <v>1</v>
      </c>
      <c r="BI72" s="98" t="b">
        <v>1</v>
      </c>
      <c r="BJ72" s="98" t="b">
        <v>1</v>
      </c>
      <c r="BK72" s="98" t="b">
        <v>1</v>
      </c>
      <c r="BL72" s="98" t="b">
        <v>1</v>
      </c>
      <c r="BM72" s="98" t="b">
        <v>1</v>
      </c>
      <c r="BN72" s="98" t="b">
        <v>1</v>
      </c>
      <c r="BO72" s="98" t="b">
        <v>0</v>
      </c>
      <c r="BP72" s="98" t="b">
        <v>1</v>
      </c>
      <c r="BQ72" s="98" t="b">
        <v>0</v>
      </c>
      <c r="BR72" s="98" t="b">
        <v>1</v>
      </c>
      <c r="BS72" s="98" t="b">
        <v>1</v>
      </c>
      <c r="BT72" s="98" t="b">
        <v>1</v>
      </c>
      <c r="BU72" s="98" t="b">
        <v>0</v>
      </c>
      <c r="BV72" s="98" t="b">
        <v>1</v>
      </c>
      <c r="BW72" s="98" t="b">
        <v>1</v>
      </c>
      <c r="BX72" s="98" t="b">
        <v>1</v>
      </c>
      <c r="BY72" s="98" t="b">
        <v>0</v>
      </c>
      <c r="BZ72" s="98" t="b">
        <v>1</v>
      </c>
      <c r="CA72" s="98" t="b">
        <v>0</v>
      </c>
      <c r="CB72" s="98" t="b">
        <v>0</v>
      </c>
      <c r="CC72" s="98" t="b">
        <v>0</v>
      </c>
      <c r="CD72" s="98" t="b">
        <v>1</v>
      </c>
      <c r="CE72" s="98" t="b">
        <v>0</v>
      </c>
      <c r="CF72" s="98" t="b">
        <v>0</v>
      </c>
      <c r="CG72" s="98" t="b">
        <v>0</v>
      </c>
      <c r="CH72" s="98" t="b">
        <v>0</v>
      </c>
      <c r="CI72" s="98" t="b">
        <v>1</v>
      </c>
      <c r="CJ72" s="98" t="b">
        <v>1</v>
      </c>
      <c r="CK72" s="98" t="b">
        <v>0</v>
      </c>
      <c r="CL72" s="98" t="b">
        <v>1</v>
      </c>
      <c r="CM72" s="98" t="b">
        <v>1</v>
      </c>
      <c r="CN72" s="98" t="b">
        <v>1</v>
      </c>
      <c r="CO72" s="98" t="b">
        <v>1</v>
      </c>
      <c r="CP72" s="98" t="b">
        <v>1</v>
      </c>
      <c r="CQ72" s="98" t="b">
        <v>1</v>
      </c>
      <c r="CR72" s="97" t="s">
        <v>8135</v>
      </c>
    </row>
    <row r="73" spans="1:96" ht="16.25" customHeight="1">
      <c r="A73" s="61" t="s">
        <v>213</v>
      </c>
      <c r="B73" s="61" t="s">
        <v>102</v>
      </c>
      <c r="C73" s="61" t="s">
        <v>214</v>
      </c>
      <c r="D73" s="61" t="s">
        <v>98</v>
      </c>
      <c r="E73" s="62" t="b">
        <v>0</v>
      </c>
      <c r="F73" s="62" t="b">
        <v>0</v>
      </c>
      <c r="G73" s="102">
        <v>41364</v>
      </c>
      <c r="H73" s="101"/>
      <c r="I73" s="62" t="b">
        <v>1</v>
      </c>
      <c r="J73" s="62" t="b">
        <v>1</v>
      </c>
      <c r="K73" s="103">
        <v>124</v>
      </c>
      <c r="L73" s="103">
        <v>18</v>
      </c>
      <c r="M73" s="97" t="s">
        <v>99</v>
      </c>
      <c r="N73" s="62" t="b">
        <v>1</v>
      </c>
      <c r="O73" s="62" t="b">
        <v>1</v>
      </c>
      <c r="P73" s="62" t="b">
        <v>1</v>
      </c>
      <c r="Q73" s="62" t="b">
        <v>1</v>
      </c>
      <c r="R73" s="62" t="b">
        <v>1</v>
      </c>
      <c r="S73" s="61" t="s">
        <v>215</v>
      </c>
      <c r="T73" s="62" t="b">
        <v>1</v>
      </c>
      <c r="U73" s="62" t="b">
        <v>0</v>
      </c>
      <c r="V73" s="62" t="b">
        <v>0</v>
      </c>
      <c r="W73" s="62" t="b">
        <v>1</v>
      </c>
      <c r="X73" s="62" t="b">
        <v>1</v>
      </c>
      <c r="Y73" s="62" t="b">
        <v>0</v>
      </c>
      <c r="Z73" s="62" t="b">
        <v>0</v>
      </c>
      <c r="AA73" s="62" t="b">
        <v>0</v>
      </c>
      <c r="AB73" s="62" t="b">
        <v>1</v>
      </c>
      <c r="AC73" s="62" t="b">
        <v>0</v>
      </c>
      <c r="AD73" s="62" t="b">
        <v>1</v>
      </c>
      <c r="AE73" s="62" t="b">
        <v>0</v>
      </c>
      <c r="AF73" s="62" t="b">
        <v>1</v>
      </c>
      <c r="AG73" s="62" t="b">
        <v>1</v>
      </c>
      <c r="AH73" s="62" t="b">
        <v>0</v>
      </c>
      <c r="AI73" s="62" t="b">
        <v>1</v>
      </c>
      <c r="AJ73" s="62" t="b">
        <v>1</v>
      </c>
      <c r="AK73" s="62" t="b">
        <v>0</v>
      </c>
      <c r="AL73" s="62" t="b">
        <v>0</v>
      </c>
      <c r="AM73" s="62" t="b">
        <v>0</v>
      </c>
      <c r="AN73" s="62" t="b">
        <v>0</v>
      </c>
      <c r="AO73" s="62" t="b">
        <v>0</v>
      </c>
      <c r="AP73" s="62" t="b">
        <v>0</v>
      </c>
      <c r="AQ73" s="62" t="b">
        <v>0</v>
      </c>
      <c r="AR73" s="62" t="b">
        <v>0</v>
      </c>
      <c r="AS73" s="62" t="b">
        <v>0</v>
      </c>
      <c r="AT73" s="62" t="b">
        <v>0</v>
      </c>
      <c r="AU73" s="62" t="b">
        <v>1</v>
      </c>
      <c r="AV73" s="62" t="b">
        <v>0</v>
      </c>
      <c r="AW73" s="62" t="b">
        <v>1</v>
      </c>
      <c r="AX73" s="62" t="b">
        <v>1</v>
      </c>
      <c r="AY73" s="62" t="b">
        <v>0</v>
      </c>
      <c r="AZ73" s="62" t="b">
        <v>0</v>
      </c>
      <c r="BA73" s="62" t="b">
        <v>0</v>
      </c>
      <c r="BB73" s="62" t="b">
        <v>1</v>
      </c>
      <c r="BC73" s="62" t="b">
        <v>1</v>
      </c>
      <c r="BD73" s="62" t="b">
        <v>0</v>
      </c>
      <c r="BE73" s="62" t="b">
        <v>0</v>
      </c>
      <c r="BF73" s="62" t="b">
        <v>1</v>
      </c>
      <c r="BG73" s="62" t="b">
        <v>1</v>
      </c>
      <c r="BH73" s="62" t="b">
        <v>1</v>
      </c>
      <c r="BI73" s="62" t="b">
        <v>0</v>
      </c>
      <c r="BJ73" s="62" t="b">
        <v>1</v>
      </c>
      <c r="BK73" s="62" t="b">
        <v>0</v>
      </c>
      <c r="BL73" s="62" t="b">
        <v>1</v>
      </c>
      <c r="BM73" s="62" t="b">
        <v>1</v>
      </c>
      <c r="BN73" s="62" t="b">
        <v>0</v>
      </c>
      <c r="BO73" s="62" t="b">
        <v>1</v>
      </c>
      <c r="BP73" s="62" t="b">
        <v>0</v>
      </c>
      <c r="BQ73" s="62" t="b">
        <v>0</v>
      </c>
      <c r="BR73" s="62" t="b">
        <v>0</v>
      </c>
      <c r="BS73" s="62" t="b">
        <v>1</v>
      </c>
      <c r="BT73" s="62" t="b">
        <v>1</v>
      </c>
      <c r="BU73" s="62" t="b">
        <v>1</v>
      </c>
      <c r="BV73" s="62" t="b">
        <v>0</v>
      </c>
      <c r="BW73" s="62" t="b">
        <v>0</v>
      </c>
      <c r="BX73" s="62" t="b">
        <v>0</v>
      </c>
      <c r="BY73" s="62" t="b">
        <v>0</v>
      </c>
      <c r="BZ73" s="62" t="b">
        <v>1</v>
      </c>
      <c r="CA73" s="62" t="b">
        <v>1</v>
      </c>
      <c r="CB73" s="62" t="b">
        <v>0</v>
      </c>
      <c r="CC73" s="62" t="b">
        <v>1</v>
      </c>
      <c r="CD73" s="62" t="b">
        <v>0</v>
      </c>
      <c r="CE73" s="62" t="b">
        <v>0</v>
      </c>
      <c r="CF73" s="62" t="b">
        <v>0</v>
      </c>
      <c r="CG73" s="62" t="b">
        <v>0</v>
      </c>
      <c r="CH73" s="62" t="b">
        <v>1</v>
      </c>
      <c r="CI73" s="62" t="b">
        <v>1</v>
      </c>
      <c r="CJ73" s="62" t="b">
        <v>0</v>
      </c>
      <c r="CK73" s="62" t="b">
        <v>1</v>
      </c>
      <c r="CL73" s="62" t="b">
        <v>1</v>
      </c>
      <c r="CM73" s="62" t="b">
        <v>1</v>
      </c>
      <c r="CN73" s="62" t="b">
        <v>0</v>
      </c>
      <c r="CO73" s="62" t="b">
        <v>1</v>
      </c>
      <c r="CP73" s="62" t="b">
        <v>1</v>
      </c>
      <c r="CQ73" s="62" t="b">
        <v>0</v>
      </c>
      <c r="CR73" s="97" t="s">
        <v>8135</v>
      </c>
    </row>
    <row r="74" spans="1:96" ht="16.25" customHeight="1">
      <c r="A74" s="61" t="s">
        <v>216</v>
      </c>
      <c r="B74" s="61" t="s">
        <v>102</v>
      </c>
      <c r="C74" s="61" t="s">
        <v>217</v>
      </c>
      <c r="D74" s="61" t="s">
        <v>108</v>
      </c>
      <c r="E74" s="62" t="b">
        <v>1</v>
      </c>
      <c r="F74" s="62" t="b">
        <v>0</v>
      </c>
      <c r="G74" s="102">
        <v>42460</v>
      </c>
      <c r="H74" s="102">
        <v>44286</v>
      </c>
      <c r="I74" s="62" t="b">
        <v>1</v>
      </c>
      <c r="J74" s="62" t="b">
        <v>1</v>
      </c>
      <c r="K74" s="103">
        <v>8</v>
      </c>
      <c r="L74" s="103">
        <v>5</v>
      </c>
      <c r="M74" s="97" t="s">
        <v>99</v>
      </c>
      <c r="N74" s="62" t="b">
        <v>1</v>
      </c>
      <c r="O74" s="62" t="b">
        <v>1</v>
      </c>
      <c r="P74" s="62" t="b">
        <v>1</v>
      </c>
      <c r="Q74" s="62" t="b">
        <v>1</v>
      </c>
      <c r="R74" s="62" t="b">
        <v>1</v>
      </c>
      <c r="S74" s="61" t="s">
        <v>218</v>
      </c>
      <c r="T74" s="62" t="b">
        <v>1</v>
      </c>
      <c r="U74" s="62" t="b">
        <v>0</v>
      </c>
      <c r="V74" s="62" t="b">
        <v>0</v>
      </c>
      <c r="W74" s="62" t="b">
        <v>0</v>
      </c>
      <c r="X74" s="62" t="b">
        <v>0</v>
      </c>
      <c r="Y74" s="62" t="b">
        <v>0</v>
      </c>
      <c r="Z74" s="62" t="b">
        <v>0</v>
      </c>
      <c r="AA74" s="62" t="b">
        <v>0</v>
      </c>
      <c r="AB74" s="62" t="b">
        <v>0</v>
      </c>
      <c r="AC74" s="62" t="b">
        <v>0</v>
      </c>
      <c r="AD74" s="62" t="b">
        <v>1</v>
      </c>
      <c r="AE74" s="62" t="b">
        <v>1</v>
      </c>
      <c r="AF74" s="62" t="b">
        <v>1</v>
      </c>
      <c r="AG74" s="62" t="b">
        <v>0</v>
      </c>
      <c r="AH74" s="62" t="b">
        <v>0</v>
      </c>
      <c r="AI74" s="62" t="b">
        <v>1</v>
      </c>
      <c r="AJ74" s="62" t="b">
        <v>1</v>
      </c>
      <c r="AK74" s="62" t="b">
        <v>1</v>
      </c>
      <c r="AL74" s="62" t="b">
        <v>1</v>
      </c>
      <c r="AM74" s="62" t="b">
        <v>0</v>
      </c>
      <c r="AN74" s="62" t="b">
        <v>0</v>
      </c>
      <c r="AO74" s="62" t="b">
        <v>0</v>
      </c>
      <c r="AP74" s="62" t="b">
        <v>0</v>
      </c>
      <c r="AQ74" s="62" t="b">
        <v>1</v>
      </c>
      <c r="AR74" s="62" t="b">
        <v>0</v>
      </c>
      <c r="AS74" s="62" t="b">
        <v>0</v>
      </c>
      <c r="AT74" s="62" t="b">
        <v>0</v>
      </c>
      <c r="AU74" s="62" t="b">
        <v>1</v>
      </c>
      <c r="AV74" s="62" t="b">
        <v>1</v>
      </c>
      <c r="AW74" s="62" t="b">
        <v>0</v>
      </c>
      <c r="AX74" s="62" t="b">
        <v>1</v>
      </c>
      <c r="AY74" s="62" t="b">
        <v>0</v>
      </c>
      <c r="AZ74" s="62" t="b">
        <v>0</v>
      </c>
      <c r="BA74" s="62" t="b">
        <v>0</v>
      </c>
      <c r="BB74" s="62" t="b">
        <v>0</v>
      </c>
      <c r="BC74" s="62" t="b">
        <v>1</v>
      </c>
      <c r="BD74" s="62" t="b">
        <v>0</v>
      </c>
      <c r="BE74" s="62" t="b">
        <v>0</v>
      </c>
      <c r="BF74" s="62" t="b">
        <v>1</v>
      </c>
      <c r="BG74" s="62" t="b">
        <v>1</v>
      </c>
      <c r="BH74" s="62" t="b">
        <v>1</v>
      </c>
      <c r="BI74" s="62" t="b">
        <v>0</v>
      </c>
      <c r="BJ74" s="62" t="b">
        <v>1</v>
      </c>
      <c r="BK74" s="62" t="b">
        <v>0</v>
      </c>
      <c r="BL74" s="62" t="b">
        <v>1</v>
      </c>
      <c r="BM74" s="62" t="b">
        <v>0</v>
      </c>
      <c r="BN74" s="62" t="b">
        <v>1</v>
      </c>
      <c r="BO74" s="62" t="b">
        <v>0</v>
      </c>
      <c r="BP74" s="62" t="b">
        <v>0</v>
      </c>
      <c r="BQ74" s="62" t="b">
        <v>0</v>
      </c>
      <c r="BR74" s="62" t="b">
        <v>0</v>
      </c>
      <c r="BS74" s="62" t="b">
        <v>0</v>
      </c>
      <c r="BT74" s="62" t="b">
        <v>0</v>
      </c>
      <c r="BU74" s="62" t="b">
        <v>0</v>
      </c>
      <c r="BV74" s="62" t="b">
        <v>0</v>
      </c>
      <c r="BW74" s="62" t="b">
        <v>0</v>
      </c>
      <c r="BX74" s="62" t="b">
        <v>0</v>
      </c>
      <c r="BY74" s="62" t="b">
        <v>1</v>
      </c>
      <c r="BZ74" s="62" t="b">
        <v>1</v>
      </c>
      <c r="CA74" s="62" t="b">
        <v>1</v>
      </c>
      <c r="CB74" s="62" t="b">
        <v>1</v>
      </c>
      <c r="CC74" s="62" t="b">
        <v>1</v>
      </c>
      <c r="CD74" s="62" t="b">
        <v>0</v>
      </c>
      <c r="CE74" s="62" t="b">
        <v>1</v>
      </c>
      <c r="CF74" s="62" t="b">
        <v>0</v>
      </c>
      <c r="CG74" s="62" t="b">
        <v>0</v>
      </c>
      <c r="CH74" s="62" t="b">
        <v>0</v>
      </c>
      <c r="CI74" s="62" t="b">
        <v>0</v>
      </c>
      <c r="CJ74" s="62" t="b">
        <v>0</v>
      </c>
      <c r="CK74" s="62" t="b">
        <v>0</v>
      </c>
      <c r="CL74" s="62" t="b">
        <v>1</v>
      </c>
      <c r="CM74" s="62" t="b">
        <v>1</v>
      </c>
      <c r="CN74" s="62" t="b">
        <v>0</v>
      </c>
      <c r="CO74" s="62" t="b">
        <v>0</v>
      </c>
      <c r="CP74" s="62" t="b">
        <v>0</v>
      </c>
      <c r="CQ74" s="62" t="b">
        <v>0</v>
      </c>
      <c r="CR74" s="97" t="s">
        <v>8135</v>
      </c>
    </row>
    <row r="75" spans="1:96" ht="16.25" customHeight="1">
      <c r="A75" s="61" t="s">
        <v>219</v>
      </c>
      <c r="B75" s="61" t="s">
        <v>220</v>
      </c>
      <c r="C75" s="61" t="s">
        <v>221</v>
      </c>
      <c r="D75" s="61" t="s">
        <v>98</v>
      </c>
      <c r="E75" s="62" t="b">
        <v>0</v>
      </c>
      <c r="F75" s="62" t="b">
        <v>0</v>
      </c>
      <c r="G75" s="102">
        <v>42094</v>
      </c>
      <c r="H75" s="101"/>
      <c r="I75" s="62" t="b">
        <v>0</v>
      </c>
      <c r="J75" s="62" t="b">
        <v>1</v>
      </c>
      <c r="K75" s="103">
        <v>32</v>
      </c>
      <c r="L75" s="103">
        <v>4</v>
      </c>
      <c r="M75" s="97" t="s">
        <v>99</v>
      </c>
      <c r="N75" s="62" t="b">
        <v>1</v>
      </c>
      <c r="O75" s="62" t="b">
        <v>1</v>
      </c>
      <c r="P75" s="62" t="b">
        <v>0</v>
      </c>
      <c r="Q75" s="62" t="b">
        <v>1</v>
      </c>
      <c r="R75" s="62" t="b">
        <v>1</v>
      </c>
      <c r="S75" s="61" t="s">
        <v>222</v>
      </c>
      <c r="T75" s="62" t="b">
        <v>0</v>
      </c>
      <c r="U75" s="62" t="b">
        <v>1</v>
      </c>
      <c r="V75" s="62" t="b">
        <v>0</v>
      </c>
      <c r="W75" s="62" t="b">
        <v>1</v>
      </c>
      <c r="X75" s="62" t="b">
        <v>0</v>
      </c>
      <c r="Y75" s="62" t="b">
        <v>1</v>
      </c>
      <c r="Z75" s="62" t="b">
        <v>0</v>
      </c>
      <c r="AA75" s="62" t="b">
        <v>0</v>
      </c>
      <c r="AB75" s="62" t="b">
        <v>1</v>
      </c>
      <c r="AC75" s="62" t="b">
        <v>1</v>
      </c>
      <c r="AD75" s="62" t="b">
        <v>1</v>
      </c>
      <c r="AE75" s="62" t="b">
        <v>0</v>
      </c>
      <c r="AF75" s="62" t="b">
        <v>1</v>
      </c>
      <c r="AG75" s="62" t="b">
        <v>1</v>
      </c>
      <c r="AH75" s="62" t="b">
        <v>0</v>
      </c>
      <c r="AI75" s="62" t="b">
        <v>1</v>
      </c>
      <c r="AJ75" s="62" t="b">
        <v>1</v>
      </c>
      <c r="AK75" s="62" t="b">
        <v>0</v>
      </c>
      <c r="AL75" s="62" t="b">
        <v>0</v>
      </c>
      <c r="AM75" s="62" t="b">
        <v>0</v>
      </c>
      <c r="AN75" s="62" t="b">
        <v>0</v>
      </c>
      <c r="AO75" s="62" t="b">
        <v>0</v>
      </c>
      <c r="AP75" s="62" t="b">
        <v>0</v>
      </c>
      <c r="AQ75" s="62" t="b">
        <v>0</v>
      </c>
      <c r="AR75" s="62" t="b">
        <v>0</v>
      </c>
      <c r="AS75" s="62" t="b">
        <v>0</v>
      </c>
      <c r="AT75" s="62" t="b">
        <v>0</v>
      </c>
      <c r="AU75" s="62" t="b">
        <v>1</v>
      </c>
      <c r="AV75" s="62" t="b">
        <v>0</v>
      </c>
      <c r="AW75" s="62" t="b">
        <v>1</v>
      </c>
      <c r="AX75" s="62" t="b">
        <v>0</v>
      </c>
      <c r="AY75" s="62" t="b">
        <v>0</v>
      </c>
      <c r="AZ75" s="62" t="b">
        <v>0</v>
      </c>
      <c r="BA75" s="62" t="b">
        <v>1</v>
      </c>
      <c r="BB75" s="62" t="b">
        <v>1</v>
      </c>
      <c r="BC75" s="62" t="b">
        <v>1</v>
      </c>
      <c r="BD75" s="62" t="b">
        <v>0</v>
      </c>
      <c r="BE75" s="62" t="b">
        <v>0</v>
      </c>
      <c r="BF75" s="62" t="b">
        <v>1</v>
      </c>
      <c r="BG75" s="62" t="b">
        <v>1</v>
      </c>
      <c r="BH75" s="62" t="b">
        <v>1</v>
      </c>
      <c r="BI75" s="62" t="b">
        <v>0</v>
      </c>
      <c r="BJ75" s="62" t="b">
        <v>1</v>
      </c>
      <c r="BK75" s="62" t="b">
        <v>0</v>
      </c>
      <c r="BL75" s="62" t="b">
        <v>1</v>
      </c>
      <c r="BM75" s="62" t="b">
        <v>0</v>
      </c>
      <c r="BN75" s="62" t="b">
        <v>0</v>
      </c>
      <c r="BO75" s="62" t="b">
        <v>1</v>
      </c>
      <c r="BP75" s="62" t="b">
        <v>1</v>
      </c>
      <c r="BQ75" s="62" t="b">
        <v>0</v>
      </c>
      <c r="BR75" s="62" t="b">
        <v>0</v>
      </c>
      <c r="BS75" s="62" t="b">
        <v>0</v>
      </c>
      <c r="BT75" s="62" t="b">
        <v>0</v>
      </c>
      <c r="BU75" s="62" t="b">
        <v>0</v>
      </c>
      <c r="BV75" s="62" t="b">
        <v>0</v>
      </c>
      <c r="BW75" s="62" t="b">
        <v>0</v>
      </c>
      <c r="BX75" s="62" t="b">
        <v>0</v>
      </c>
      <c r="BY75" s="62" t="b">
        <v>0</v>
      </c>
      <c r="BZ75" s="62" t="b">
        <v>0</v>
      </c>
      <c r="CA75" s="62" t="b">
        <v>0</v>
      </c>
      <c r="CB75" s="62" t="b">
        <v>0</v>
      </c>
      <c r="CC75" s="62" t="b">
        <v>0</v>
      </c>
      <c r="CD75" s="62" t="b">
        <v>1</v>
      </c>
      <c r="CE75" s="62" t="b">
        <v>0</v>
      </c>
      <c r="CF75" s="62" t="b">
        <v>0</v>
      </c>
      <c r="CG75" s="62" t="b">
        <v>0</v>
      </c>
      <c r="CH75" s="62" t="b">
        <v>0</v>
      </c>
      <c r="CI75" s="62" t="b">
        <v>0</v>
      </c>
      <c r="CJ75" s="62" t="b">
        <v>0</v>
      </c>
      <c r="CK75" s="62" t="b">
        <v>0</v>
      </c>
      <c r="CL75" s="62" t="b">
        <v>1</v>
      </c>
      <c r="CM75" s="62" t="b">
        <v>1</v>
      </c>
      <c r="CN75" s="62" t="b">
        <v>0</v>
      </c>
      <c r="CO75" s="62" t="b">
        <v>1</v>
      </c>
      <c r="CP75" s="62" t="b">
        <v>1</v>
      </c>
      <c r="CQ75" s="62" t="b">
        <v>0</v>
      </c>
      <c r="CR75" s="97" t="s">
        <v>8135</v>
      </c>
    </row>
    <row r="76" spans="1:96" ht="16.25" customHeight="1">
      <c r="A76" s="61" t="s">
        <v>223</v>
      </c>
      <c r="B76" s="61" t="s">
        <v>102</v>
      </c>
      <c r="C76" s="61" t="s">
        <v>224</v>
      </c>
      <c r="D76" s="61" t="s">
        <v>204</v>
      </c>
      <c r="E76" s="62" t="b">
        <v>1</v>
      </c>
      <c r="F76" s="62" t="b">
        <v>0</v>
      </c>
      <c r="G76" s="102">
        <v>44286</v>
      </c>
      <c r="H76" s="101"/>
      <c r="I76" s="62" t="b">
        <v>1</v>
      </c>
      <c r="J76" s="62" t="b">
        <v>0</v>
      </c>
      <c r="K76" s="103">
        <v>21</v>
      </c>
      <c r="L76" s="103">
        <v>3</v>
      </c>
      <c r="M76" s="97" t="s">
        <v>99</v>
      </c>
      <c r="N76" s="62" t="b">
        <v>1</v>
      </c>
      <c r="O76" s="62" t="b">
        <v>0</v>
      </c>
      <c r="P76" s="62" t="b">
        <v>1</v>
      </c>
      <c r="Q76" s="62" t="b">
        <v>1</v>
      </c>
      <c r="R76" s="62" t="b">
        <v>0</v>
      </c>
      <c r="S76" s="61" t="s">
        <v>225</v>
      </c>
      <c r="T76" s="62" t="b">
        <v>0</v>
      </c>
      <c r="U76" s="62" t="b">
        <v>0</v>
      </c>
      <c r="V76" s="62" t="b">
        <v>0</v>
      </c>
      <c r="W76" s="62" t="b">
        <v>0</v>
      </c>
      <c r="X76" s="62" t="b">
        <v>0</v>
      </c>
      <c r="Y76" s="62" t="b">
        <v>0</v>
      </c>
      <c r="Z76" s="62" t="b">
        <v>1</v>
      </c>
      <c r="AA76" s="62" t="b">
        <v>0</v>
      </c>
      <c r="AB76" s="62" t="b">
        <v>1</v>
      </c>
      <c r="AC76" s="62" t="b">
        <v>0</v>
      </c>
      <c r="AD76" s="62" t="b">
        <v>0</v>
      </c>
      <c r="AE76" s="62" t="b">
        <v>0</v>
      </c>
      <c r="AF76" s="62" t="b">
        <v>0</v>
      </c>
      <c r="AG76" s="62" t="b">
        <v>0</v>
      </c>
      <c r="AH76" s="62" t="b">
        <v>1</v>
      </c>
      <c r="AI76" s="62" t="b">
        <v>0</v>
      </c>
      <c r="AJ76" s="62" t="b">
        <v>0</v>
      </c>
      <c r="AK76" s="62" t="b">
        <v>0</v>
      </c>
      <c r="AL76" s="62" t="b">
        <v>0</v>
      </c>
      <c r="AM76" s="62" t="b">
        <v>0</v>
      </c>
      <c r="AN76" s="62" t="b">
        <v>0</v>
      </c>
      <c r="AO76" s="62" t="b">
        <v>0</v>
      </c>
      <c r="AP76" s="62" t="b">
        <v>0</v>
      </c>
      <c r="AQ76" s="62" t="b">
        <v>0</v>
      </c>
      <c r="AR76" s="62" t="b">
        <v>0</v>
      </c>
      <c r="AS76" s="62" t="b">
        <v>0</v>
      </c>
      <c r="AT76" s="62" t="b">
        <v>0</v>
      </c>
      <c r="AU76" s="62" t="b">
        <v>1</v>
      </c>
      <c r="AV76" s="62" t="b">
        <v>0</v>
      </c>
      <c r="AW76" s="62" t="b">
        <v>1</v>
      </c>
      <c r="AX76" s="62" t="b">
        <v>1</v>
      </c>
      <c r="AY76" s="62" t="b">
        <v>0</v>
      </c>
      <c r="AZ76" s="62" t="b">
        <v>0</v>
      </c>
      <c r="BA76" s="62" t="b">
        <v>0</v>
      </c>
      <c r="BB76" s="62" t="b">
        <v>0</v>
      </c>
      <c r="BC76" s="62" t="b">
        <v>1</v>
      </c>
      <c r="BD76" s="62" t="b">
        <v>0</v>
      </c>
      <c r="BE76" s="62" t="b">
        <v>0</v>
      </c>
      <c r="BF76" s="62" t="b">
        <v>1</v>
      </c>
      <c r="BG76" s="62" t="b">
        <v>0</v>
      </c>
      <c r="BH76" s="62" t="b">
        <v>1</v>
      </c>
      <c r="BI76" s="62" t="b">
        <v>0</v>
      </c>
      <c r="BJ76" s="62" t="b">
        <v>1</v>
      </c>
      <c r="BK76" s="62" t="b">
        <v>0</v>
      </c>
      <c r="BL76" s="62" t="b">
        <v>0</v>
      </c>
      <c r="BM76" s="62" t="b">
        <v>0</v>
      </c>
      <c r="BN76" s="62" t="b">
        <v>0</v>
      </c>
      <c r="BO76" s="62" t="b">
        <v>1</v>
      </c>
      <c r="BP76" s="62" t="b">
        <v>1</v>
      </c>
      <c r="BQ76" s="62" t="b">
        <v>0</v>
      </c>
      <c r="BR76" s="62" t="b">
        <v>0</v>
      </c>
      <c r="BS76" s="62" t="b">
        <v>0</v>
      </c>
      <c r="BT76" s="62" t="b">
        <v>0</v>
      </c>
      <c r="BU76" s="62" t="b">
        <v>0</v>
      </c>
      <c r="BV76" s="62" t="b">
        <v>0</v>
      </c>
      <c r="BW76" s="62" t="b">
        <v>0</v>
      </c>
      <c r="BX76" s="62" t="b">
        <v>0</v>
      </c>
      <c r="BY76" s="62" t="b">
        <v>0</v>
      </c>
      <c r="BZ76" s="62" t="b">
        <v>0</v>
      </c>
      <c r="CA76" s="62" t="b">
        <v>0</v>
      </c>
      <c r="CB76" s="62" t="b">
        <v>0</v>
      </c>
      <c r="CC76" s="62" t="b">
        <v>0</v>
      </c>
      <c r="CD76" s="62" t="b">
        <v>0</v>
      </c>
      <c r="CE76" s="62" t="b">
        <v>0</v>
      </c>
      <c r="CF76" s="62" t="b">
        <v>0</v>
      </c>
      <c r="CG76" s="62" t="b">
        <v>0</v>
      </c>
      <c r="CH76" s="62" t="b">
        <v>0</v>
      </c>
      <c r="CI76" s="62" t="b">
        <v>0</v>
      </c>
      <c r="CJ76" s="62" t="b">
        <v>1</v>
      </c>
      <c r="CK76" s="62" t="b">
        <v>0</v>
      </c>
      <c r="CL76" s="62" t="b">
        <v>0</v>
      </c>
      <c r="CM76" s="62" t="b">
        <v>1</v>
      </c>
      <c r="CN76" s="62" t="b">
        <v>0</v>
      </c>
      <c r="CO76" s="62" t="b">
        <v>1</v>
      </c>
      <c r="CP76" s="62" t="b">
        <v>0</v>
      </c>
      <c r="CQ76" s="62" t="b">
        <v>0</v>
      </c>
      <c r="CR76" s="97" t="s">
        <v>8135</v>
      </c>
    </row>
    <row r="77" spans="1:96" ht="16.25" customHeight="1">
      <c r="A77" s="61" t="s">
        <v>251</v>
      </c>
      <c r="B77" s="61" t="s">
        <v>252</v>
      </c>
      <c r="C77" s="61" t="s">
        <v>253</v>
      </c>
      <c r="D77" s="61" t="s">
        <v>98</v>
      </c>
      <c r="E77" s="62" t="b">
        <v>0</v>
      </c>
      <c r="F77" s="62" t="b">
        <v>0</v>
      </c>
      <c r="G77" s="102">
        <v>42094</v>
      </c>
      <c r="H77" s="101"/>
      <c r="I77" s="62" t="b">
        <v>0</v>
      </c>
      <c r="J77" s="62" t="b">
        <v>1</v>
      </c>
      <c r="K77" s="103">
        <v>86</v>
      </c>
      <c r="L77" s="103">
        <v>0</v>
      </c>
      <c r="M77" s="97" t="s">
        <v>99</v>
      </c>
      <c r="N77" s="62" t="b">
        <v>1</v>
      </c>
      <c r="O77" s="62" t="b">
        <v>1</v>
      </c>
      <c r="P77" s="62" t="b">
        <v>1</v>
      </c>
      <c r="Q77" s="62" t="b">
        <v>1</v>
      </c>
      <c r="R77" s="62" t="b">
        <v>1</v>
      </c>
      <c r="S77" s="61" t="s">
        <v>254</v>
      </c>
      <c r="T77" s="62" t="b">
        <v>1</v>
      </c>
      <c r="U77" s="62" t="b">
        <v>0</v>
      </c>
      <c r="V77" s="62" t="b">
        <v>0</v>
      </c>
      <c r="W77" s="62" t="b">
        <v>1</v>
      </c>
      <c r="X77" s="62" t="b">
        <v>1</v>
      </c>
      <c r="Y77" s="62" t="b">
        <v>1</v>
      </c>
      <c r="Z77" s="62" t="b">
        <v>1</v>
      </c>
      <c r="AA77" s="62" t="b">
        <v>0</v>
      </c>
      <c r="AB77" s="62" t="b">
        <v>1</v>
      </c>
      <c r="AC77" s="62" t="b">
        <v>1</v>
      </c>
      <c r="AD77" s="62" t="b">
        <v>1</v>
      </c>
      <c r="AE77" s="62" t="b">
        <v>1</v>
      </c>
      <c r="AF77" s="62" t="b">
        <v>1</v>
      </c>
      <c r="AG77" s="62" t="b">
        <v>1</v>
      </c>
      <c r="AH77" s="62" t="b">
        <v>0</v>
      </c>
      <c r="AI77" s="62" t="b">
        <v>1</v>
      </c>
      <c r="AJ77" s="62" t="b">
        <v>1</v>
      </c>
      <c r="AK77" s="62" t="b">
        <v>1</v>
      </c>
      <c r="AL77" s="62" t="b">
        <v>1</v>
      </c>
      <c r="AM77" s="62" t="b">
        <v>0</v>
      </c>
      <c r="AN77" s="62" t="b">
        <v>0</v>
      </c>
      <c r="AO77" s="62" t="b">
        <v>0</v>
      </c>
      <c r="AP77" s="62" t="b">
        <v>0</v>
      </c>
      <c r="AQ77" s="62" t="b">
        <v>0</v>
      </c>
      <c r="AR77" s="62" t="b">
        <v>0</v>
      </c>
      <c r="AS77" s="62" t="b">
        <v>0</v>
      </c>
      <c r="AT77" s="62" t="b">
        <v>0</v>
      </c>
      <c r="AU77" s="62" t="b">
        <v>1</v>
      </c>
      <c r="AV77" s="62" t="b">
        <v>1</v>
      </c>
      <c r="AW77" s="62" t="b">
        <v>1</v>
      </c>
      <c r="AX77" s="62" t="b">
        <v>1</v>
      </c>
      <c r="AY77" s="62" t="b">
        <v>0</v>
      </c>
      <c r="AZ77" s="62" t="b">
        <v>0</v>
      </c>
      <c r="BA77" s="62" t="b">
        <v>0</v>
      </c>
      <c r="BB77" s="62" t="b">
        <v>1</v>
      </c>
      <c r="BC77" s="62" t="b">
        <v>1</v>
      </c>
      <c r="BD77" s="62" t="b">
        <v>0</v>
      </c>
      <c r="BE77" s="62" t="b">
        <v>0</v>
      </c>
      <c r="BF77" s="62" t="b">
        <v>1</v>
      </c>
      <c r="BG77" s="62" t="b">
        <v>1</v>
      </c>
      <c r="BH77" s="62" t="b">
        <v>1</v>
      </c>
      <c r="BI77" s="62" t="b">
        <v>0</v>
      </c>
      <c r="BJ77" s="62" t="b">
        <v>1</v>
      </c>
      <c r="BK77" s="62" t="b">
        <v>0</v>
      </c>
      <c r="BL77" s="62" t="b">
        <v>1</v>
      </c>
      <c r="BM77" s="62" t="b">
        <v>0</v>
      </c>
      <c r="BN77" s="62" t="b">
        <v>0</v>
      </c>
      <c r="BO77" s="62" t="b">
        <v>0</v>
      </c>
      <c r="BP77" s="62" t="b">
        <v>0</v>
      </c>
      <c r="BQ77" s="62" t="b">
        <v>1</v>
      </c>
      <c r="BR77" s="62" t="b">
        <v>0</v>
      </c>
      <c r="BS77" s="62" t="b">
        <v>0</v>
      </c>
      <c r="BT77" s="62" t="b">
        <v>1</v>
      </c>
      <c r="BU77" s="62" t="b">
        <v>0</v>
      </c>
      <c r="BV77" s="62" t="b">
        <v>1</v>
      </c>
      <c r="BW77" s="62" t="b">
        <v>0</v>
      </c>
      <c r="BX77" s="62" t="b">
        <v>1</v>
      </c>
      <c r="BY77" s="62" t="b">
        <v>0</v>
      </c>
      <c r="BZ77" s="62" t="b">
        <v>0</v>
      </c>
      <c r="CA77" s="62" t="b">
        <v>1</v>
      </c>
      <c r="CB77" s="62" t="b">
        <v>0</v>
      </c>
      <c r="CC77" s="62" t="b">
        <v>0</v>
      </c>
      <c r="CD77" s="62" t="b">
        <v>0</v>
      </c>
      <c r="CE77" s="62" t="b">
        <v>0</v>
      </c>
      <c r="CF77" s="62" t="b">
        <v>0</v>
      </c>
      <c r="CG77" s="62" t="b">
        <v>0</v>
      </c>
      <c r="CH77" s="62" t="b">
        <v>0</v>
      </c>
      <c r="CI77" s="62" t="b">
        <v>0</v>
      </c>
      <c r="CJ77" s="62" t="b">
        <v>1</v>
      </c>
      <c r="CK77" s="62" t="b">
        <v>1</v>
      </c>
      <c r="CL77" s="62" t="b">
        <v>1</v>
      </c>
      <c r="CM77" s="62" t="b">
        <v>1</v>
      </c>
      <c r="CN77" s="62" t="b">
        <v>1</v>
      </c>
      <c r="CO77" s="62" t="b">
        <v>1</v>
      </c>
      <c r="CP77" s="62" t="b">
        <v>1</v>
      </c>
      <c r="CQ77" s="62" t="b">
        <v>0</v>
      </c>
      <c r="CR77" s="97" t="s">
        <v>8135</v>
      </c>
    </row>
    <row r="78" spans="1:96" ht="16.25" customHeight="1">
      <c r="A78" s="61" t="s">
        <v>255</v>
      </c>
      <c r="B78" s="61" t="s">
        <v>256</v>
      </c>
      <c r="C78" s="61" t="s">
        <v>257</v>
      </c>
      <c r="D78" s="61" t="s">
        <v>98</v>
      </c>
      <c r="E78" s="62" t="b">
        <v>0</v>
      </c>
      <c r="F78" s="62" t="b">
        <v>0</v>
      </c>
      <c r="G78" s="102">
        <v>42094</v>
      </c>
      <c r="H78" s="101"/>
      <c r="I78" s="62" t="b">
        <v>1</v>
      </c>
      <c r="J78" s="62" t="b">
        <v>1</v>
      </c>
      <c r="K78" s="103">
        <v>46</v>
      </c>
      <c r="L78" s="103">
        <v>5</v>
      </c>
      <c r="M78" s="97" t="s">
        <v>99</v>
      </c>
      <c r="N78" s="62" t="b">
        <v>1</v>
      </c>
      <c r="O78" s="62" t="b">
        <v>1</v>
      </c>
      <c r="P78" s="62" t="b">
        <v>1</v>
      </c>
      <c r="Q78" s="62" t="b">
        <v>1</v>
      </c>
      <c r="R78" s="62" t="b">
        <v>1</v>
      </c>
      <c r="S78" s="61" t="s">
        <v>258</v>
      </c>
      <c r="T78" s="62" t="b">
        <v>1</v>
      </c>
      <c r="U78" s="62" t="b">
        <v>1</v>
      </c>
      <c r="V78" s="62" t="b">
        <v>1</v>
      </c>
      <c r="W78" s="62" t="b">
        <v>1</v>
      </c>
      <c r="X78" s="62" t="b">
        <v>0</v>
      </c>
      <c r="Y78" s="62" t="b">
        <v>1</v>
      </c>
      <c r="Z78" s="62" t="b">
        <v>1</v>
      </c>
      <c r="AA78" s="62" t="b">
        <v>1</v>
      </c>
      <c r="AB78" s="62" t="b">
        <v>1</v>
      </c>
      <c r="AC78" s="62" t="b">
        <v>0</v>
      </c>
      <c r="AD78" s="62" t="b">
        <v>1</v>
      </c>
      <c r="AE78" s="62" t="b">
        <v>0</v>
      </c>
      <c r="AF78" s="62" t="b">
        <v>1</v>
      </c>
      <c r="AG78" s="62" t="b">
        <v>1</v>
      </c>
      <c r="AH78" s="62" t="b">
        <v>1</v>
      </c>
      <c r="AI78" s="62" t="b">
        <v>1</v>
      </c>
      <c r="AJ78" s="62" t="b">
        <v>1</v>
      </c>
      <c r="AK78" s="62" t="b">
        <v>0</v>
      </c>
      <c r="AL78" s="62" t="b">
        <v>0</v>
      </c>
      <c r="AM78" s="62" t="b">
        <v>0</v>
      </c>
      <c r="AN78" s="62" t="b">
        <v>0</v>
      </c>
      <c r="AO78" s="62" t="b">
        <v>0</v>
      </c>
      <c r="AP78" s="62" t="b">
        <v>1</v>
      </c>
      <c r="AQ78" s="62" t="b">
        <v>0</v>
      </c>
      <c r="AR78" s="62" t="b">
        <v>0</v>
      </c>
      <c r="AS78" s="62" t="b">
        <v>1</v>
      </c>
      <c r="AT78" s="62" t="b">
        <v>0</v>
      </c>
      <c r="AU78" s="62" t="b">
        <v>0</v>
      </c>
      <c r="AV78" s="62" t="b">
        <v>0</v>
      </c>
      <c r="AW78" s="62" t="b">
        <v>0</v>
      </c>
      <c r="AX78" s="62" t="b">
        <v>0</v>
      </c>
      <c r="AY78" s="62" t="b">
        <v>0</v>
      </c>
      <c r="AZ78" s="62" t="b">
        <v>0</v>
      </c>
      <c r="BA78" s="62" t="b">
        <v>0</v>
      </c>
      <c r="BB78" s="62" t="b">
        <v>0</v>
      </c>
      <c r="BC78" s="62" t="b">
        <v>1</v>
      </c>
      <c r="BD78" s="62" t="b">
        <v>0</v>
      </c>
      <c r="BE78" s="62" t="b">
        <v>0</v>
      </c>
      <c r="BF78" s="62" t="b">
        <v>0</v>
      </c>
      <c r="BG78" s="62" t="b">
        <v>0</v>
      </c>
      <c r="BH78" s="62" t="b">
        <v>0</v>
      </c>
      <c r="BI78" s="62" t="b">
        <v>0</v>
      </c>
      <c r="BJ78" s="62" t="b">
        <v>1</v>
      </c>
      <c r="BK78" s="62" t="b">
        <v>0</v>
      </c>
      <c r="BL78" s="62" t="b">
        <v>1</v>
      </c>
      <c r="BM78" s="62" t="b">
        <v>0</v>
      </c>
      <c r="BN78" s="62" t="b">
        <v>0</v>
      </c>
      <c r="BO78" s="62" t="b">
        <v>1</v>
      </c>
      <c r="BP78" s="62" t="b">
        <v>1</v>
      </c>
      <c r="BQ78" s="62" t="b">
        <v>1</v>
      </c>
      <c r="BR78" s="62" t="b">
        <v>0</v>
      </c>
      <c r="BS78" s="62" t="b">
        <v>0</v>
      </c>
      <c r="BT78" s="62" t="b">
        <v>0</v>
      </c>
      <c r="BU78" s="62" t="b">
        <v>0</v>
      </c>
      <c r="BV78" s="62" t="b">
        <v>1</v>
      </c>
      <c r="BW78" s="62" t="b">
        <v>0</v>
      </c>
      <c r="BX78" s="62" t="b">
        <v>1</v>
      </c>
      <c r="BY78" s="62" t="b">
        <v>0</v>
      </c>
      <c r="BZ78" s="62" t="b">
        <v>1</v>
      </c>
      <c r="CA78" s="62" t="b">
        <v>0</v>
      </c>
      <c r="CB78" s="62" t="b">
        <v>0</v>
      </c>
      <c r="CC78" s="62" t="b">
        <v>1</v>
      </c>
      <c r="CD78" s="62" t="b">
        <v>1</v>
      </c>
      <c r="CE78" s="62" t="b">
        <v>0</v>
      </c>
      <c r="CF78" s="62" t="b">
        <v>0</v>
      </c>
      <c r="CG78" s="62" t="b">
        <v>1</v>
      </c>
      <c r="CH78" s="62" t="b">
        <v>1</v>
      </c>
      <c r="CI78" s="62" t="b">
        <v>1</v>
      </c>
      <c r="CJ78" s="62" t="b">
        <v>0</v>
      </c>
      <c r="CK78" s="62" t="b">
        <v>1</v>
      </c>
      <c r="CL78" s="62" t="b">
        <v>1</v>
      </c>
      <c r="CM78" s="62" t="b">
        <v>1</v>
      </c>
      <c r="CN78" s="62" t="b">
        <v>0</v>
      </c>
      <c r="CO78" s="62" t="b">
        <v>1</v>
      </c>
      <c r="CP78" s="62" t="b">
        <v>1</v>
      </c>
      <c r="CQ78" s="62" t="b">
        <v>1</v>
      </c>
      <c r="CR78" s="97" t="s">
        <v>8135</v>
      </c>
    </row>
    <row r="79" spans="1:96" ht="16.25" customHeight="1">
      <c r="A79" s="61" t="s">
        <v>360</v>
      </c>
      <c r="B79" s="61" t="s">
        <v>361</v>
      </c>
      <c r="C79" s="61" t="s">
        <v>362</v>
      </c>
      <c r="D79" s="61" t="s">
        <v>98</v>
      </c>
      <c r="E79" s="62" t="b">
        <v>0</v>
      </c>
      <c r="F79" s="62" t="b">
        <v>1</v>
      </c>
      <c r="G79" s="102">
        <v>42094</v>
      </c>
      <c r="H79" s="102">
        <v>43921</v>
      </c>
      <c r="I79" s="62" t="b">
        <v>1</v>
      </c>
      <c r="J79" s="62" t="b">
        <v>1</v>
      </c>
      <c r="K79" s="103">
        <v>78</v>
      </c>
      <c r="L79" s="103">
        <v>16</v>
      </c>
      <c r="M79" s="97" t="s">
        <v>99</v>
      </c>
      <c r="N79" s="62" t="b">
        <v>1</v>
      </c>
      <c r="O79" s="62" t="b">
        <v>1</v>
      </c>
      <c r="P79" s="62" t="b">
        <v>1</v>
      </c>
      <c r="Q79" s="62" t="b">
        <v>1</v>
      </c>
      <c r="R79" s="62" t="b">
        <v>1</v>
      </c>
      <c r="S79" s="61" t="s">
        <v>363</v>
      </c>
      <c r="T79" s="62" t="b">
        <v>1</v>
      </c>
      <c r="U79" s="62" t="b">
        <v>1</v>
      </c>
      <c r="V79" s="62" t="b">
        <v>1</v>
      </c>
      <c r="W79" s="62" t="b">
        <v>0</v>
      </c>
      <c r="X79" s="62" t="b">
        <v>0</v>
      </c>
      <c r="Y79" s="62" t="b">
        <v>1</v>
      </c>
      <c r="Z79" s="62" t="b">
        <v>1</v>
      </c>
      <c r="AA79" s="62" t="b">
        <v>0</v>
      </c>
      <c r="AB79" s="62" t="b">
        <v>1</v>
      </c>
      <c r="AC79" s="62" t="b">
        <v>0</v>
      </c>
      <c r="AD79" s="62" t="b">
        <v>1</v>
      </c>
      <c r="AE79" s="62" t="b">
        <v>1</v>
      </c>
      <c r="AF79" s="62" t="b">
        <v>1</v>
      </c>
      <c r="AG79" s="62" t="b">
        <v>1</v>
      </c>
      <c r="AH79" s="62" t="b">
        <v>1</v>
      </c>
      <c r="AI79" s="62" t="b">
        <v>1</v>
      </c>
      <c r="AJ79" s="62" t="b">
        <v>1</v>
      </c>
      <c r="AK79" s="62" t="b">
        <v>0</v>
      </c>
      <c r="AL79" s="62" t="b">
        <v>0</v>
      </c>
      <c r="AM79" s="62" t="b">
        <v>0</v>
      </c>
      <c r="AN79" s="62" t="b">
        <v>0</v>
      </c>
      <c r="AO79" s="62" t="b">
        <v>0</v>
      </c>
      <c r="AP79" s="62" t="b">
        <v>0</v>
      </c>
      <c r="AQ79" s="62" t="b">
        <v>0</v>
      </c>
      <c r="AR79" s="62" t="b">
        <v>0</v>
      </c>
      <c r="AS79" s="62" t="b">
        <v>0</v>
      </c>
      <c r="AT79" s="62" t="b">
        <v>0</v>
      </c>
      <c r="AU79" s="62" t="b">
        <v>1</v>
      </c>
      <c r="AV79" s="62" t="b">
        <v>1</v>
      </c>
      <c r="AW79" s="62" t="b">
        <v>1</v>
      </c>
      <c r="AX79" s="62" t="b">
        <v>1</v>
      </c>
      <c r="AY79" s="62" t="b">
        <v>0</v>
      </c>
      <c r="AZ79" s="62" t="b">
        <v>0</v>
      </c>
      <c r="BA79" s="62" t="b">
        <v>1</v>
      </c>
      <c r="BB79" s="62" t="b">
        <v>1</v>
      </c>
      <c r="BC79" s="62" t="b">
        <v>1</v>
      </c>
      <c r="BD79" s="62" t="b">
        <v>0</v>
      </c>
      <c r="BE79" s="62" t="b">
        <v>0</v>
      </c>
      <c r="BF79" s="62" t="b">
        <v>1</v>
      </c>
      <c r="BG79" s="62" t="b">
        <v>1</v>
      </c>
      <c r="BH79" s="62" t="b">
        <v>1</v>
      </c>
      <c r="BI79" s="62" t="b">
        <v>0</v>
      </c>
      <c r="BJ79" s="62" t="b">
        <v>1</v>
      </c>
      <c r="BK79" s="62" t="b">
        <v>0</v>
      </c>
      <c r="BL79" s="62" t="b">
        <v>1</v>
      </c>
      <c r="BM79" s="62" t="b">
        <v>1</v>
      </c>
      <c r="BN79" s="62" t="b">
        <v>0</v>
      </c>
      <c r="BO79" s="62" t="b">
        <v>1</v>
      </c>
      <c r="BP79" s="62" t="b">
        <v>1</v>
      </c>
      <c r="BQ79" s="62" t="b">
        <v>1</v>
      </c>
      <c r="BR79" s="62" t="b">
        <v>0</v>
      </c>
      <c r="BS79" s="62" t="b">
        <v>1</v>
      </c>
      <c r="BT79" s="62" t="b">
        <v>0</v>
      </c>
      <c r="BU79" s="62" t="b">
        <v>1</v>
      </c>
      <c r="BV79" s="62" t="b">
        <v>1</v>
      </c>
      <c r="BW79" s="62" t="b">
        <v>0</v>
      </c>
      <c r="BX79" s="62" t="b">
        <v>1</v>
      </c>
      <c r="BY79" s="62" t="b">
        <v>1</v>
      </c>
      <c r="BZ79" s="62" t="b">
        <v>1</v>
      </c>
      <c r="CA79" s="62" t="b">
        <v>0</v>
      </c>
      <c r="CB79" s="62" t="b">
        <v>1</v>
      </c>
      <c r="CC79" s="62" t="b">
        <v>1</v>
      </c>
      <c r="CD79" s="62" t="b">
        <v>1</v>
      </c>
      <c r="CE79" s="62" t="b">
        <v>1</v>
      </c>
      <c r="CF79" s="62" t="b">
        <v>0</v>
      </c>
      <c r="CG79" s="62" t="b">
        <v>1</v>
      </c>
      <c r="CH79" s="62" t="b">
        <v>0</v>
      </c>
      <c r="CI79" s="62" t="b">
        <v>1</v>
      </c>
      <c r="CJ79" s="62" t="b">
        <v>1</v>
      </c>
      <c r="CK79" s="62" t="b">
        <v>1</v>
      </c>
      <c r="CL79" s="62" t="b">
        <v>1</v>
      </c>
      <c r="CM79" s="62" t="b">
        <v>1</v>
      </c>
      <c r="CN79" s="62" t="b">
        <v>0</v>
      </c>
      <c r="CO79" s="62" t="b">
        <v>1</v>
      </c>
      <c r="CP79" s="62" t="b">
        <v>1</v>
      </c>
      <c r="CQ79" s="62" t="b">
        <v>1</v>
      </c>
      <c r="CR79" s="97" t="s">
        <v>8135</v>
      </c>
    </row>
    <row r="80" spans="1:96" ht="16.25" customHeight="1">
      <c r="A80" s="61" t="s">
        <v>360</v>
      </c>
      <c r="B80" s="61" t="s">
        <v>361</v>
      </c>
      <c r="C80" s="61" t="s">
        <v>364</v>
      </c>
      <c r="D80" s="61" t="s">
        <v>98</v>
      </c>
      <c r="E80" s="62" t="b">
        <v>0</v>
      </c>
      <c r="F80" s="62" t="b">
        <v>1</v>
      </c>
      <c r="G80" s="102">
        <v>42094</v>
      </c>
      <c r="H80" s="102">
        <v>43921</v>
      </c>
      <c r="I80" s="62" t="b">
        <v>1</v>
      </c>
      <c r="J80" s="62" t="b">
        <v>1</v>
      </c>
      <c r="K80" s="103">
        <v>78</v>
      </c>
      <c r="L80" s="103">
        <v>16</v>
      </c>
      <c r="M80" s="97" t="s">
        <v>99</v>
      </c>
      <c r="N80" s="62" t="b">
        <v>1</v>
      </c>
      <c r="O80" s="62" t="b">
        <v>1</v>
      </c>
      <c r="P80" s="62" t="b">
        <v>1</v>
      </c>
      <c r="Q80" s="62" t="b">
        <v>1</v>
      </c>
      <c r="R80" s="62" t="b">
        <v>1</v>
      </c>
      <c r="S80" s="61" t="s">
        <v>363</v>
      </c>
      <c r="T80" s="62" t="b">
        <v>1</v>
      </c>
      <c r="U80" s="62" t="b">
        <v>1</v>
      </c>
      <c r="V80" s="62" t="b">
        <v>1</v>
      </c>
      <c r="W80" s="62" t="b">
        <v>0</v>
      </c>
      <c r="X80" s="62" t="b">
        <v>0</v>
      </c>
      <c r="Y80" s="62" t="b">
        <v>1</v>
      </c>
      <c r="Z80" s="62" t="b">
        <v>1</v>
      </c>
      <c r="AA80" s="62" t="b">
        <v>0</v>
      </c>
      <c r="AB80" s="62" t="b">
        <v>1</v>
      </c>
      <c r="AC80" s="62" t="b">
        <v>0</v>
      </c>
      <c r="AD80" s="62" t="b">
        <v>1</v>
      </c>
      <c r="AE80" s="62" t="b">
        <v>1</v>
      </c>
      <c r="AF80" s="62" t="b">
        <v>1</v>
      </c>
      <c r="AG80" s="62" t="b">
        <v>1</v>
      </c>
      <c r="AH80" s="62" t="b">
        <v>1</v>
      </c>
      <c r="AI80" s="62" t="b">
        <v>1</v>
      </c>
      <c r="AJ80" s="62" t="b">
        <v>1</v>
      </c>
      <c r="AK80" s="62" t="b">
        <v>0</v>
      </c>
      <c r="AL80" s="62" t="b">
        <v>0</v>
      </c>
      <c r="AM80" s="62" t="b">
        <v>0</v>
      </c>
      <c r="AN80" s="62" t="b">
        <v>0</v>
      </c>
      <c r="AO80" s="62" t="b">
        <v>0</v>
      </c>
      <c r="AP80" s="62" t="b">
        <v>0</v>
      </c>
      <c r="AQ80" s="62" t="b">
        <v>0</v>
      </c>
      <c r="AR80" s="62" t="b">
        <v>0</v>
      </c>
      <c r="AS80" s="62" t="b">
        <v>0</v>
      </c>
      <c r="AT80" s="62" t="b">
        <v>0</v>
      </c>
      <c r="AU80" s="62" t="b">
        <v>1</v>
      </c>
      <c r="AV80" s="62" t="b">
        <v>1</v>
      </c>
      <c r="AW80" s="62" t="b">
        <v>1</v>
      </c>
      <c r="AX80" s="62" t="b">
        <v>1</v>
      </c>
      <c r="AY80" s="62" t="b">
        <v>0</v>
      </c>
      <c r="AZ80" s="62" t="b">
        <v>0</v>
      </c>
      <c r="BA80" s="62" t="b">
        <v>1</v>
      </c>
      <c r="BB80" s="62" t="b">
        <v>1</v>
      </c>
      <c r="BC80" s="62" t="b">
        <v>1</v>
      </c>
      <c r="BD80" s="62" t="b">
        <v>0</v>
      </c>
      <c r="BE80" s="62" t="b">
        <v>0</v>
      </c>
      <c r="BF80" s="62" t="b">
        <v>1</v>
      </c>
      <c r="BG80" s="62" t="b">
        <v>1</v>
      </c>
      <c r="BH80" s="62" t="b">
        <v>1</v>
      </c>
      <c r="BI80" s="62" t="b">
        <v>0</v>
      </c>
      <c r="BJ80" s="62" t="b">
        <v>1</v>
      </c>
      <c r="BK80" s="62" t="b">
        <v>0</v>
      </c>
      <c r="BL80" s="62" t="b">
        <v>1</v>
      </c>
      <c r="BM80" s="62" t="b">
        <v>1</v>
      </c>
      <c r="BN80" s="62" t="b">
        <v>0</v>
      </c>
      <c r="BO80" s="62" t="b">
        <v>1</v>
      </c>
      <c r="BP80" s="62" t="b">
        <v>1</v>
      </c>
      <c r="BQ80" s="62" t="b">
        <v>1</v>
      </c>
      <c r="BR80" s="62" t="b">
        <v>0</v>
      </c>
      <c r="BS80" s="62" t="b">
        <v>1</v>
      </c>
      <c r="BT80" s="62" t="b">
        <v>0</v>
      </c>
      <c r="BU80" s="62" t="b">
        <v>1</v>
      </c>
      <c r="BV80" s="62" t="b">
        <v>1</v>
      </c>
      <c r="BW80" s="62" t="b">
        <v>0</v>
      </c>
      <c r="BX80" s="62" t="b">
        <v>1</v>
      </c>
      <c r="BY80" s="62" t="b">
        <v>1</v>
      </c>
      <c r="BZ80" s="62" t="b">
        <v>1</v>
      </c>
      <c r="CA80" s="62" t="b">
        <v>0</v>
      </c>
      <c r="CB80" s="62" t="b">
        <v>1</v>
      </c>
      <c r="CC80" s="62" t="b">
        <v>1</v>
      </c>
      <c r="CD80" s="62" t="b">
        <v>1</v>
      </c>
      <c r="CE80" s="62" t="b">
        <v>1</v>
      </c>
      <c r="CF80" s="62" t="b">
        <v>0</v>
      </c>
      <c r="CG80" s="62" t="b">
        <v>1</v>
      </c>
      <c r="CH80" s="62" t="b">
        <v>0</v>
      </c>
      <c r="CI80" s="62" t="b">
        <v>1</v>
      </c>
      <c r="CJ80" s="62" t="b">
        <v>1</v>
      </c>
      <c r="CK80" s="62" t="b">
        <v>1</v>
      </c>
      <c r="CL80" s="62" t="b">
        <v>1</v>
      </c>
      <c r="CM80" s="62" t="b">
        <v>1</v>
      </c>
      <c r="CN80" s="62" t="b">
        <v>0</v>
      </c>
      <c r="CO80" s="62" t="b">
        <v>1</v>
      </c>
      <c r="CP80" s="62" t="b">
        <v>1</v>
      </c>
      <c r="CQ80" s="62" t="b">
        <v>1</v>
      </c>
      <c r="CR80" s="97" t="s">
        <v>8135</v>
      </c>
    </row>
    <row r="81" spans="1:96" ht="16.25" customHeight="1">
      <c r="A81" s="61" t="s">
        <v>365</v>
      </c>
      <c r="B81" s="61" t="s">
        <v>366</v>
      </c>
      <c r="C81" s="61" t="s">
        <v>367</v>
      </c>
      <c r="D81" s="61" t="s">
        <v>98</v>
      </c>
      <c r="E81" s="62" t="b">
        <v>0</v>
      </c>
      <c r="F81" s="62" t="b">
        <v>0</v>
      </c>
      <c r="G81" s="102">
        <v>44286</v>
      </c>
      <c r="H81" s="101"/>
      <c r="I81" s="62" t="b">
        <v>1</v>
      </c>
      <c r="J81" s="62" t="b">
        <v>1</v>
      </c>
      <c r="K81" s="103">
        <v>82</v>
      </c>
      <c r="L81" s="103">
        <v>23</v>
      </c>
      <c r="M81" s="97" t="s">
        <v>99</v>
      </c>
      <c r="N81" s="62" t="b">
        <v>1</v>
      </c>
      <c r="O81" s="62" t="b">
        <v>1</v>
      </c>
      <c r="P81" s="62" t="b">
        <v>1</v>
      </c>
      <c r="Q81" s="62" t="b">
        <v>1</v>
      </c>
      <c r="R81" s="62" t="b">
        <v>1</v>
      </c>
      <c r="S81" s="61" t="s">
        <v>368</v>
      </c>
      <c r="T81" s="62" t="b">
        <v>1</v>
      </c>
      <c r="U81" s="62" t="b">
        <v>1</v>
      </c>
      <c r="V81" s="62" t="b">
        <v>1</v>
      </c>
      <c r="W81" s="62" t="b">
        <v>1</v>
      </c>
      <c r="X81" s="62" t="b">
        <v>1</v>
      </c>
      <c r="Y81" s="62" t="b">
        <v>1</v>
      </c>
      <c r="Z81" s="62" t="b">
        <v>1</v>
      </c>
      <c r="AA81" s="62" t="b">
        <v>1</v>
      </c>
      <c r="AB81" s="62" t="b">
        <v>1</v>
      </c>
      <c r="AC81" s="62" t="b">
        <v>1</v>
      </c>
      <c r="AD81" s="62" t="b">
        <v>1</v>
      </c>
      <c r="AE81" s="62" t="b">
        <v>1</v>
      </c>
      <c r="AF81" s="62" t="b">
        <v>1</v>
      </c>
      <c r="AG81" s="62" t="b">
        <v>1</v>
      </c>
      <c r="AH81" s="62" t="b">
        <v>0</v>
      </c>
      <c r="AI81" s="62" t="b">
        <v>1</v>
      </c>
      <c r="AJ81" s="62" t="b">
        <v>1</v>
      </c>
      <c r="AK81" s="62" t="b">
        <v>1</v>
      </c>
      <c r="AL81" s="62" t="b">
        <v>1</v>
      </c>
      <c r="AM81" s="62" t="b">
        <v>0</v>
      </c>
      <c r="AN81" s="62" t="b">
        <v>0</v>
      </c>
      <c r="AO81" s="62" t="b">
        <v>0</v>
      </c>
      <c r="AP81" s="62" t="b">
        <v>1</v>
      </c>
      <c r="AQ81" s="62" t="b">
        <v>0</v>
      </c>
      <c r="AR81" s="62" t="b">
        <v>0</v>
      </c>
      <c r="AS81" s="62" t="b">
        <v>0</v>
      </c>
      <c r="AT81" s="62" t="b">
        <v>0</v>
      </c>
      <c r="AU81" s="62" t="b">
        <v>1</v>
      </c>
      <c r="AV81" s="62" t="b">
        <v>0</v>
      </c>
      <c r="AW81" s="62" t="b">
        <v>1</v>
      </c>
      <c r="AX81" s="62" t="b">
        <v>1</v>
      </c>
      <c r="AY81" s="62" t="b">
        <v>0</v>
      </c>
      <c r="AZ81" s="62" t="b">
        <v>0</v>
      </c>
      <c r="BA81" s="62" t="b">
        <v>1</v>
      </c>
      <c r="BB81" s="62" t="b">
        <v>1</v>
      </c>
      <c r="BC81" s="62" t="b">
        <v>1</v>
      </c>
      <c r="BD81" s="62" t="b">
        <v>0</v>
      </c>
      <c r="BE81" s="62" t="b">
        <v>1</v>
      </c>
      <c r="BF81" s="62" t="b">
        <v>1</v>
      </c>
      <c r="BG81" s="62" t="b">
        <v>1</v>
      </c>
      <c r="BH81" s="62" t="b">
        <v>1</v>
      </c>
      <c r="BI81" s="62" t="b">
        <v>1</v>
      </c>
      <c r="BJ81" s="62" t="b">
        <v>1</v>
      </c>
      <c r="BK81" s="62" t="b">
        <v>0</v>
      </c>
      <c r="BL81" s="62" t="b">
        <v>1</v>
      </c>
      <c r="BM81" s="62" t="b">
        <v>1</v>
      </c>
      <c r="BN81" s="62" t="b">
        <v>0</v>
      </c>
      <c r="BO81" s="62" t="b">
        <v>1</v>
      </c>
      <c r="BP81" s="62" t="b">
        <v>1</v>
      </c>
      <c r="BQ81" s="62" t="b">
        <v>1</v>
      </c>
      <c r="BR81" s="62" t="b">
        <v>0</v>
      </c>
      <c r="BS81" s="62" t="b">
        <v>1</v>
      </c>
      <c r="BT81" s="62" t="b">
        <v>1</v>
      </c>
      <c r="BU81" s="62" t="b">
        <v>1</v>
      </c>
      <c r="BV81" s="62" t="b">
        <v>0</v>
      </c>
      <c r="BW81" s="62" t="b">
        <v>0</v>
      </c>
      <c r="BX81" s="62" t="b">
        <v>1</v>
      </c>
      <c r="BY81" s="62" t="b">
        <v>0</v>
      </c>
      <c r="BZ81" s="62" t="b">
        <v>1</v>
      </c>
      <c r="CA81" s="62" t="b">
        <v>0</v>
      </c>
      <c r="CB81" s="62" t="b">
        <v>0</v>
      </c>
      <c r="CC81" s="62" t="b">
        <v>0</v>
      </c>
      <c r="CD81" s="62" t="b">
        <v>1</v>
      </c>
      <c r="CE81" s="62" t="b">
        <v>1</v>
      </c>
      <c r="CF81" s="62" t="b">
        <v>0</v>
      </c>
      <c r="CG81" s="62" t="b">
        <v>1</v>
      </c>
      <c r="CH81" s="62" t="b">
        <v>1</v>
      </c>
      <c r="CI81" s="62" t="b">
        <v>0</v>
      </c>
      <c r="CJ81" s="62" t="b">
        <v>0</v>
      </c>
      <c r="CK81" s="62" t="b">
        <v>0</v>
      </c>
      <c r="CL81" s="62" t="b">
        <v>1</v>
      </c>
      <c r="CM81" s="62" t="b">
        <v>1</v>
      </c>
      <c r="CN81" s="62" t="b">
        <v>1</v>
      </c>
      <c r="CO81" s="62" t="b">
        <v>0</v>
      </c>
      <c r="CP81" s="62" t="b">
        <v>1</v>
      </c>
      <c r="CQ81" s="62" t="b">
        <v>1</v>
      </c>
      <c r="CR81" s="97" t="s">
        <v>8135</v>
      </c>
    </row>
    <row r="82" spans="1:96" ht="16.25" customHeight="1">
      <c r="A82" s="61" t="s">
        <v>360</v>
      </c>
      <c r="B82" s="61" t="s">
        <v>361</v>
      </c>
      <c r="C82" s="61" t="s">
        <v>373</v>
      </c>
      <c r="D82" s="61" t="s">
        <v>98</v>
      </c>
      <c r="E82" s="62" t="b">
        <v>0</v>
      </c>
      <c r="F82" s="62" t="b">
        <v>1</v>
      </c>
      <c r="G82" s="102">
        <v>42094</v>
      </c>
      <c r="H82" s="102">
        <v>43921</v>
      </c>
      <c r="I82" s="62" t="b">
        <v>1</v>
      </c>
      <c r="J82" s="62" t="b">
        <v>1</v>
      </c>
      <c r="K82" s="103">
        <v>78</v>
      </c>
      <c r="L82" s="103">
        <v>16</v>
      </c>
      <c r="M82" s="97" t="s">
        <v>99</v>
      </c>
      <c r="N82" s="62" t="b">
        <v>1</v>
      </c>
      <c r="O82" s="62" t="b">
        <v>1</v>
      </c>
      <c r="P82" s="62" t="b">
        <v>1</v>
      </c>
      <c r="Q82" s="62" t="b">
        <v>1</v>
      </c>
      <c r="R82" s="62" t="b">
        <v>1</v>
      </c>
      <c r="S82" s="61" t="s">
        <v>363</v>
      </c>
      <c r="T82" s="62" t="b">
        <v>1</v>
      </c>
      <c r="U82" s="62" t="b">
        <v>1</v>
      </c>
      <c r="V82" s="62" t="b">
        <v>1</v>
      </c>
      <c r="W82" s="62" t="b">
        <v>0</v>
      </c>
      <c r="X82" s="62" t="b">
        <v>0</v>
      </c>
      <c r="Y82" s="62" t="b">
        <v>1</v>
      </c>
      <c r="Z82" s="62" t="b">
        <v>1</v>
      </c>
      <c r="AA82" s="62" t="b">
        <v>0</v>
      </c>
      <c r="AB82" s="62" t="b">
        <v>1</v>
      </c>
      <c r="AC82" s="62" t="b">
        <v>0</v>
      </c>
      <c r="AD82" s="62" t="b">
        <v>1</v>
      </c>
      <c r="AE82" s="62" t="b">
        <v>1</v>
      </c>
      <c r="AF82" s="62" t="b">
        <v>1</v>
      </c>
      <c r="AG82" s="62" t="b">
        <v>1</v>
      </c>
      <c r="AH82" s="62" t="b">
        <v>1</v>
      </c>
      <c r="AI82" s="62" t="b">
        <v>1</v>
      </c>
      <c r="AJ82" s="62" t="b">
        <v>1</v>
      </c>
      <c r="AK82" s="62" t="b">
        <v>0</v>
      </c>
      <c r="AL82" s="62" t="b">
        <v>0</v>
      </c>
      <c r="AM82" s="62" t="b">
        <v>0</v>
      </c>
      <c r="AN82" s="62" t="b">
        <v>0</v>
      </c>
      <c r="AO82" s="62" t="b">
        <v>0</v>
      </c>
      <c r="AP82" s="62" t="b">
        <v>0</v>
      </c>
      <c r="AQ82" s="62" t="b">
        <v>0</v>
      </c>
      <c r="AR82" s="62" t="b">
        <v>0</v>
      </c>
      <c r="AS82" s="62" t="b">
        <v>0</v>
      </c>
      <c r="AT82" s="62" t="b">
        <v>0</v>
      </c>
      <c r="AU82" s="62" t="b">
        <v>1</v>
      </c>
      <c r="AV82" s="62" t="b">
        <v>1</v>
      </c>
      <c r="AW82" s="62" t="b">
        <v>1</v>
      </c>
      <c r="AX82" s="62" t="b">
        <v>1</v>
      </c>
      <c r="AY82" s="62" t="b">
        <v>0</v>
      </c>
      <c r="AZ82" s="62" t="b">
        <v>0</v>
      </c>
      <c r="BA82" s="62" t="b">
        <v>1</v>
      </c>
      <c r="BB82" s="62" t="b">
        <v>1</v>
      </c>
      <c r="BC82" s="62" t="b">
        <v>1</v>
      </c>
      <c r="BD82" s="62" t="b">
        <v>0</v>
      </c>
      <c r="BE82" s="62" t="b">
        <v>0</v>
      </c>
      <c r="BF82" s="62" t="b">
        <v>1</v>
      </c>
      <c r="BG82" s="62" t="b">
        <v>1</v>
      </c>
      <c r="BH82" s="62" t="b">
        <v>1</v>
      </c>
      <c r="BI82" s="62" t="b">
        <v>0</v>
      </c>
      <c r="BJ82" s="62" t="b">
        <v>1</v>
      </c>
      <c r="BK82" s="62" t="b">
        <v>0</v>
      </c>
      <c r="BL82" s="62" t="b">
        <v>1</v>
      </c>
      <c r="BM82" s="62" t="b">
        <v>1</v>
      </c>
      <c r="BN82" s="62" t="b">
        <v>0</v>
      </c>
      <c r="BO82" s="62" t="b">
        <v>1</v>
      </c>
      <c r="BP82" s="62" t="b">
        <v>1</v>
      </c>
      <c r="BQ82" s="62" t="b">
        <v>1</v>
      </c>
      <c r="BR82" s="62" t="b">
        <v>0</v>
      </c>
      <c r="BS82" s="62" t="b">
        <v>1</v>
      </c>
      <c r="BT82" s="62" t="b">
        <v>0</v>
      </c>
      <c r="BU82" s="62" t="b">
        <v>1</v>
      </c>
      <c r="BV82" s="62" t="b">
        <v>1</v>
      </c>
      <c r="BW82" s="62" t="b">
        <v>0</v>
      </c>
      <c r="BX82" s="62" t="b">
        <v>1</v>
      </c>
      <c r="BY82" s="62" t="b">
        <v>1</v>
      </c>
      <c r="BZ82" s="62" t="b">
        <v>1</v>
      </c>
      <c r="CA82" s="62" t="b">
        <v>0</v>
      </c>
      <c r="CB82" s="62" t="b">
        <v>1</v>
      </c>
      <c r="CC82" s="62" t="b">
        <v>1</v>
      </c>
      <c r="CD82" s="62" t="b">
        <v>1</v>
      </c>
      <c r="CE82" s="62" t="b">
        <v>1</v>
      </c>
      <c r="CF82" s="62" t="b">
        <v>0</v>
      </c>
      <c r="CG82" s="62" t="b">
        <v>1</v>
      </c>
      <c r="CH82" s="62" t="b">
        <v>0</v>
      </c>
      <c r="CI82" s="62" t="b">
        <v>1</v>
      </c>
      <c r="CJ82" s="62" t="b">
        <v>1</v>
      </c>
      <c r="CK82" s="62" t="b">
        <v>1</v>
      </c>
      <c r="CL82" s="62" t="b">
        <v>1</v>
      </c>
      <c r="CM82" s="62" t="b">
        <v>1</v>
      </c>
      <c r="CN82" s="62" t="b">
        <v>0</v>
      </c>
      <c r="CO82" s="62" t="b">
        <v>1</v>
      </c>
      <c r="CP82" s="62" t="b">
        <v>1</v>
      </c>
      <c r="CQ82" s="62" t="b">
        <v>1</v>
      </c>
      <c r="CR82" s="97" t="s">
        <v>8135</v>
      </c>
    </row>
    <row r="83" spans="1:96" ht="16.25" customHeight="1">
      <c r="A83" s="61" t="s">
        <v>360</v>
      </c>
      <c r="B83" s="61" t="s">
        <v>361</v>
      </c>
      <c r="C83" s="61" t="s">
        <v>374</v>
      </c>
      <c r="D83" s="61" t="s">
        <v>98</v>
      </c>
      <c r="E83" s="62" t="b">
        <v>0</v>
      </c>
      <c r="F83" s="62" t="b">
        <v>1</v>
      </c>
      <c r="G83" s="102">
        <v>42094</v>
      </c>
      <c r="H83" s="102">
        <v>43921</v>
      </c>
      <c r="I83" s="62" t="b">
        <v>1</v>
      </c>
      <c r="J83" s="62" t="b">
        <v>1</v>
      </c>
      <c r="K83" s="103">
        <v>78</v>
      </c>
      <c r="L83" s="103">
        <v>16</v>
      </c>
      <c r="M83" s="97" t="s">
        <v>99</v>
      </c>
      <c r="N83" s="62" t="b">
        <v>1</v>
      </c>
      <c r="O83" s="62" t="b">
        <v>1</v>
      </c>
      <c r="P83" s="62" t="b">
        <v>1</v>
      </c>
      <c r="Q83" s="62" t="b">
        <v>1</v>
      </c>
      <c r="R83" s="62" t="b">
        <v>1</v>
      </c>
      <c r="S83" s="61" t="s">
        <v>363</v>
      </c>
      <c r="T83" s="62" t="b">
        <v>1</v>
      </c>
      <c r="U83" s="62" t="b">
        <v>1</v>
      </c>
      <c r="V83" s="62" t="b">
        <v>1</v>
      </c>
      <c r="W83" s="62" t="b">
        <v>0</v>
      </c>
      <c r="X83" s="62" t="b">
        <v>0</v>
      </c>
      <c r="Y83" s="62" t="b">
        <v>1</v>
      </c>
      <c r="Z83" s="62" t="b">
        <v>1</v>
      </c>
      <c r="AA83" s="62" t="b">
        <v>0</v>
      </c>
      <c r="AB83" s="62" t="b">
        <v>1</v>
      </c>
      <c r="AC83" s="62" t="b">
        <v>0</v>
      </c>
      <c r="AD83" s="62" t="b">
        <v>1</v>
      </c>
      <c r="AE83" s="62" t="b">
        <v>1</v>
      </c>
      <c r="AF83" s="62" t="b">
        <v>1</v>
      </c>
      <c r="AG83" s="62" t="b">
        <v>1</v>
      </c>
      <c r="AH83" s="62" t="b">
        <v>1</v>
      </c>
      <c r="AI83" s="62" t="b">
        <v>1</v>
      </c>
      <c r="AJ83" s="62" t="b">
        <v>1</v>
      </c>
      <c r="AK83" s="62" t="b">
        <v>0</v>
      </c>
      <c r="AL83" s="62" t="b">
        <v>0</v>
      </c>
      <c r="AM83" s="62" t="b">
        <v>0</v>
      </c>
      <c r="AN83" s="62" t="b">
        <v>0</v>
      </c>
      <c r="AO83" s="62" t="b">
        <v>0</v>
      </c>
      <c r="AP83" s="62" t="b">
        <v>0</v>
      </c>
      <c r="AQ83" s="62" t="b">
        <v>0</v>
      </c>
      <c r="AR83" s="62" t="b">
        <v>0</v>
      </c>
      <c r="AS83" s="62" t="b">
        <v>0</v>
      </c>
      <c r="AT83" s="62" t="b">
        <v>0</v>
      </c>
      <c r="AU83" s="62" t="b">
        <v>1</v>
      </c>
      <c r="AV83" s="62" t="b">
        <v>1</v>
      </c>
      <c r="AW83" s="62" t="b">
        <v>1</v>
      </c>
      <c r="AX83" s="62" t="b">
        <v>1</v>
      </c>
      <c r="AY83" s="62" t="b">
        <v>0</v>
      </c>
      <c r="AZ83" s="62" t="b">
        <v>0</v>
      </c>
      <c r="BA83" s="62" t="b">
        <v>1</v>
      </c>
      <c r="BB83" s="62" t="b">
        <v>1</v>
      </c>
      <c r="BC83" s="62" t="b">
        <v>1</v>
      </c>
      <c r="BD83" s="62" t="b">
        <v>0</v>
      </c>
      <c r="BE83" s="62" t="b">
        <v>0</v>
      </c>
      <c r="BF83" s="62" t="b">
        <v>1</v>
      </c>
      <c r="BG83" s="62" t="b">
        <v>1</v>
      </c>
      <c r="BH83" s="62" t="b">
        <v>1</v>
      </c>
      <c r="BI83" s="62" t="b">
        <v>0</v>
      </c>
      <c r="BJ83" s="62" t="b">
        <v>1</v>
      </c>
      <c r="BK83" s="62" t="b">
        <v>0</v>
      </c>
      <c r="BL83" s="62" t="b">
        <v>1</v>
      </c>
      <c r="BM83" s="62" t="b">
        <v>1</v>
      </c>
      <c r="BN83" s="62" t="b">
        <v>0</v>
      </c>
      <c r="BO83" s="62" t="b">
        <v>1</v>
      </c>
      <c r="BP83" s="62" t="b">
        <v>1</v>
      </c>
      <c r="BQ83" s="62" t="b">
        <v>1</v>
      </c>
      <c r="BR83" s="62" t="b">
        <v>0</v>
      </c>
      <c r="BS83" s="62" t="b">
        <v>1</v>
      </c>
      <c r="BT83" s="62" t="b">
        <v>0</v>
      </c>
      <c r="BU83" s="62" t="b">
        <v>1</v>
      </c>
      <c r="BV83" s="62" t="b">
        <v>1</v>
      </c>
      <c r="BW83" s="62" t="b">
        <v>0</v>
      </c>
      <c r="BX83" s="62" t="b">
        <v>1</v>
      </c>
      <c r="BY83" s="62" t="b">
        <v>1</v>
      </c>
      <c r="BZ83" s="62" t="b">
        <v>1</v>
      </c>
      <c r="CA83" s="62" t="b">
        <v>0</v>
      </c>
      <c r="CB83" s="62" t="b">
        <v>1</v>
      </c>
      <c r="CC83" s="62" t="b">
        <v>1</v>
      </c>
      <c r="CD83" s="62" t="b">
        <v>1</v>
      </c>
      <c r="CE83" s="62" t="b">
        <v>1</v>
      </c>
      <c r="CF83" s="62" t="b">
        <v>0</v>
      </c>
      <c r="CG83" s="62" t="b">
        <v>1</v>
      </c>
      <c r="CH83" s="62" t="b">
        <v>0</v>
      </c>
      <c r="CI83" s="62" t="b">
        <v>1</v>
      </c>
      <c r="CJ83" s="62" t="b">
        <v>1</v>
      </c>
      <c r="CK83" s="62" t="b">
        <v>1</v>
      </c>
      <c r="CL83" s="62" t="b">
        <v>1</v>
      </c>
      <c r="CM83" s="62" t="b">
        <v>1</v>
      </c>
      <c r="CN83" s="62" t="b">
        <v>0</v>
      </c>
      <c r="CO83" s="62" t="b">
        <v>1</v>
      </c>
      <c r="CP83" s="62" t="b">
        <v>1</v>
      </c>
      <c r="CQ83" s="62" t="b">
        <v>1</v>
      </c>
      <c r="CR83" s="97" t="s">
        <v>8135</v>
      </c>
    </row>
    <row r="84" spans="1:96" ht="16.25" customHeight="1">
      <c r="A84" s="61" t="s">
        <v>375</v>
      </c>
      <c r="B84" s="61" t="s">
        <v>376</v>
      </c>
      <c r="C84" s="61" t="s">
        <v>377</v>
      </c>
      <c r="D84" s="61" t="s">
        <v>108</v>
      </c>
      <c r="E84" s="62" t="b">
        <v>1</v>
      </c>
      <c r="F84" s="62" t="b">
        <v>0</v>
      </c>
      <c r="G84" s="102">
        <v>43769</v>
      </c>
      <c r="H84" s="101"/>
      <c r="I84" s="62" t="b">
        <v>1</v>
      </c>
      <c r="J84" s="62" t="b">
        <v>1</v>
      </c>
      <c r="K84" s="103">
        <v>16</v>
      </c>
      <c r="L84" s="103">
        <v>0</v>
      </c>
      <c r="M84" s="97" t="s">
        <v>99</v>
      </c>
      <c r="N84" s="62" t="b">
        <v>1</v>
      </c>
      <c r="O84" s="62" t="b">
        <v>1</v>
      </c>
      <c r="P84" s="62" t="b">
        <v>1</v>
      </c>
      <c r="Q84" s="62" t="b">
        <v>1</v>
      </c>
      <c r="R84" s="62" t="b">
        <v>1</v>
      </c>
      <c r="S84" s="61" t="s">
        <v>378</v>
      </c>
      <c r="T84" s="62" t="b">
        <v>0</v>
      </c>
      <c r="U84" s="62" t="b">
        <v>0</v>
      </c>
      <c r="V84" s="62" t="b">
        <v>0</v>
      </c>
      <c r="W84" s="62" t="b">
        <v>0</v>
      </c>
      <c r="X84" s="62" t="b">
        <v>0</v>
      </c>
      <c r="Y84" s="62" t="b">
        <v>0</v>
      </c>
      <c r="Z84" s="62" t="b">
        <v>0</v>
      </c>
      <c r="AA84" s="62" t="b">
        <v>1</v>
      </c>
      <c r="AB84" s="62" t="b">
        <v>1</v>
      </c>
      <c r="AC84" s="62" t="b">
        <v>0</v>
      </c>
      <c r="AD84" s="62" t="b">
        <v>1</v>
      </c>
      <c r="AE84" s="62" t="b">
        <v>0</v>
      </c>
      <c r="AF84" s="62" t="b">
        <v>0</v>
      </c>
      <c r="AG84" s="62" t="b">
        <v>1</v>
      </c>
      <c r="AH84" s="62" t="b">
        <v>0</v>
      </c>
      <c r="AI84" s="62" t="b">
        <v>1</v>
      </c>
      <c r="AJ84" s="62" t="b">
        <v>1</v>
      </c>
      <c r="AK84" s="62" t="b">
        <v>1</v>
      </c>
      <c r="AL84" s="62" t="b">
        <v>1</v>
      </c>
      <c r="AM84" s="62" t="b">
        <v>0</v>
      </c>
      <c r="AN84" s="62" t="b">
        <v>0</v>
      </c>
      <c r="AO84" s="62" t="b">
        <v>0</v>
      </c>
      <c r="AP84" s="62" t="b">
        <v>0</v>
      </c>
      <c r="AQ84" s="62" t="b">
        <v>1</v>
      </c>
      <c r="AR84" s="62" t="b">
        <v>0</v>
      </c>
      <c r="AS84" s="62" t="b">
        <v>0</v>
      </c>
      <c r="AT84" s="62" t="b">
        <v>0</v>
      </c>
      <c r="AU84" s="62" t="b">
        <v>1</v>
      </c>
      <c r="AV84" s="62" t="b">
        <v>0</v>
      </c>
      <c r="AW84" s="62" t="b">
        <v>0</v>
      </c>
      <c r="AX84" s="62" t="b">
        <v>0</v>
      </c>
      <c r="AY84" s="62" t="b">
        <v>0</v>
      </c>
      <c r="AZ84" s="62" t="b">
        <v>0</v>
      </c>
      <c r="BA84" s="62" t="b">
        <v>1</v>
      </c>
      <c r="BB84" s="62" t="b">
        <v>0</v>
      </c>
      <c r="BC84" s="62" t="b">
        <v>1</v>
      </c>
      <c r="BD84" s="62" t="b">
        <v>0</v>
      </c>
      <c r="BE84" s="62" t="b">
        <v>0</v>
      </c>
      <c r="BF84" s="62" t="b">
        <v>1</v>
      </c>
      <c r="BG84" s="62" t="b">
        <v>0</v>
      </c>
      <c r="BH84" s="62" t="b">
        <v>1</v>
      </c>
      <c r="BI84" s="62" t="b">
        <v>0</v>
      </c>
      <c r="BJ84" s="62" t="b">
        <v>1</v>
      </c>
      <c r="BK84" s="62" t="b">
        <v>0</v>
      </c>
      <c r="BL84" s="62" t="b">
        <v>0</v>
      </c>
      <c r="BM84" s="62" t="b">
        <v>0</v>
      </c>
      <c r="BN84" s="62" t="b">
        <v>0</v>
      </c>
      <c r="BO84" s="62" t="b">
        <v>0</v>
      </c>
      <c r="BP84" s="62" t="b">
        <v>0</v>
      </c>
      <c r="BQ84" s="62" t="b">
        <v>0</v>
      </c>
      <c r="BR84" s="62" t="b">
        <v>0</v>
      </c>
      <c r="BS84" s="62" t="b">
        <v>0</v>
      </c>
      <c r="BT84" s="62" t="b">
        <v>0</v>
      </c>
      <c r="BU84" s="62" t="b">
        <v>0</v>
      </c>
      <c r="BV84" s="62" t="b">
        <v>0</v>
      </c>
      <c r="BW84" s="62" t="b">
        <v>0</v>
      </c>
      <c r="BX84" s="62" t="b">
        <v>0</v>
      </c>
      <c r="BY84" s="62" t="b">
        <v>0</v>
      </c>
      <c r="BZ84" s="62" t="b">
        <v>1</v>
      </c>
      <c r="CA84" s="62" t="b">
        <v>0</v>
      </c>
      <c r="CB84" s="62" t="b">
        <v>0</v>
      </c>
      <c r="CC84" s="62" t="b">
        <v>0</v>
      </c>
      <c r="CD84" s="62" t="b">
        <v>0</v>
      </c>
      <c r="CE84" s="62" t="b">
        <v>0</v>
      </c>
      <c r="CF84" s="62" t="b">
        <v>0</v>
      </c>
      <c r="CG84" s="62" t="b">
        <v>0</v>
      </c>
      <c r="CH84" s="62" t="b">
        <v>0</v>
      </c>
      <c r="CI84" s="62" t="b">
        <v>0</v>
      </c>
      <c r="CJ84" s="62" t="b">
        <v>0</v>
      </c>
      <c r="CK84" s="62" t="b">
        <v>0</v>
      </c>
      <c r="CL84" s="62" t="b">
        <v>0</v>
      </c>
      <c r="CM84" s="62" t="b">
        <v>1</v>
      </c>
      <c r="CN84" s="62" t="b">
        <v>0</v>
      </c>
      <c r="CO84" s="62" t="b">
        <v>1</v>
      </c>
      <c r="CP84" s="62" t="b">
        <v>0</v>
      </c>
      <c r="CQ84" s="62" t="b">
        <v>0</v>
      </c>
      <c r="CR84" s="97" t="s">
        <v>8135</v>
      </c>
    </row>
    <row r="85" spans="1:96" ht="16.25" customHeight="1">
      <c r="A85" s="61" t="s">
        <v>360</v>
      </c>
      <c r="B85" s="61" t="s">
        <v>361</v>
      </c>
      <c r="C85" s="61" t="s">
        <v>383</v>
      </c>
      <c r="D85" s="61" t="s">
        <v>98</v>
      </c>
      <c r="E85" s="62" t="b">
        <v>0</v>
      </c>
      <c r="F85" s="62" t="b">
        <v>1</v>
      </c>
      <c r="G85" s="102">
        <v>42094</v>
      </c>
      <c r="H85" s="102">
        <v>43921</v>
      </c>
      <c r="I85" s="62" t="b">
        <v>1</v>
      </c>
      <c r="J85" s="62" t="b">
        <v>1</v>
      </c>
      <c r="K85" s="103">
        <v>78</v>
      </c>
      <c r="L85" s="103">
        <v>16</v>
      </c>
      <c r="M85" s="97" t="s">
        <v>99</v>
      </c>
      <c r="N85" s="62" t="b">
        <v>1</v>
      </c>
      <c r="O85" s="62" t="b">
        <v>1</v>
      </c>
      <c r="P85" s="62" t="b">
        <v>1</v>
      </c>
      <c r="Q85" s="62" t="b">
        <v>1</v>
      </c>
      <c r="R85" s="62" t="b">
        <v>1</v>
      </c>
      <c r="S85" s="61" t="s">
        <v>363</v>
      </c>
      <c r="T85" s="62" t="b">
        <v>1</v>
      </c>
      <c r="U85" s="62" t="b">
        <v>1</v>
      </c>
      <c r="V85" s="62" t="b">
        <v>1</v>
      </c>
      <c r="W85" s="62" t="b">
        <v>0</v>
      </c>
      <c r="X85" s="62" t="b">
        <v>0</v>
      </c>
      <c r="Y85" s="62" t="b">
        <v>1</v>
      </c>
      <c r="Z85" s="62" t="b">
        <v>1</v>
      </c>
      <c r="AA85" s="62" t="b">
        <v>0</v>
      </c>
      <c r="AB85" s="62" t="b">
        <v>1</v>
      </c>
      <c r="AC85" s="62" t="b">
        <v>0</v>
      </c>
      <c r="AD85" s="62" t="b">
        <v>1</v>
      </c>
      <c r="AE85" s="62" t="b">
        <v>1</v>
      </c>
      <c r="AF85" s="62" t="b">
        <v>1</v>
      </c>
      <c r="AG85" s="62" t="b">
        <v>1</v>
      </c>
      <c r="AH85" s="62" t="b">
        <v>1</v>
      </c>
      <c r="AI85" s="62" t="b">
        <v>1</v>
      </c>
      <c r="AJ85" s="62" t="b">
        <v>1</v>
      </c>
      <c r="AK85" s="62" t="b">
        <v>0</v>
      </c>
      <c r="AL85" s="62" t="b">
        <v>0</v>
      </c>
      <c r="AM85" s="62" t="b">
        <v>0</v>
      </c>
      <c r="AN85" s="62" t="b">
        <v>0</v>
      </c>
      <c r="AO85" s="62" t="b">
        <v>0</v>
      </c>
      <c r="AP85" s="62" t="b">
        <v>0</v>
      </c>
      <c r="AQ85" s="62" t="b">
        <v>0</v>
      </c>
      <c r="AR85" s="62" t="b">
        <v>0</v>
      </c>
      <c r="AS85" s="62" t="b">
        <v>0</v>
      </c>
      <c r="AT85" s="62" t="b">
        <v>0</v>
      </c>
      <c r="AU85" s="62" t="b">
        <v>1</v>
      </c>
      <c r="AV85" s="62" t="b">
        <v>1</v>
      </c>
      <c r="AW85" s="62" t="b">
        <v>1</v>
      </c>
      <c r="AX85" s="62" t="b">
        <v>1</v>
      </c>
      <c r="AY85" s="62" t="b">
        <v>0</v>
      </c>
      <c r="AZ85" s="62" t="b">
        <v>0</v>
      </c>
      <c r="BA85" s="62" t="b">
        <v>1</v>
      </c>
      <c r="BB85" s="62" t="b">
        <v>1</v>
      </c>
      <c r="BC85" s="62" t="b">
        <v>1</v>
      </c>
      <c r="BD85" s="62" t="b">
        <v>0</v>
      </c>
      <c r="BE85" s="62" t="b">
        <v>0</v>
      </c>
      <c r="BF85" s="62" t="b">
        <v>1</v>
      </c>
      <c r="BG85" s="62" t="b">
        <v>1</v>
      </c>
      <c r="BH85" s="62" t="b">
        <v>1</v>
      </c>
      <c r="BI85" s="62" t="b">
        <v>0</v>
      </c>
      <c r="BJ85" s="62" t="b">
        <v>1</v>
      </c>
      <c r="BK85" s="62" t="b">
        <v>0</v>
      </c>
      <c r="BL85" s="62" t="b">
        <v>1</v>
      </c>
      <c r="BM85" s="62" t="b">
        <v>1</v>
      </c>
      <c r="BN85" s="62" t="b">
        <v>0</v>
      </c>
      <c r="BO85" s="62" t="b">
        <v>1</v>
      </c>
      <c r="BP85" s="62" t="b">
        <v>1</v>
      </c>
      <c r="BQ85" s="62" t="b">
        <v>1</v>
      </c>
      <c r="BR85" s="62" t="b">
        <v>0</v>
      </c>
      <c r="BS85" s="62" t="b">
        <v>1</v>
      </c>
      <c r="BT85" s="62" t="b">
        <v>0</v>
      </c>
      <c r="BU85" s="62" t="b">
        <v>1</v>
      </c>
      <c r="BV85" s="62" t="b">
        <v>1</v>
      </c>
      <c r="BW85" s="62" t="b">
        <v>0</v>
      </c>
      <c r="BX85" s="62" t="b">
        <v>1</v>
      </c>
      <c r="BY85" s="62" t="b">
        <v>1</v>
      </c>
      <c r="BZ85" s="62" t="b">
        <v>1</v>
      </c>
      <c r="CA85" s="62" t="b">
        <v>0</v>
      </c>
      <c r="CB85" s="62" t="b">
        <v>1</v>
      </c>
      <c r="CC85" s="62" t="b">
        <v>1</v>
      </c>
      <c r="CD85" s="62" t="b">
        <v>1</v>
      </c>
      <c r="CE85" s="62" t="b">
        <v>1</v>
      </c>
      <c r="CF85" s="62" t="b">
        <v>0</v>
      </c>
      <c r="CG85" s="62" t="b">
        <v>1</v>
      </c>
      <c r="CH85" s="62" t="b">
        <v>0</v>
      </c>
      <c r="CI85" s="62" t="b">
        <v>1</v>
      </c>
      <c r="CJ85" s="62" t="b">
        <v>1</v>
      </c>
      <c r="CK85" s="62" t="b">
        <v>1</v>
      </c>
      <c r="CL85" s="62" t="b">
        <v>1</v>
      </c>
      <c r="CM85" s="62" t="b">
        <v>1</v>
      </c>
      <c r="CN85" s="62" t="b">
        <v>0</v>
      </c>
      <c r="CO85" s="62" t="b">
        <v>1</v>
      </c>
      <c r="CP85" s="62" t="b">
        <v>1</v>
      </c>
      <c r="CQ85" s="62" t="b">
        <v>1</v>
      </c>
      <c r="CR85" s="97" t="s">
        <v>8135</v>
      </c>
    </row>
    <row r="86" spans="1:96" ht="16.25" customHeight="1">
      <c r="A86" s="61" t="s">
        <v>491</v>
      </c>
      <c r="B86" s="61" t="s">
        <v>492</v>
      </c>
      <c r="C86" s="61" t="s">
        <v>493</v>
      </c>
      <c r="D86" s="61" t="s">
        <v>98</v>
      </c>
      <c r="E86" s="62" t="b">
        <v>0</v>
      </c>
      <c r="F86" s="62" t="b">
        <v>0</v>
      </c>
      <c r="G86" s="102">
        <v>40268</v>
      </c>
      <c r="H86" s="101"/>
      <c r="I86" s="62" t="b">
        <v>1</v>
      </c>
      <c r="J86" s="62" t="b">
        <v>1</v>
      </c>
      <c r="K86" s="103">
        <v>36</v>
      </c>
      <c r="L86" s="103">
        <v>37</v>
      </c>
      <c r="M86" s="97" t="s">
        <v>99</v>
      </c>
      <c r="N86" s="62" t="b">
        <v>0</v>
      </c>
      <c r="O86" s="62" t="b">
        <v>1</v>
      </c>
      <c r="P86" s="62" t="b">
        <v>1</v>
      </c>
      <c r="Q86" s="62" t="b">
        <v>1</v>
      </c>
      <c r="R86" s="62" t="b">
        <v>1</v>
      </c>
      <c r="S86" s="61" t="s">
        <v>494</v>
      </c>
      <c r="T86" s="62" t="b">
        <v>0</v>
      </c>
      <c r="U86" s="62" t="b">
        <v>0</v>
      </c>
      <c r="V86" s="62" t="b">
        <v>0</v>
      </c>
      <c r="W86" s="62" t="b">
        <v>0</v>
      </c>
      <c r="X86" s="62" t="b">
        <v>0</v>
      </c>
      <c r="Y86" s="62" t="b">
        <v>0</v>
      </c>
      <c r="Z86" s="62" t="b">
        <v>0</v>
      </c>
      <c r="AA86" s="62" t="b">
        <v>0</v>
      </c>
      <c r="AB86" s="62" t="b">
        <v>0</v>
      </c>
      <c r="AC86" s="62" t="b">
        <v>0</v>
      </c>
      <c r="AD86" s="62" t="b">
        <v>0</v>
      </c>
      <c r="AE86" s="62" t="b">
        <v>0</v>
      </c>
      <c r="AF86" s="62" t="b">
        <v>1</v>
      </c>
      <c r="AG86" s="62" t="b">
        <v>0</v>
      </c>
      <c r="AH86" s="62" t="b">
        <v>0</v>
      </c>
      <c r="AI86" s="62" t="b">
        <v>1</v>
      </c>
      <c r="AJ86" s="62" t="b">
        <v>1</v>
      </c>
      <c r="AK86" s="62" t="b">
        <v>1</v>
      </c>
      <c r="AL86" s="62" t="b">
        <v>1</v>
      </c>
      <c r="AM86" s="62" t="b">
        <v>0</v>
      </c>
      <c r="AN86" s="62" t="b">
        <v>0</v>
      </c>
      <c r="AO86" s="62" t="b">
        <v>0</v>
      </c>
      <c r="AP86" s="62" t="b">
        <v>1</v>
      </c>
      <c r="AQ86" s="62" t="b">
        <v>0</v>
      </c>
      <c r="AR86" s="62" t="b">
        <v>0</v>
      </c>
      <c r="AS86" s="62" t="b">
        <v>0</v>
      </c>
      <c r="AT86" s="62" t="b">
        <v>0</v>
      </c>
      <c r="AU86" s="62" t="b">
        <v>1</v>
      </c>
      <c r="AV86" s="62" t="b">
        <v>0</v>
      </c>
      <c r="AW86" s="62" t="b">
        <v>1</v>
      </c>
      <c r="AX86" s="62" t="b">
        <v>0</v>
      </c>
      <c r="AY86" s="62" t="b">
        <v>0</v>
      </c>
      <c r="AZ86" s="62" t="b">
        <v>0</v>
      </c>
      <c r="BA86" s="62" t="b">
        <v>1</v>
      </c>
      <c r="BB86" s="62" t="b">
        <v>1</v>
      </c>
      <c r="BC86" s="62" t="b">
        <v>0</v>
      </c>
      <c r="BD86" s="62" t="b">
        <v>0</v>
      </c>
      <c r="BE86" s="62" t="b">
        <v>0</v>
      </c>
      <c r="BF86" s="62" t="b">
        <v>0</v>
      </c>
      <c r="BG86" s="62" t="b">
        <v>1</v>
      </c>
      <c r="BH86" s="62" t="b">
        <v>0</v>
      </c>
      <c r="BI86" s="62" t="b">
        <v>0</v>
      </c>
      <c r="BJ86" s="62" t="b">
        <v>1</v>
      </c>
      <c r="BK86" s="62" t="b">
        <v>0</v>
      </c>
      <c r="BL86" s="62" t="b">
        <v>0</v>
      </c>
      <c r="BM86" s="62" t="b">
        <v>0</v>
      </c>
      <c r="BN86" s="62" t="b">
        <v>0</v>
      </c>
      <c r="BO86" s="62" t="b">
        <v>0</v>
      </c>
      <c r="BP86" s="62" t="b">
        <v>0</v>
      </c>
      <c r="BQ86" s="62" t="b">
        <v>0</v>
      </c>
      <c r="BR86" s="62" t="b">
        <v>0</v>
      </c>
      <c r="BS86" s="62" t="b">
        <v>0</v>
      </c>
      <c r="BT86" s="62" t="b">
        <v>0</v>
      </c>
      <c r="BU86" s="62" t="b">
        <v>0</v>
      </c>
      <c r="BV86" s="62" t="b">
        <v>0</v>
      </c>
      <c r="BW86" s="62" t="b">
        <v>0</v>
      </c>
      <c r="BX86" s="62" t="b">
        <v>0</v>
      </c>
      <c r="BY86" s="62" t="b">
        <v>0</v>
      </c>
      <c r="BZ86" s="62" t="b">
        <v>0</v>
      </c>
      <c r="CA86" s="62" t="b">
        <v>0</v>
      </c>
      <c r="CB86" s="62" t="b">
        <v>0</v>
      </c>
      <c r="CC86" s="62" t="b">
        <v>0</v>
      </c>
      <c r="CD86" s="62" t="b">
        <v>0</v>
      </c>
      <c r="CE86" s="62" t="b">
        <v>0</v>
      </c>
      <c r="CF86" s="62" t="b">
        <v>0</v>
      </c>
      <c r="CG86" s="62" t="b">
        <v>0</v>
      </c>
      <c r="CH86" s="62" t="b">
        <v>1</v>
      </c>
      <c r="CI86" s="62" t="b">
        <v>1</v>
      </c>
      <c r="CJ86" s="62" t="b">
        <v>0</v>
      </c>
      <c r="CK86" s="62" t="b">
        <v>0</v>
      </c>
      <c r="CL86" s="62" t="b">
        <v>1</v>
      </c>
      <c r="CM86" s="62" t="b">
        <v>0</v>
      </c>
      <c r="CN86" s="62" t="b">
        <v>0</v>
      </c>
      <c r="CO86" s="62" t="b">
        <v>0</v>
      </c>
      <c r="CP86" s="62" t="b">
        <v>0</v>
      </c>
      <c r="CQ86" s="62" t="b">
        <v>0</v>
      </c>
      <c r="CR86" s="97" t="s">
        <v>8135</v>
      </c>
    </row>
    <row r="87" spans="1:96" ht="16.25" customHeight="1">
      <c r="A87" s="61" t="s">
        <v>495</v>
      </c>
      <c r="B87" s="61" t="s">
        <v>496</v>
      </c>
      <c r="C87" s="61" t="s">
        <v>497</v>
      </c>
      <c r="D87" s="61" t="s">
        <v>98</v>
      </c>
      <c r="E87" s="62" t="b">
        <v>0</v>
      </c>
      <c r="F87" s="62" t="b">
        <v>0</v>
      </c>
      <c r="G87" s="102">
        <v>40633</v>
      </c>
      <c r="H87" s="102">
        <v>44651</v>
      </c>
      <c r="I87" s="62" t="b">
        <v>1</v>
      </c>
      <c r="J87" s="62" t="b">
        <v>1</v>
      </c>
      <c r="K87" s="103">
        <v>34</v>
      </c>
      <c r="L87" s="103">
        <v>0</v>
      </c>
      <c r="M87" s="97" t="s">
        <v>99</v>
      </c>
      <c r="N87" s="62" t="b">
        <v>1</v>
      </c>
      <c r="O87" s="62" t="b">
        <v>1</v>
      </c>
      <c r="P87" s="62" t="b">
        <v>1</v>
      </c>
      <c r="Q87" s="62" t="b">
        <v>1</v>
      </c>
      <c r="R87" s="62" t="b">
        <v>1</v>
      </c>
      <c r="S87" s="61" t="s">
        <v>498</v>
      </c>
      <c r="T87" s="62" t="b">
        <v>0</v>
      </c>
      <c r="U87" s="62" t="b">
        <v>0</v>
      </c>
      <c r="V87" s="62" t="b">
        <v>0</v>
      </c>
      <c r="W87" s="62" t="b">
        <v>1</v>
      </c>
      <c r="X87" s="62" t="b">
        <v>1</v>
      </c>
      <c r="Y87" s="62" t="b">
        <v>1</v>
      </c>
      <c r="Z87" s="62" t="b">
        <v>1</v>
      </c>
      <c r="AA87" s="62" t="b">
        <v>0</v>
      </c>
      <c r="AB87" s="62" t="b">
        <v>1</v>
      </c>
      <c r="AC87" s="62" t="b">
        <v>0</v>
      </c>
      <c r="AD87" s="62" t="b">
        <v>1</v>
      </c>
      <c r="AE87" s="62" t="b">
        <v>0</v>
      </c>
      <c r="AF87" s="62" t="b">
        <v>0</v>
      </c>
      <c r="AG87" s="62" t="b">
        <v>0</v>
      </c>
      <c r="AH87" s="62" t="b">
        <v>1</v>
      </c>
      <c r="AI87" s="62" t="b">
        <v>1</v>
      </c>
      <c r="AJ87" s="62" t="b">
        <v>1</v>
      </c>
      <c r="AK87" s="62" t="b">
        <v>0</v>
      </c>
      <c r="AL87" s="62" t="b">
        <v>0</v>
      </c>
      <c r="AM87" s="62" t="b">
        <v>0</v>
      </c>
      <c r="AN87" s="62" t="b">
        <v>0</v>
      </c>
      <c r="AO87" s="62" t="b">
        <v>0</v>
      </c>
      <c r="AP87" s="62" t="b">
        <v>0</v>
      </c>
      <c r="AQ87" s="62" t="b">
        <v>1</v>
      </c>
      <c r="AR87" s="62" t="b">
        <v>1</v>
      </c>
      <c r="AS87" s="62" t="b">
        <v>0</v>
      </c>
      <c r="AT87" s="62" t="b">
        <v>0</v>
      </c>
      <c r="AU87" s="62" t="b">
        <v>1</v>
      </c>
      <c r="AV87" s="62" t="b">
        <v>1</v>
      </c>
      <c r="AW87" s="62" t="b">
        <v>0</v>
      </c>
      <c r="AX87" s="62" t="b">
        <v>0</v>
      </c>
      <c r="AY87" s="62" t="b">
        <v>0</v>
      </c>
      <c r="AZ87" s="62" t="b">
        <v>0</v>
      </c>
      <c r="BA87" s="62" t="b">
        <v>0</v>
      </c>
      <c r="BB87" s="62" t="b">
        <v>1</v>
      </c>
      <c r="BC87" s="62" t="b">
        <v>1</v>
      </c>
      <c r="BD87" s="62" t="b">
        <v>0</v>
      </c>
      <c r="BE87" s="62" t="b">
        <v>0</v>
      </c>
      <c r="BF87" s="62" t="b">
        <v>1</v>
      </c>
      <c r="BG87" s="62" t="b">
        <v>1</v>
      </c>
      <c r="BH87" s="62" t="b">
        <v>1</v>
      </c>
      <c r="BI87" s="62" t="b">
        <v>0</v>
      </c>
      <c r="BJ87" s="62" t="b">
        <v>1</v>
      </c>
      <c r="BK87" s="62" t="b">
        <v>0</v>
      </c>
      <c r="BL87" s="62" t="b">
        <v>1</v>
      </c>
      <c r="BM87" s="62" t="b">
        <v>1</v>
      </c>
      <c r="BN87" s="62" t="b">
        <v>1</v>
      </c>
      <c r="BO87" s="62" t="b">
        <v>1</v>
      </c>
      <c r="BP87" s="62" t="b">
        <v>1</v>
      </c>
      <c r="BQ87" s="62" t="b">
        <v>1</v>
      </c>
      <c r="BR87" s="62" t="b">
        <v>1</v>
      </c>
      <c r="BS87" s="62" t="b">
        <v>0</v>
      </c>
      <c r="BT87" s="62" t="b">
        <v>1</v>
      </c>
      <c r="BU87" s="62" t="b">
        <v>0</v>
      </c>
      <c r="BV87" s="62" t="b">
        <v>1</v>
      </c>
      <c r="BW87" s="62" t="b">
        <v>0</v>
      </c>
      <c r="BX87" s="62" t="b">
        <v>0</v>
      </c>
      <c r="BY87" s="62" t="b">
        <v>0</v>
      </c>
      <c r="BZ87" s="62" t="b">
        <v>0</v>
      </c>
      <c r="CA87" s="62" t="b">
        <v>0</v>
      </c>
      <c r="CB87" s="62" t="b">
        <v>0</v>
      </c>
      <c r="CC87" s="62" t="b">
        <v>0</v>
      </c>
      <c r="CD87" s="62" t="b">
        <v>0</v>
      </c>
      <c r="CE87" s="62" t="b">
        <v>0</v>
      </c>
      <c r="CF87" s="62" t="b">
        <v>0</v>
      </c>
      <c r="CG87" s="62" t="b">
        <v>0</v>
      </c>
      <c r="CH87" s="62" t="b">
        <v>0</v>
      </c>
      <c r="CI87" s="62" t="b">
        <v>0</v>
      </c>
      <c r="CJ87" s="62" t="b">
        <v>1</v>
      </c>
      <c r="CK87" s="62" t="b">
        <v>1</v>
      </c>
      <c r="CL87" s="62" t="b">
        <v>1</v>
      </c>
      <c r="CM87" s="62" t="b">
        <v>1</v>
      </c>
      <c r="CN87" s="62" t="b">
        <v>1</v>
      </c>
      <c r="CO87" s="62" t="b">
        <v>1</v>
      </c>
      <c r="CP87" s="62" t="b">
        <v>1</v>
      </c>
      <c r="CQ87" s="62" t="b">
        <v>0</v>
      </c>
      <c r="CR87" s="97" t="s">
        <v>8135</v>
      </c>
    </row>
    <row r="88" spans="1:96" ht="16.25" customHeight="1">
      <c r="A88" s="61" t="s">
        <v>632</v>
      </c>
      <c r="B88" s="61" t="s">
        <v>633</v>
      </c>
      <c r="C88" s="61" t="s">
        <v>634</v>
      </c>
      <c r="D88" s="61" t="s">
        <v>197</v>
      </c>
      <c r="E88" s="62" t="b">
        <v>1</v>
      </c>
      <c r="F88" s="62" t="b">
        <v>0</v>
      </c>
      <c r="G88" s="102">
        <v>43921</v>
      </c>
      <c r="H88" s="101"/>
      <c r="I88" s="62" t="b">
        <v>1</v>
      </c>
      <c r="J88" s="62" t="b">
        <v>0</v>
      </c>
      <c r="K88" s="103">
        <v>6</v>
      </c>
      <c r="L88" s="103">
        <v>0</v>
      </c>
      <c r="M88" s="97" t="s">
        <v>99</v>
      </c>
      <c r="N88" s="62" t="b">
        <v>1</v>
      </c>
      <c r="O88" s="62" t="b">
        <v>1</v>
      </c>
      <c r="P88" s="62" t="b">
        <v>1</v>
      </c>
      <c r="Q88" s="62" t="b">
        <v>1</v>
      </c>
      <c r="R88" s="62" t="b">
        <v>1</v>
      </c>
      <c r="S88" s="61" t="s">
        <v>635</v>
      </c>
      <c r="T88" s="62" t="b">
        <v>1</v>
      </c>
      <c r="U88" s="62" t="b">
        <v>1</v>
      </c>
      <c r="V88" s="62" t="b">
        <v>0</v>
      </c>
      <c r="W88" s="62" t="b">
        <v>0</v>
      </c>
      <c r="X88" s="62" t="b">
        <v>0</v>
      </c>
      <c r="Y88" s="62" t="b">
        <v>0</v>
      </c>
      <c r="Z88" s="62" t="b">
        <v>0</v>
      </c>
      <c r="AA88" s="62" t="b">
        <v>0</v>
      </c>
      <c r="AB88" s="62" t="b">
        <v>1</v>
      </c>
      <c r="AC88" s="62" t="b">
        <v>0</v>
      </c>
      <c r="AD88" s="62" t="b">
        <v>1</v>
      </c>
      <c r="AE88" s="62" t="b">
        <v>0</v>
      </c>
      <c r="AF88" s="62" t="b">
        <v>1</v>
      </c>
      <c r="AG88" s="62" t="b">
        <v>0</v>
      </c>
      <c r="AH88" s="62" t="b">
        <v>0</v>
      </c>
      <c r="AI88" s="62" t="b">
        <v>1</v>
      </c>
      <c r="AJ88" s="62" t="b">
        <v>1</v>
      </c>
      <c r="AK88" s="62" t="b">
        <v>1</v>
      </c>
      <c r="AL88" s="62" t="b">
        <v>1</v>
      </c>
      <c r="AM88" s="62" t="b">
        <v>0</v>
      </c>
      <c r="AN88" s="62" t="b">
        <v>0</v>
      </c>
      <c r="AO88" s="62" t="b">
        <v>0</v>
      </c>
      <c r="AP88" s="62" t="b">
        <v>1</v>
      </c>
      <c r="AQ88" s="62" t="b">
        <v>1</v>
      </c>
      <c r="AR88" s="62" t="b">
        <v>0</v>
      </c>
      <c r="AS88" s="62" t="b">
        <v>1</v>
      </c>
      <c r="AT88" s="62" t="b">
        <v>0</v>
      </c>
      <c r="AU88" s="62" t="b">
        <v>1</v>
      </c>
      <c r="AV88" s="62" t="b">
        <v>0</v>
      </c>
      <c r="AW88" s="62" t="b">
        <v>1</v>
      </c>
      <c r="AX88" s="62" t="b">
        <v>0</v>
      </c>
      <c r="AY88" s="62" t="b">
        <v>0</v>
      </c>
      <c r="AZ88" s="62" t="b">
        <v>0</v>
      </c>
      <c r="BA88" s="62" t="b">
        <v>0</v>
      </c>
      <c r="BB88" s="62" t="b">
        <v>1</v>
      </c>
      <c r="BC88" s="62" t="b">
        <v>0</v>
      </c>
      <c r="BD88" s="62" t="b">
        <v>0</v>
      </c>
      <c r="BE88" s="62" t="b">
        <v>0</v>
      </c>
      <c r="BF88" s="62" t="b">
        <v>0</v>
      </c>
      <c r="BG88" s="62" t="b">
        <v>1</v>
      </c>
      <c r="BH88" s="62" t="b">
        <v>1</v>
      </c>
      <c r="BI88" s="62" t="b">
        <v>0</v>
      </c>
      <c r="BJ88" s="62" t="b">
        <v>0</v>
      </c>
      <c r="BK88" s="62" t="b">
        <v>0</v>
      </c>
      <c r="BL88" s="62" t="b">
        <v>0</v>
      </c>
      <c r="BM88" s="62" t="b">
        <v>0</v>
      </c>
      <c r="BN88" s="62" t="b">
        <v>0</v>
      </c>
      <c r="BO88" s="62" t="b">
        <v>0</v>
      </c>
      <c r="BP88" s="62" t="b">
        <v>0</v>
      </c>
      <c r="BQ88" s="62" t="b">
        <v>1</v>
      </c>
      <c r="BR88" s="62" t="b">
        <v>0</v>
      </c>
      <c r="BS88" s="62" t="b">
        <v>0</v>
      </c>
      <c r="BT88" s="62" t="b">
        <v>0</v>
      </c>
      <c r="BU88" s="62" t="b">
        <v>0</v>
      </c>
      <c r="BV88" s="62" t="b">
        <v>0</v>
      </c>
      <c r="BW88" s="62" t="b">
        <v>0</v>
      </c>
      <c r="BX88" s="62" t="b">
        <v>0</v>
      </c>
      <c r="BY88" s="62" t="b">
        <v>0</v>
      </c>
      <c r="BZ88" s="62" t="b">
        <v>0</v>
      </c>
      <c r="CA88" s="62" t="b">
        <v>0</v>
      </c>
      <c r="CB88" s="62" t="b">
        <v>0</v>
      </c>
      <c r="CC88" s="62" t="b">
        <v>0</v>
      </c>
      <c r="CD88" s="62" t="b">
        <v>0</v>
      </c>
      <c r="CE88" s="62" t="b">
        <v>0</v>
      </c>
      <c r="CF88" s="62" t="b">
        <v>0</v>
      </c>
      <c r="CG88" s="62" t="b">
        <v>0</v>
      </c>
      <c r="CH88" s="62" t="b">
        <v>0</v>
      </c>
      <c r="CI88" s="62" t="b">
        <v>1</v>
      </c>
      <c r="CJ88" s="62" t="b">
        <v>0</v>
      </c>
      <c r="CK88" s="62" t="b">
        <v>0</v>
      </c>
      <c r="CL88" s="62" t="b">
        <v>1</v>
      </c>
      <c r="CM88" s="62" t="b">
        <v>1</v>
      </c>
      <c r="CN88" s="62" t="b">
        <v>1</v>
      </c>
      <c r="CO88" s="62" t="b">
        <v>0</v>
      </c>
      <c r="CP88" s="62" t="b">
        <v>1</v>
      </c>
      <c r="CQ88" s="62" t="b">
        <v>0</v>
      </c>
      <c r="CR88" s="97" t="s">
        <v>8135</v>
      </c>
    </row>
    <row r="89" spans="1:96" ht="16.25" customHeight="1">
      <c r="A89" s="61" t="s">
        <v>640</v>
      </c>
      <c r="B89" s="61" t="s">
        <v>641</v>
      </c>
      <c r="C89" s="61" t="s">
        <v>642</v>
      </c>
      <c r="D89" s="61" t="s">
        <v>98</v>
      </c>
      <c r="E89" s="62" t="b">
        <v>0</v>
      </c>
      <c r="F89" s="62" t="b">
        <v>0</v>
      </c>
      <c r="G89" s="102">
        <v>41729</v>
      </c>
      <c r="H89" s="101"/>
      <c r="I89" s="62" t="b">
        <v>1</v>
      </c>
      <c r="J89" s="62" t="b">
        <v>0</v>
      </c>
      <c r="K89" s="103">
        <v>74</v>
      </c>
      <c r="L89" s="103">
        <v>28</v>
      </c>
      <c r="M89" s="97" t="s">
        <v>99</v>
      </c>
      <c r="N89" s="62" t="b">
        <v>1</v>
      </c>
      <c r="O89" s="62" t="b">
        <v>1</v>
      </c>
      <c r="P89" s="62" t="b">
        <v>1</v>
      </c>
      <c r="Q89" s="62" t="b">
        <v>1</v>
      </c>
      <c r="R89" s="62" t="b">
        <v>1</v>
      </c>
      <c r="S89" s="61" t="s">
        <v>643</v>
      </c>
      <c r="T89" s="62" t="b">
        <v>1</v>
      </c>
      <c r="U89" s="62" t="b">
        <v>0</v>
      </c>
      <c r="V89" s="62" t="b">
        <v>0</v>
      </c>
      <c r="W89" s="62" t="b">
        <v>1</v>
      </c>
      <c r="X89" s="62" t="b">
        <v>0</v>
      </c>
      <c r="Y89" s="62" t="b">
        <v>1</v>
      </c>
      <c r="Z89" s="62" t="b">
        <v>0</v>
      </c>
      <c r="AA89" s="62" t="b">
        <v>0</v>
      </c>
      <c r="AB89" s="62" t="b">
        <v>1</v>
      </c>
      <c r="AC89" s="62" t="b">
        <v>0</v>
      </c>
      <c r="AD89" s="62" t="b">
        <v>1</v>
      </c>
      <c r="AE89" s="62" t="b">
        <v>0</v>
      </c>
      <c r="AF89" s="62" t="b">
        <v>1</v>
      </c>
      <c r="AG89" s="62" t="b">
        <v>0</v>
      </c>
      <c r="AH89" s="62" t="b">
        <v>0</v>
      </c>
      <c r="AI89" s="62" t="b">
        <v>1</v>
      </c>
      <c r="AJ89" s="62" t="b">
        <v>1</v>
      </c>
      <c r="AK89" s="62" t="b">
        <v>1</v>
      </c>
      <c r="AL89" s="62" t="b">
        <v>1</v>
      </c>
      <c r="AM89" s="62" t="b">
        <v>0</v>
      </c>
      <c r="AN89" s="62" t="b">
        <v>0</v>
      </c>
      <c r="AO89" s="62" t="b">
        <v>0</v>
      </c>
      <c r="AP89" s="62" t="b">
        <v>1</v>
      </c>
      <c r="AQ89" s="62" t="b">
        <v>0</v>
      </c>
      <c r="AR89" s="62" t="b">
        <v>0</v>
      </c>
      <c r="AS89" s="62" t="b">
        <v>0</v>
      </c>
      <c r="AT89" s="62" t="b">
        <v>0</v>
      </c>
      <c r="AU89" s="62" t="b">
        <v>1</v>
      </c>
      <c r="AV89" s="62" t="b">
        <v>0</v>
      </c>
      <c r="AW89" s="62" t="b">
        <v>1</v>
      </c>
      <c r="AX89" s="62" t="b">
        <v>0</v>
      </c>
      <c r="AY89" s="62" t="b">
        <v>1</v>
      </c>
      <c r="AZ89" s="62" t="b">
        <v>0</v>
      </c>
      <c r="BA89" s="62" t="b">
        <v>0</v>
      </c>
      <c r="BB89" s="62" t="b">
        <v>1</v>
      </c>
      <c r="BC89" s="62" t="b">
        <v>0</v>
      </c>
      <c r="BD89" s="62" t="b">
        <v>0</v>
      </c>
      <c r="BE89" s="62" t="b">
        <v>0</v>
      </c>
      <c r="BF89" s="62" t="b">
        <v>1</v>
      </c>
      <c r="BG89" s="62" t="b">
        <v>1</v>
      </c>
      <c r="BH89" s="62" t="b">
        <v>1</v>
      </c>
      <c r="BI89" s="62" t="b">
        <v>0</v>
      </c>
      <c r="BJ89" s="62" t="b">
        <v>1</v>
      </c>
      <c r="BK89" s="62" t="b">
        <v>0</v>
      </c>
      <c r="BL89" s="62" t="b">
        <v>0</v>
      </c>
      <c r="BM89" s="62" t="b">
        <v>0</v>
      </c>
      <c r="BN89" s="62" t="b">
        <v>0</v>
      </c>
      <c r="BO89" s="62" t="b">
        <v>1</v>
      </c>
      <c r="BP89" s="62" t="b">
        <v>1</v>
      </c>
      <c r="BQ89" s="62" t="b">
        <v>1</v>
      </c>
      <c r="BR89" s="62" t="b">
        <v>0</v>
      </c>
      <c r="BS89" s="62" t="b">
        <v>0</v>
      </c>
      <c r="BT89" s="62" t="b">
        <v>0</v>
      </c>
      <c r="BU89" s="62" t="b">
        <v>0</v>
      </c>
      <c r="BV89" s="62" t="b">
        <v>0</v>
      </c>
      <c r="BW89" s="62" t="b">
        <v>0</v>
      </c>
      <c r="BX89" s="62" t="b">
        <v>0</v>
      </c>
      <c r="BY89" s="62" t="b">
        <v>0</v>
      </c>
      <c r="BZ89" s="62" t="b">
        <v>0</v>
      </c>
      <c r="CA89" s="62" t="b">
        <v>0</v>
      </c>
      <c r="CB89" s="62" t="b">
        <v>0</v>
      </c>
      <c r="CC89" s="62" t="b">
        <v>0</v>
      </c>
      <c r="CD89" s="62" t="b">
        <v>1</v>
      </c>
      <c r="CE89" s="62" t="b">
        <v>0</v>
      </c>
      <c r="CF89" s="62" t="b">
        <v>0</v>
      </c>
      <c r="CG89" s="62" t="b">
        <v>1</v>
      </c>
      <c r="CH89" s="62" t="b">
        <v>0</v>
      </c>
      <c r="CI89" s="62" t="b">
        <v>0</v>
      </c>
      <c r="CJ89" s="62" t="b">
        <v>0</v>
      </c>
      <c r="CK89" s="62" t="b">
        <v>1</v>
      </c>
      <c r="CL89" s="62" t="b">
        <v>1</v>
      </c>
      <c r="CM89" s="62" t="b">
        <v>1</v>
      </c>
      <c r="CN89" s="62" t="b">
        <v>1</v>
      </c>
      <c r="CO89" s="62" t="b">
        <v>1</v>
      </c>
      <c r="CP89" s="62" t="b">
        <v>1</v>
      </c>
      <c r="CQ89" s="62" t="b">
        <v>0</v>
      </c>
      <c r="CR89" s="97" t="s">
        <v>8135</v>
      </c>
    </row>
    <row r="90" spans="1:96" ht="16.25" customHeight="1">
      <c r="A90" s="61" t="s">
        <v>648</v>
      </c>
      <c r="B90" s="61" t="s">
        <v>649</v>
      </c>
      <c r="C90" s="61" t="s">
        <v>650</v>
      </c>
      <c r="D90" s="61" t="s">
        <v>108</v>
      </c>
      <c r="E90" s="62" t="b">
        <v>1</v>
      </c>
      <c r="F90" s="62" t="b">
        <v>0</v>
      </c>
      <c r="G90" s="102">
        <v>40451</v>
      </c>
      <c r="H90" s="102">
        <v>44286</v>
      </c>
      <c r="I90" s="62" t="b">
        <v>1</v>
      </c>
      <c r="J90" s="62" t="b">
        <v>0</v>
      </c>
      <c r="K90" s="103">
        <v>15</v>
      </c>
      <c r="L90" s="103">
        <v>0</v>
      </c>
      <c r="M90" s="97" t="s">
        <v>99</v>
      </c>
      <c r="N90" s="62" t="b">
        <v>1</v>
      </c>
      <c r="O90" s="62" t="b">
        <v>1</v>
      </c>
      <c r="P90" s="62" t="b">
        <v>1</v>
      </c>
      <c r="Q90" s="62" t="b">
        <v>1</v>
      </c>
      <c r="R90" s="62" t="b">
        <v>1</v>
      </c>
      <c r="S90" s="61" t="s">
        <v>651</v>
      </c>
      <c r="T90" s="62" t="b">
        <v>0</v>
      </c>
      <c r="U90" s="62" t="b">
        <v>0</v>
      </c>
      <c r="V90" s="62" t="b">
        <v>0</v>
      </c>
      <c r="W90" s="62" t="b">
        <v>0</v>
      </c>
      <c r="X90" s="62" t="b">
        <v>0</v>
      </c>
      <c r="Y90" s="62" t="b">
        <v>0</v>
      </c>
      <c r="Z90" s="62" t="b">
        <v>0</v>
      </c>
      <c r="AA90" s="62" t="b">
        <v>0</v>
      </c>
      <c r="AB90" s="62" t="b">
        <v>0</v>
      </c>
      <c r="AC90" s="62" t="b">
        <v>0</v>
      </c>
      <c r="AD90" s="62" t="b">
        <v>1</v>
      </c>
      <c r="AE90" s="62" t="b">
        <v>0</v>
      </c>
      <c r="AF90" s="62" t="b">
        <v>1</v>
      </c>
      <c r="AG90" s="62" t="b">
        <v>0</v>
      </c>
      <c r="AH90" s="62" t="b">
        <v>0</v>
      </c>
      <c r="AI90" s="62" t="b">
        <v>1</v>
      </c>
      <c r="AJ90" s="62" t="b">
        <v>1</v>
      </c>
      <c r="AK90" s="62" t="b">
        <v>1</v>
      </c>
      <c r="AL90" s="62" t="b">
        <v>1</v>
      </c>
      <c r="AM90" s="62" t="b">
        <v>0</v>
      </c>
      <c r="AN90" s="62" t="b">
        <v>0</v>
      </c>
      <c r="AO90" s="62" t="b">
        <v>0</v>
      </c>
      <c r="AP90" s="62" t="b">
        <v>0</v>
      </c>
      <c r="AQ90" s="62" t="b">
        <v>1</v>
      </c>
      <c r="AR90" s="62" t="b">
        <v>0</v>
      </c>
      <c r="AS90" s="62" t="b">
        <v>0</v>
      </c>
      <c r="AT90" s="62" t="b">
        <v>0</v>
      </c>
      <c r="AU90" s="62" t="b">
        <v>1</v>
      </c>
      <c r="AV90" s="62" t="b">
        <v>0</v>
      </c>
      <c r="AW90" s="62" t="b">
        <v>0</v>
      </c>
      <c r="AX90" s="62" t="b">
        <v>1</v>
      </c>
      <c r="AY90" s="62" t="b">
        <v>0</v>
      </c>
      <c r="AZ90" s="62" t="b">
        <v>0</v>
      </c>
      <c r="BA90" s="62" t="b">
        <v>0</v>
      </c>
      <c r="BB90" s="62" t="b">
        <v>1</v>
      </c>
      <c r="BC90" s="62" t="b">
        <v>1</v>
      </c>
      <c r="BD90" s="62" t="b">
        <v>0</v>
      </c>
      <c r="BE90" s="62" t="b">
        <v>0</v>
      </c>
      <c r="BF90" s="62" t="b">
        <v>1</v>
      </c>
      <c r="BG90" s="62" t="b">
        <v>0</v>
      </c>
      <c r="BH90" s="62" t="b">
        <v>1</v>
      </c>
      <c r="BI90" s="62" t="b">
        <v>0</v>
      </c>
      <c r="BJ90" s="62" t="b">
        <v>1</v>
      </c>
      <c r="BK90" s="62" t="b">
        <v>0</v>
      </c>
      <c r="BL90" s="62" t="b">
        <v>1</v>
      </c>
      <c r="BM90" s="62" t="b">
        <v>0</v>
      </c>
      <c r="BN90" s="62" t="b">
        <v>0</v>
      </c>
      <c r="BO90" s="62" t="b">
        <v>0</v>
      </c>
      <c r="BP90" s="62" t="b">
        <v>1</v>
      </c>
      <c r="BQ90" s="62" t="b">
        <v>1</v>
      </c>
      <c r="BR90" s="62" t="b">
        <v>0</v>
      </c>
      <c r="BS90" s="62" t="b">
        <v>0</v>
      </c>
      <c r="BT90" s="62" t="b">
        <v>0</v>
      </c>
      <c r="BU90" s="62" t="b">
        <v>0</v>
      </c>
      <c r="BV90" s="62" t="b">
        <v>0</v>
      </c>
      <c r="BW90" s="62" t="b">
        <v>0</v>
      </c>
      <c r="BX90" s="62" t="b">
        <v>0</v>
      </c>
      <c r="BY90" s="62" t="b">
        <v>0</v>
      </c>
      <c r="BZ90" s="62" t="b">
        <v>1</v>
      </c>
      <c r="CA90" s="62" t="b">
        <v>0</v>
      </c>
      <c r="CB90" s="62" t="b">
        <v>1</v>
      </c>
      <c r="CC90" s="62" t="b">
        <v>0</v>
      </c>
      <c r="CD90" s="62" t="b">
        <v>0</v>
      </c>
      <c r="CE90" s="62" t="b">
        <v>0</v>
      </c>
      <c r="CF90" s="62" t="b">
        <v>0</v>
      </c>
      <c r="CG90" s="62" t="b">
        <v>0</v>
      </c>
      <c r="CH90" s="62" t="b">
        <v>0</v>
      </c>
      <c r="CI90" s="62" t="b">
        <v>0</v>
      </c>
      <c r="CJ90" s="62" t="b">
        <v>0</v>
      </c>
      <c r="CK90" s="62" t="b">
        <v>1</v>
      </c>
      <c r="CL90" s="62" t="b">
        <v>1</v>
      </c>
      <c r="CM90" s="62" t="b">
        <v>1</v>
      </c>
      <c r="CN90" s="62" t="b">
        <v>0</v>
      </c>
      <c r="CO90" s="62" t="b">
        <v>1</v>
      </c>
      <c r="CP90" s="62" t="b">
        <v>1</v>
      </c>
      <c r="CQ90" s="62" t="b">
        <v>0</v>
      </c>
      <c r="CR90" s="97" t="s">
        <v>8135</v>
      </c>
    </row>
    <row r="91" spans="1:96" ht="16.25" customHeight="1">
      <c r="A91" s="61" t="s">
        <v>707</v>
      </c>
      <c r="B91" s="61" t="s">
        <v>708</v>
      </c>
      <c r="C91" s="61" t="s">
        <v>709</v>
      </c>
      <c r="D91" s="61" t="s">
        <v>108</v>
      </c>
      <c r="E91" s="62" t="b">
        <v>1</v>
      </c>
      <c r="F91" s="62" t="b">
        <v>0</v>
      </c>
      <c r="G91" s="102">
        <v>42429</v>
      </c>
      <c r="H91" s="102">
        <v>44286</v>
      </c>
      <c r="I91" s="62" t="b">
        <v>1</v>
      </c>
      <c r="J91" s="62" t="b">
        <v>0</v>
      </c>
      <c r="K91" s="103">
        <v>80</v>
      </c>
      <c r="L91" s="103">
        <v>36</v>
      </c>
      <c r="M91" s="97" t="s">
        <v>99</v>
      </c>
      <c r="N91" s="62" t="b">
        <v>1</v>
      </c>
      <c r="O91" s="62" t="b">
        <v>1</v>
      </c>
      <c r="P91" s="62" t="b">
        <v>0</v>
      </c>
      <c r="Q91" s="62" t="b">
        <v>1</v>
      </c>
      <c r="R91" s="62" t="b">
        <v>1</v>
      </c>
      <c r="S91" s="61" t="s">
        <v>710</v>
      </c>
      <c r="T91" s="62" t="b">
        <v>0</v>
      </c>
      <c r="U91" s="62" t="b">
        <v>0</v>
      </c>
      <c r="V91" s="62" t="b">
        <v>0</v>
      </c>
      <c r="W91" s="62" t="b">
        <v>1</v>
      </c>
      <c r="X91" s="62" t="b">
        <v>0</v>
      </c>
      <c r="Y91" s="62" t="b">
        <v>0</v>
      </c>
      <c r="Z91" s="62" t="b">
        <v>1</v>
      </c>
      <c r="AA91" s="62" t="b">
        <v>1</v>
      </c>
      <c r="AB91" s="62" t="b">
        <v>0</v>
      </c>
      <c r="AC91" s="62" t="b">
        <v>0</v>
      </c>
      <c r="AD91" s="62" t="b">
        <v>1</v>
      </c>
      <c r="AE91" s="62" t="b">
        <v>0</v>
      </c>
      <c r="AF91" s="62" t="b">
        <v>1</v>
      </c>
      <c r="AG91" s="62" t="b">
        <v>1</v>
      </c>
      <c r="AH91" s="62" t="b">
        <v>1</v>
      </c>
      <c r="AI91" s="62" t="b">
        <v>1</v>
      </c>
      <c r="AJ91" s="62" t="b">
        <v>1</v>
      </c>
      <c r="AK91" s="62" t="b">
        <v>1</v>
      </c>
      <c r="AL91" s="62" t="b">
        <v>1</v>
      </c>
      <c r="AM91" s="62" t="b">
        <v>0</v>
      </c>
      <c r="AN91" s="62" t="b">
        <v>0</v>
      </c>
      <c r="AO91" s="62" t="b">
        <v>0</v>
      </c>
      <c r="AP91" s="62" t="b">
        <v>1</v>
      </c>
      <c r="AQ91" s="62" t="b">
        <v>1</v>
      </c>
      <c r="AR91" s="62" t="b">
        <v>0</v>
      </c>
      <c r="AS91" s="62" t="b">
        <v>0</v>
      </c>
      <c r="AT91" s="62" t="b">
        <v>0</v>
      </c>
      <c r="AU91" s="62" t="b">
        <v>1</v>
      </c>
      <c r="AV91" s="62" t="b">
        <v>0</v>
      </c>
      <c r="AW91" s="62" t="b">
        <v>1</v>
      </c>
      <c r="AX91" s="62" t="b">
        <v>0</v>
      </c>
      <c r="AY91" s="62" t="b">
        <v>0</v>
      </c>
      <c r="AZ91" s="62" t="b">
        <v>0</v>
      </c>
      <c r="BA91" s="62" t="b">
        <v>1</v>
      </c>
      <c r="BB91" s="62" t="b">
        <v>0</v>
      </c>
      <c r="BC91" s="62" t="b">
        <v>1</v>
      </c>
      <c r="BD91" s="62" t="b">
        <v>0</v>
      </c>
      <c r="BE91" s="62" t="b">
        <v>0</v>
      </c>
      <c r="BF91" s="62" t="b">
        <v>1</v>
      </c>
      <c r="BG91" s="62" t="b">
        <v>0</v>
      </c>
      <c r="BH91" s="62" t="b">
        <v>1</v>
      </c>
      <c r="BI91" s="62" t="b">
        <v>1</v>
      </c>
      <c r="BJ91" s="62" t="b">
        <v>1</v>
      </c>
      <c r="BK91" s="62" t="b">
        <v>0</v>
      </c>
      <c r="BL91" s="62" t="b">
        <v>1</v>
      </c>
      <c r="BM91" s="62" t="b">
        <v>1</v>
      </c>
      <c r="BN91" s="62" t="b">
        <v>0</v>
      </c>
      <c r="BO91" s="62" t="b">
        <v>1</v>
      </c>
      <c r="BP91" s="62" t="b">
        <v>1</v>
      </c>
      <c r="BQ91" s="62" t="b">
        <v>1</v>
      </c>
      <c r="BR91" s="62" t="b">
        <v>0</v>
      </c>
      <c r="BS91" s="62" t="b">
        <v>0</v>
      </c>
      <c r="BT91" s="62" t="b">
        <v>0</v>
      </c>
      <c r="BU91" s="62" t="b">
        <v>0</v>
      </c>
      <c r="BV91" s="62" t="b">
        <v>0</v>
      </c>
      <c r="BW91" s="62" t="b">
        <v>0</v>
      </c>
      <c r="BX91" s="62" t="b">
        <v>0</v>
      </c>
      <c r="BY91" s="62" t="b">
        <v>0</v>
      </c>
      <c r="BZ91" s="62" t="b">
        <v>1</v>
      </c>
      <c r="CA91" s="62" t="b">
        <v>0</v>
      </c>
      <c r="CB91" s="62" t="b">
        <v>0</v>
      </c>
      <c r="CC91" s="62" t="b">
        <v>0</v>
      </c>
      <c r="CD91" s="62" t="b">
        <v>0</v>
      </c>
      <c r="CE91" s="62" t="b">
        <v>1</v>
      </c>
      <c r="CF91" s="62" t="b">
        <v>0</v>
      </c>
      <c r="CG91" s="62" t="b">
        <v>0</v>
      </c>
      <c r="CH91" s="62" t="b">
        <v>0</v>
      </c>
      <c r="CI91" s="62" t="b">
        <v>0</v>
      </c>
      <c r="CJ91" s="62" t="b">
        <v>0</v>
      </c>
      <c r="CK91" s="62" t="b">
        <v>1</v>
      </c>
      <c r="CL91" s="62" t="b">
        <v>1</v>
      </c>
      <c r="CM91" s="62" t="b">
        <v>0</v>
      </c>
      <c r="CN91" s="62" t="b">
        <v>0</v>
      </c>
      <c r="CO91" s="62" t="b">
        <v>1</v>
      </c>
      <c r="CP91" s="62" t="b">
        <v>0</v>
      </c>
      <c r="CQ91" s="62" t="b">
        <v>0</v>
      </c>
      <c r="CR91" s="97" t="s">
        <v>8135</v>
      </c>
    </row>
    <row r="92" spans="1:96" ht="16.25" customHeight="1">
      <c r="A92" s="63" t="s">
        <v>8143</v>
      </c>
      <c r="B92" s="63" t="s">
        <v>8144</v>
      </c>
      <c r="C92" s="63" t="s">
        <v>1167</v>
      </c>
      <c r="D92" s="63" t="s">
        <v>108</v>
      </c>
      <c r="E92" s="64" t="b">
        <v>1</v>
      </c>
      <c r="F92" s="64" t="b">
        <v>0</v>
      </c>
      <c r="G92" s="104">
        <v>45382</v>
      </c>
      <c r="H92" s="105"/>
      <c r="I92" s="64" t="b">
        <v>1</v>
      </c>
      <c r="J92" s="64" t="b">
        <v>0</v>
      </c>
      <c r="K92" s="106">
        <v>15</v>
      </c>
      <c r="L92" s="106">
        <v>0</v>
      </c>
      <c r="M92" s="97" t="s">
        <v>99</v>
      </c>
      <c r="N92" s="64" t="b">
        <v>1</v>
      </c>
      <c r="O92" s="64" t="b">
        <v>1</v>
      </c>
      <c r="P92" s="64" t="b">
        <v>1</v>
      </c>
      <c r="Q92" s="64" t="b">
        <v>1</v>
      </c>
      <c r="R92" s="64" t="b">
        <v>1</v>
      </c>
      <c r="S92" s="63" t="s">
        <v>8145</v>
      </c>
      <c r="T92" s="64" t="b">
        <v>1</v>
      </c>
      <c r="U92" s="64" t="b">
        <v>1</v>
      </c>
      <c r="V92" s="64" t="b">
        <v>1</v>
      </c>
      <c r="W92" s="64" t="b">
        <v>1</v>
      </c>
      <c r="X92" s="64" t="b">
        <v>0</v>
      </c>
      <c r="Y92" s="64" t="b">
        <v>0</v>
      </c>
      <c r="Z92" s="64" t="b">
        <v>0</v>
      </c>
      <c r="AA92" s="64" t="b">
        <v>1</v>
      </c>
      <c r="AB92" s="64" t="b">
        <v>1</v>
      </c>
      <c r="AC92" s="64" t="b">
        <v>0</v>
      </c>
      <c r="AD92" s="64" t="b">
        <v>1</v>
      </c>
      <c r="AE92" s="64" t="b">
        <v>1</v>
      </c>
      <c r="AF92" s="64" t="b">
        <v>1</v>
      </c>
      <c r="AG92" s="64" t="b">
        <v>0</v>
      </c>
      <c r="AH92" s="64" t="b">
        <v>0</v>
      </c>
      <c r="AI92" s="64" t="b">
        <v>1</v>
      </c>
      <c r="AJ92" s="64" t="b">
        <v>1</v>
      </c>
      <c r="AK92" s="64" t="b">
        <v>1</v>
      </c>
      <c r="AL92" s="64" t="b">
        <v>1</v>
      </c>
      <c r="AM92" s="64" t="b">
        <v>0</v>
      </c>
      <c r="AN92" s="64" t="b">
        <v>0</v>
      </c>
      <c r="AO92" s="64" t="b">
        <v>0</v>
      </c>
      <c r="AP92" s="64" t="b">
        <v>0</v>
      </c>
      <c r="AQ92" s="64" t="b">
        <v>1</v>
      </c>
      <c r="AR92" s="64" t="b">
        <v>0</v>
      </c>
      <c r="AS92" s="64" t="b">
        <v>0</v>
      </c>
      <c r="AT92" s="64" t="b">
        <v>0</v>
      </c>
      <c r="AU92" s="64" t="b">
        <v>1</v>
      </c>
      <c r="AV92" s="64" t="b">
        <v>0</v>
      </c>
      <c r="AW92" s="64" t="b">
        <v>0</v>
      </c>
      <c r="AX92" s="64" t="b">
        <v>0</v>
      </c>
      <c r="AY92" s="64" t="b">
        <v>0</v>
      </c>
      <c r="AZ92" s="64" t="b">
        <v>0</v>
      </c>
      <c r="BA92" s="64" t="b">
        <v>1</v>
      </c>
      <c r="BB92" s="64" t="b">
        <v>0</v>
      </c>
      <c r="BC92" s="64" t="b">
        <v>0</v>
      </c>
      <c r="BD92" s="64" t="b">
        <v>0</v>
      </c>
      <c r="BE92" s="64" t="b">
        <v>0</v>
      </c>
      <c r="BF92" s="64" t="b">
        <v>1</v>
      </c>
      <c r="BG92" s="64" t="b">
        <v>0</v>
      </c>
      <c r="BH92" s="64" t="b">
        <v>1</v>
      </c>
      <c r="BI92" s="64" t="b">
        <v>0</v>
      </c>
      <c r="BJ92" s="64" t="b">
        <v>0</v>
      </c>
      <c r="BK92" s="64" t="b">
        <v>0</v>
      </c>
      <c r="BL92" s="64" t="b">
        <v>0</v>
      </c>
      <c r="BM92" s="64" t="b">
        <v>0</v>
      </c>
      <c r="BN92" s="64" t="b">
        <v>1</v>
      </c>
      <c r="BO92" s="64" t="b">
        <v>1</v>
      </c>
      <c r="BP92" s="64" t="b">
        <v>0</v>
      </c>
      <c r="BQ92" s="64" t="b">
        <v>0</v>
      </c>
      <c r="BR92" s="64" t="b">
        <v>0</v>
      </c>
      <c r="BS92" s="64" t="b">
        <v>0</v>
      </c>
      <c r="BT92" s="64" t="b">
        <v>0</v>
      </c>
      <c r="BU92" s="64" t="b">
        <v>0</v>
      </c>
      <c r="BV92" s="64" t="b">
        <v>0</v>
      </c>
      <c r="BW92" s="64" t="b">
        <v>0</v>
      </c>
      <c r="BX92" s="64" t="b">
        <v>0</v>
      </c>
      <c r="BY92" s="64" t="b">
        <v>0</v>
      </c>
      <c r="BZ92" s="64" t="b">
        <v>0</v>
      </c>
      <c r="CA92" s="64" t="b">
        <v>0</v>
      </c>
      <c r="CB92" s="64" t="b">
        <v>0</v>
      </c>
      <c r="CC92" s="64" t="b">
        <v>0</v>
      </c>
      <c r="CD92" s="64" t="b">
        <v>0</v>
      </c>
      <c r="CE92" s="64" t="b">
        <v>0</v>
      </c>
      <c r="CF92" s="64" t="b">
        <v>0</v>
      </c>
      <c r="CG92" s="64" t="b">
        <v>0</v>
      </c>
      <c r="CH92" s="64" t="b">
        <v>0</v>
      </c>
      <c r="CI92" s="64" t="b">
        <v>0</v>
      </c>
      <c r="CJ92" s="64" t="b">
        <v>0</v>
      </c>
      <c r="CK92" s="64" t="b">
        <v>0</v>
      </c>
      <c r="CL92" s="64" t="b">
        <v>1</v>
      </c>
      <c r="CM92" s="64" t="b">
        <v>1</v>
      </c>
      <c r="CN92" s="64" t="b">
        <v>0</v>
      </c>
      <c r="CO92" s="64" t="b">
        <v>1</v>
      </c>
      <c r="CP92" s="64" t="b">
        <v>0</v>
      </c>
      <c r="CQ92" s="64" t="b">
        <v>0</v>
      </c>
      <c r="CR92" s="97" t="s">
        <v>8135</v>
      </c>
    </row>
    <row r="93" spans="1:96" ht="16.25" customHeight="1">
      <c r="A93" s="63" t="s">
        <v>261</v>
      </c>
      <c r="B93" s="63" t="s">
        <v>262</v>
      </c>
      <c r="C93" s="63" t="s">
        <v>263</v>
      </c>
      <c r="D93" s="63" t="s">
        <v>98</v>
      </c>
      <c r="E93" s="64" t="b">
        <v>0</v>
      </c>
      <c r="F93" s="64" t="b">
        <v>0</v>
      </c>
      <c r="G93" s="104">
        <v>44286</v>
      </c>
      <c r="H93" s="105"/>
      <c r="I93" s="64" t="b">
        <v>1</v>
      </c>
      <c r="J93" s="64" t="b">
        <v>1</v>
      </c>
      <c r="K93" s="106">
        <v>38</v>
      </c>
      <c r="L93" s="106">
        <v>10</v>
      </c>
      <c r="M93" s="97" t="s">
        <v>99</v>
      </c>
      <c r="N93" s="64" t="b">
        <v>1</v>
      </c>
      <c r="O93" s="64" t="b">
        <v>1</v>
      </c>
      <c r="P93" s="64" t="b">
        <v>1</v>
      </c>
      <c r="Q93" s="64" t="b">
        <v>1</v>
      </c>
      <c r="R93" s="64" t="b">
        <v>1</v>
      </c>
      <c r="S93" s="63" t="s">
        <v>264</v>
      </c>
      <c r="T93" s="64" t="b">
        <v>1</v>
      </c>
      <c r="U93" s="64" t="b">
        <v>1</v>
      </c>
      <c r="V93" s="64" t="b">
        <v>1</v>
      </c>
      <c r="W93" s="64" t="b">
        <v>1</v>
      </c>
      <c r="X93" s="64" t="b">
        <v>1</v>
      </c>
      <c r="Y93" s="64" t="b">
        <v>1</v>
      </c>
      <c r="Z93" s="64" t="b">
        <v>1</v>
      </c>
      <c r="AA93" s="64" t="b">
        <v>1</v>
      </c>
      <c r="AB93" s="64" t="b">
        <v>1</v>
      </c>
      <c r="AC93" s="64" t="b">
        <v>1</v>
      </c>
      <c r="AD93" s="64" t="b">
        <v>1</v>
      </c>
      <c r="AE93" s="64" t="b">
        <v>1</v>
      </c>
      <c r="AF93" s="64" t="b">
        <v>1</v>
      </c>
      <c r="AG93" s="64" t="b">
        <v>1</v>
      </c>
      <c r="AH93" s="64" t="b">
        <v>0</v>
      </c>
      <c r="AI93" s="64" t="b">
        <v>1</v>
      </c>
      <c r="AJ93" s="64" t="b">
        <v>1</v>
      </c>
      <c r="AK93" s="64" t="b">
        <v>0</v>
      </c>
      <c r="AL93" s="64" t="b">
        <v>0</v>
      </c>
      <c r="AM93" s="64" t="b">
        <v>0</v>
      </c>
      <c r="AN93" s="64" t="b">
        <v>0</v>
      </c>
      <c r="AO93" s="64" t="b">
        <v>0</v>
      </c>
      <c r="AP93" s="64" t="b">
        <v>1</v>
      </c>
      <c r="AQ93" s="64" t="b">
        <v>1</v>
      </c>
      <c r="AR93" s="64" t="b">
        <v>0</v>
      </c>
      <c r="AS93" s="64" t="b">
        <v>0</v>
      </c>
      <c r="AT93" s="64" t="b">
        <v>0</v>
      </c>
      <c r="AU93" s="64" t="b">
        <v>1</v>
      </c>
      <c r="AV93" s="64" t="b">
        <v>0</v>
      </c>
      <c r="AW93" s="64" t="b">
        <v>0</v>
      </c>
      <c r="AX93" s="64" t="b">
        <v>1</v>
      </c>
      <c r="AY93" s="64" t="b">
        <v>0</v>
      </c>
      <c r="AZ93" s="64" t="b">
        <v>0</v>
      </c>
      <c r="BA93" s="64" t="b">
        <v>1</v>
      </c>
      <c r="BB93" s="64" t="b">
        <v>1</v>
      </c>
      <c r="BC93" s="64" t="b">
        <v>1</v>
      </c>
      <c r="BD93" s="64" t="b">
        <v>1</v>
      </c>
      <c r="BE93" s="64" t="b">
        <v>0</v>
      </c>
      <c r="BF93" s="64" t="b">
        <v>1</v>
      </c>
      <c r="BG93" s="64" t="b">
        <v>0</v>
      </c>
      <c r="BH93" s="64" t="b">
        <v>1</v>
      </c>
      <c r="BI93" s="64" t="b">
        <v>1</v>
      </c>
      <c r="BJ93" s="64" t="b">
        <v>1</v>
      </c>
      <c r="BK93" s="64" t="b">
        <v>0</v>
      </c>
      <c r="BL93" s="64" t="b">
        <v>1</v>
      </c>
      <c r="BM93" s="64" t="b">
        <v>1</v>
      </c>
      <c r="BN93" s="64" t="b">
        <v>0</v>
      </c>
      <c r="BO93" s="64" t="b">
        <v>1</v>
      </c>
      <c r="BP93" s="64" t="b">
        <v>1</v>
      </c>
      <c r="BQ93" s="64" t="b">
        <v>0</v>
      </c>
      <c r="BR93" s="64" t="b">
        <v>0</v>
      </c>
      <c r="BS93" s="64" t="b">
        <v>1</v>
      </c>
      <c r="BT93" s="64" t="b">
        <v>0</v>
      </c>
      <c r="BU93" s="64" t="b">
        <v>1</v>
      </c>
      <c r="BV93" s="64" t="b">
        <v>1</v>
      </c>
      <c r="BW93" s="64" t="b">
        <v>1</v>
      </c>
      <c r="BX93" s="64" t="b">
        <v>0</v>
      </c>
      <c r="BY93" s="64" t="b">
        <v>0</v>
      </c>
      <c r="BZ93" s="64" t="b">
        <v>1</v>
      </c>
      <c r="CA93" s="64" t="b">
        <v>0</v>
      </c>
      <c r="CB93" s="64" t="b">
        <v>0</v>
      </c>
      <c r="CC93" s="64" t="b">
        <v>1</v>
      </c>
      <c r="CD93" s="64" t="b">
        <v>1</v>
      </c>
      <c r="CE93" s="64" t="b">
        <v>1</v>
      </c>
      <c r="CF93" s="64" t="b">
        <v>0</v>
      </c>
      <c r="CG93" s="64" t="b">
        <v>0</v>
      </c>
      <c r="CH93" s="64" t="b">
        <v>0</v>
      </c>
      <c r="CI93" s="64" t="b">
        <v>0</v>
      </c>
      <c r="CJ93" s="64" t="b">
        <v>0</v>
      </c>
      <c r="CK93" s="64" t="b">
        <v>0</v>
      </c>
      <c r="CL93" s="64" t="b">
        <v>1</v>
      </c>
      <c r="CM93" s="64" t="b">
        <v>1</v>
      </c>
      <c r="CN93" s="64" t="b">
        <v>1</v>
      </c>
      <c r="CO93" s="64" t="b">
        <v>1</v>
      </c>
      <c r="CP93" s="64" t="b">
        <v>1</v>
      </c>
      <c r="CQ93" s="64" t="b">
        <v>1</v>
      </c>
      <c r="CR93" s="97" t="s">
        <v>8135</v>
      </c>
    </row>
    <row r="94" spans="1:96" ht="16.25" customHeight="1">
      <c r="A94" s="63" t="s">
        <v>265</v>
      </c>
      <c r="B94" s="63" t="s">
        <v>266</v>
      </c>
      <c r="C94" s="63" t="s">
        <v>267</v>
      </c>
      <c r="D94" s="63" t="s">
        <v>108</v>
      </c>
      <c r="E94" s="64" t="b">
        <v>0</v>
      </c>
      <c r="F94" s="64" t="b">
        <v>0</v>
      </c>
      <c r="G94" s="104">
        <v>42825</v>
      </c>
      <c r="H94" s="104">
        <v>44286</v>
      </c>
      <c r="I94" s="64" t="b">
        <v>1</v>
      </c>
      <c r="J94" s="64" t="b">
        <v>1</v>
      </c>
      <c r="K94" s="106">
        <v>69</v>
      </c>
      <c r="L94" s="106">
        <v>0</v>
      </c>
      <c r="M94" s="97" t="s">
        <v>99</v>
      </c>
      <c r="N94" s="64" t="b">
        <v>1</v>
      </c>
      <c r="O94" s="64" t="b">
        <v>1</v>
      </c>
      <c r="P94" s="64" t="b">
        <v>1</v>
      </c>
      <c r="Q94" s="64" t="b">
        <v>1</v>
      </c>
      <c r="R94" s="64" t="b">
        <v>1</v>
      </c>
      <c r="S94" s="63" t="s">
        <v>268</v>
      </c>
      <c r="T94" s="64" t="b">
        <v>1</v>
      </c>
      <c r="U94" s="64" t="b">
        <v>1</v>
      </c>
      <c r="V94" s="64" t="b">
        <v>1</v>
      </c>
      <c r="W94" s="64" t="b">
        <v>0</v>
      </c>
      <c r="X94" s="64" t="b">
        <v>1</v>
      </c>
      <c r="Y94" s="64" t="b">
        <v>1</v>
      </c>
      <c r="Z94" s="64" t="b">
        <v>1</v>
      </c>
      <c r="AA94" s="64" t="b">
        <v>1</v>
      </c>
      <c r="AB94" s="64" t="b">
        <v>0</v>
      </c>
      <c r="AC94" s="64" t="b">
        <v>0</v>
      </c>
      <c r="AD94" s="64" t="b">
        <v>1</v>
      </c>
      <c r="AE94" s="64" t="b">
        <v>1</v>
      </c>
      <c r="AF94" s="64" t="b">
        <v>1</v>
      </c>
      <c r="AG94" s="64" t="b">
        <v>0</v>
      </c>
      <c r="AH94" s="64" t="b">
        <v>0</v>
      </c>
      <c r="AI94" s="64" t="b">
        <v>1</v>
      </c>
      <c r="AJ94" s="64" t="b">
        <v>1</v>
      </c>
      <c r="AK94" s="64" t="b">
        <v>1</v>
      </c>
      <c r="AL94" s="64" t="b">
        <v>1</v>
      </c>
      <c r="AM94" s="64" t="b">
        <v>0</v>
      </c>
      <c r="AN94" s="64" t="b">
        <v>0</v>
      </c>
      <c r="AO94" s="64" t="b">
        <v>0</v>
      </c>
      <c r="AP94" s="64" t="b">
        <v>0</v>
      </c>
      <c r="AQ94" s="64" t="b">
        <v>1</v>
      </c>
      <c r="AR94" s="64" t="b">
        <v>0</v>
      </c>
      <c r="AS94" s="64" t="b">
        <v>1</v>
      </c>
      <c r="AT94" s="64" t="b">
        <v>0</v>
      </c>
      <c r="AU94" s="64" t="b">
        <v>1</v>
      </c>
      <c r="AV94" s="64" t="b">
        <v>1</v>
      </c>
      <c r="AW94" s="64" t="b">
        <v>0</v>
      </c>
      <c r="AX94" s="64" t="b">
        <v>0</v>
      </c>
      <c r="AY94" s="64" t="b">
        <v>0</v>
      </c>
      <c r="AZ94" s="64" t="b">
        <v>0</v>
      </c>
      <c r="BA94" s="64" t="b">
        <v>1</v>
      </c>
      <c r="BB94" s="64" t="b">
        <v>1</v>
      </c>
      <c r="BC94" s="64" t="b">
        <v>1</v>
      </c>
      <c r="BD94" s="64" t="b">
        <v>0</v>
      </c>
      <c r="BE94" s="64" t="b">
        <v>0</v>
      </c>
      <c r="BF94" s="64" t="b">
        <v>1</v>
      </c>
      <c r="BG94" s="64" t="b">
        <v>1</v>
      </c>
      <c r="BH94" s="64" t="b">
        <v>1</v>
      </c>
      <c r="BI94" s="64" t="b">
        <v>0</v>
      </c>
      <c r="BJ94" s="64" t="b">
        <v>1</v>
      </c>
      <c r="BK94" s="64" t="b">
        <v>0</v>
      </c>
      <c r="BL94" s="64" t="b">
        <v>1</v>
      </c>
      <c r="BM94" s="64" t="b">
        <v>1</v>
      </c>
      <c r="BN94" s="64" t="b">
        <v>1</v>
      </c>
      <c r="BO94" s="64" t="b">
        <v>1</v>
      </c>
      <c r="BP94" s="64" t="b">
        <v>1</v>
      </c>
      <c r="BQ94" s="64" t="b">
        <v>1</v>
      </c>
      <c r="BR94" s="64" t="b">
        <v>1</v>
      </c>
      <c r="BS94" s="64" t="b">
        <v>1</v>
      </c>
      <c r="BT94" s="64" t="b">
        <v>1</v>
      </c>
      <c r="BU94" s="64" t="b">
        <v>0</v>
      </c>
      <c r="BV94" s="64" t="b">
        <v>0</v>
      </c>
      <c r="BW94" s="64" t="b">
        <v>0</v>
      </c>
      <c r="BX94" s="64" t="b">
        <v>1</v>
      </c>
      <c r="BY94" s="64" t="b">
        <v>0</v>
      </c>
      <c r="BZ94" s="64" t="b">
        <v>1</v>
      </c>
      <c r="CA94" s="64" t="b">
        <v>0</v>
      </c>
      <c r="CB94" s="64" t="b">
        <v>0</v>
      </c>
      <c r="CC94" s="64" t="b">
        <v>1</v>
      </c>
      <c r="CD94" s="64" t="b">
        <v>1</v>
      </c>
      <c r="CE94" s="64" t="b">
        <v>0</v>
      </c>
      <c r="CF94" s="64" t="b">
        <v>0</v>
      </c>
      <c r="CG94" s="64" t="b">
        <v>0</v>
      </c>
      <c r="CH94" s="64" t="b">
        <v>1</v>
      </c>
      <c r="CI94" s="64" t="b">
        <v>0</v>
      </c>
      <c r="CJ94" s="64" t="b">
        <v>0</v>
      </c>
      <c r="CK94" s="64" t="b">
        <v>1</v>
      </c>
      <c r="CL94" s="64" t="b">
        <v>1</v>
      </c>
      <c r="CM94" s="64" t="b">
        <v>1</v>
      </c>
      <c r="CN94" s="64" t="b">
        <v>1</v>
      </c>
      <c r="CO94" s="64" t="b">
        <v>1</v>
      </c>
      <c r="CP94" s="64" t="b">
        <v>1</v>
      </c>
      <c r="CQ94" s="64" t="b">
        <v>1</v>
      </c>
      <c r="CR94" s="97" t="s">
        <v>8135</v>
      </c>
    </row>
    <row r="95" spans="1:96" ht="16.25" customHeight="1">
      <c r="A95" s="63" t="s">
        <v>269</v>
      </c>
      <c r="B95" s="63" t="s">
        <v>270</v>
      </c>
      <c r="C95" s="63" t="s">
        <v>271</v>
      </c>
      <c r="D95" s="63" t="s">
        <v>98</v>
      </c>
      <c r="E95" s="64" t="b">
        <v>0</v>
      </c>
      <c r="F95" s="64" t="b">
        <v>0</v>
      </c>
      <c r="G95" s="104">
        <v>42094</v>
      </c>
      <c r="H95" s="105"/>
      <c r="I95" s="64" t="b">
        <v>1</v>
      </c>
      <c r="J95" s="64" t="b">
        <v>1</v>
      </c>
      <c r="K95" s="106">
        <v>81</v>
      </c>
      <c r="L95" s="106">
        <v>17</v>
      </c>
      <c r="M95" s="97" t="s">
        <v>99</v>
      </c>
      <c r="N95" s="64" t="b">
        <v>1</v>
      </c>
      <c r="O95" s="64" t="b">
        <v>1</v>
      </c>
      <c r="P95" s="64" t="b">
        <v>1</v>
      </c>
      <c r="Q95" s="64" t="b">
        <v>1</v>
      </c>
      <c r="R95" s="64" t="b">
        <v>1</v>
      </c>
      <c r="S95" s="63" t="s">
        <v>272</v>
      </c>
      <c r="T95" s="64" t="b">
        <v>1</v>
      </c>
      <c r="U95" s="64" t="b">
        <v>1</v>
      </c>
      <c r="V95" s="64" t="b">
        <v>0</v>
      </c>
      <c r="W95" s="64" t="b">
        <v>1</v>
      </c>
      <c r="X95" s="64" t="b">
        <v>0</v>
      </c>
      <c r="Y95" s="64" t="b">
        <v>0</v>
      </c>
      <c r="Z95" s="64" t="b">
        <v>1</v>
      </c>
      <c r="AA95" s="64" t="b">
        <v>0</v>
      </c>
      <c r="AB95" s="64" t="b">
        <v>0</v>
      </c>
      <c r="AC95" s="64" t="b">
        <v>1</v>
      </c>
      <c r="AD95" s="64" t="b">
        <v>1</v>
      </c>
      <c r="AE95" s="64" t="b">
        <v>0</v>
      </c>
      <c r="AF95" s="64" t="b">
        <v>1</v>
      </c>
      <c r="AG95" s="64" t="b">
        <v>0</v>
      </c>
      <c r="AH95" s="64" t="b">
        <v>0</v>
      </c>
      <c r="AI95" s="64" t="b">
        <v>1</v>
      </c>
      <c r="AJ95" s="64" t="b">
        <v>0</v>
      </c>
      <c r="AK95" s="64" t="b">
        <v>1</v>
      </c>
      <c r="AL95" s="64" t="b">
        <v>1</v>
      </c>
      <c r="AM95" s="64" t="b">
        <v>0</v>
      </c>
      <c r="AN95" s="64" t="b">
        <v>0</v>
      </c>
      <c r="AO95" s="64" t="b">
        <v>0</v>
      </c>
      <c r="AP95" s="64" t="b">
        <v>0</v>
      </c>
      <c r="AQ95" s="64" t="b">
        <v>0</v>
      </c>
      <c r="AR95" s="64" t="b">
        <v>0</v>
      </c>
      <c r="AS95" s="64" t="b">
        <v>1</v>
      </c>
      <c r="AT95" s="64" t="b">
        <v>0</v>
      </c>
      <c r="AU95" s="64" t="b">
        <v>1</v>
      </c>
      <c r="AV95" s="64" t="b">
        <v>0</v>
      </c>
      <c r="AW95" s="64" t="b">
        <v>0</v>
      </c>
      <c r="AX95" s="64" t="b">
        <v>1</v>
      </c>
      <c r="AY95" s="64" t="b">
        <v>0</v>
      </c>
      <c r="AZ95" s="64" t="b">
        <v>0</v>
      </c>
      <c r="BA95" s="64" t="b">
        <v>1</v>
      </c>
      <c r="BB95" s="64" t="b">
        <v>1</v>
      </c>
      <c r="BC95" s="64" t="b">
        <v>1</v>
      </c>
      <c r="BD95" s="64" t="b">
        <v>0</v>
      </c>
      <c r="BE95" s="64" t="b">
        <v>0</v>
      </c>
      <c r="BF95" s="64" t="b">
        <v>0</v>
      </c>
      <c r="BG95" s="64" t="b">
        <v>0</v>
      </c>
      <c r="BH95" s="64" t="b">
        <v>1</v>
      </c>
      <c r="BI95" s="64" t="b">
        <v>0</v>
      </c>
      <c r="BJ95" s="64" t="b">
        <v>1</v>
      </c>
      <c r="BK95" s="64" t="b">
        <v>0</v>
      </c>
      <c r="BL95" s="64" t="b">
        <v>1</v>
      </c>
      <c r="BM95" s="64" t="b">
        <v>0</v>
      </c>
      <c r="BN95" s="64" t="b">
        <v>0</v>
      </c>
      <c r="BO95" s="64" t="b">
        <v>1</v>
      </c>
      <c r="BP95" s="64" t="b">
        <v>1</v>
      </c>
      <c r="BQ95" s="64" t="b">
        <v>0</v>
      </c>
      <c r="BR95" s="64" t="b">
        <v>0</v>
      </c>
      <c r="BS95" s="64" t="b">
        <v>1</v>
      </c>
      <c r="BT95" s="64" t="b">
        <v>1</v>
      </c>
      <c r="BU95" s="64" t="b">
        <v>0</v>
      </c>
      <c r="BV95" s="64" t="b">
        <v>0</v>
      </c>
      <c r="BW95" s="64" t="b">
        <v>1</v>
      </c>
      <c r="BX95" s="64" t="b">
        <v>1</v>
      </c>
      <c r="BY95" s="64" t="b">
        <v>0</v>
      </c>
      <c r="BZ95" s="64" t="b">
        <v>1</v>
      </c>
      <c r="CA95" s="64" t="b">
        <v>0</v>
      </c>
      <c r="CB95" s="64" t="b">
        <v>0</v>
      </c>
      <c r="CC95" s="64" t="b">
        <v>0</v>
      </c>
      <c r="CD95" s="64" t="b">
        <v>1</v>
      </c>
      <c r="CE95" s="64" t="b">
        <v>0</v>
      </c>
      <c r="CF95" s="64" t="b">
        <v>0</v>
      </c>
      <c r="CG95" s="64" t="b">
        <v>0</v>
      </c>
      <c r="CH95" s="64" t="b">
        <v>0</v>
      </c>
      <c r="CI95" s="64" t="b">
        <v>1</v>
      </c>
      <c r="CJ95" s="64" t="b">
        <v>1</v>
      </c>
      <c r="CK95" s="64" t="b">
        <v>1</v>
      </c>
      <c r="CL95" s="64" t="b">
        <v>1</v>
      </c>
      <c r="CM95" s="64" t="b">
        <v>1</v>
      </c>
      <c r="CN95" s="64" t="b">
        <v>0</v>
      </c>
      <c r="CO95" s="64" t="b">
        <v>1</v>
      </c>
      <c r="CP95" s="64" t="b">
        <v>1</v>
      </c>
      <c r="CQ95" s="64" t="b">
        <v>0</v>
      </c>
      <c r="CR95" s="97" t="s">
        <v>8135</v>
      </c>
    </row>
    <row r="96" spans="1:96" ht="16.25" customHeight="1">
      <c r="A96" s="63" t="s">
        <v>439</v>
      </c>
      <c r="B96" s="63" t="s">
        <v>102</v>
      </c>
      <c r="C96" s="63" t="s">
        <v>440</v>
      </c>
      <c r="D96" s="63" t="s">
        <v>108</v>
      </c>
      <c r="E96" s="64" t="b">
        <v>1</v>
      </c>
      <c r="F96" s="64" t="b">
        <v>0</v>
      </c>
      <c r="G96" s="104">
        <v>44286</v>
      </c>
      <c r="H96" s="105"/>
      <c r="I96" s="64" t="b">
        <v>1</v>
      </c>
      <c r="J96" s="64" t="b">
        <v>1</v>
      </c>
      <c r="K96" s="106">
        <v>20</v>
      </c>
      <c r="L96" s="106">
        <v>3</v>
      </c>
      <c r="M96" s="97" t="s">
        <v>99</v>
      </c>
      <c r="N96" s="64" t="b">
        <v>1</v>
      </c>
      <c r="O96" s="64" t="b">
        <v>1</v>
      </c>
      <c r="P96" s="64" t="b">
        <v>1</v>
      </c>
      <c r="Q96" s="64" t="b">
        <v>1</v>
      </c>
      <c r="R96" s="64" t="b">
        <v>1</v>
      </c>
      <c r="S96" s="63" t="s">
        <v>441</v>
      </c>
      <c r="T96" s="64" t="b">
        <v>1</v>
      </c>
      <c r="U96" s="64" t="b">
        <v>1</v>
      </c>
      <c r="V96" s="64" t="b">
        <v>1</v>
      </c>
      <c r="W96" s="64" t="b">
        <v>1</v>
      </c>
      <c r="X96" s="64" t="b">
        <v>1</v>
      </c>
      <c r="Y96" s="64" t="b">
        <v>1</v>
      </c>
      <c r="Z96" s="64" t="b">
        <v>1</v>
      </c>
      <c r="AA96" s="64" t="b">
        <v>1</v>
      </c>
      <c r="AB96" s="64" t="b">
        <v>1</v>
      </c>
      <c r="AC96" s="64" t="b">
        <v>0</v>
      </c>
      <c r="AD96" s="64" t="b">
        <v>1</v>
      </c>
      <c r="AE96" s="64" t="b">
        <v>1</v>
      </c>
      <c r="AF96" s="64" t="b">
        <v>1</v>
      </c>
      <c r="AG96" s="64" t="b">
        <v>0</v>
      </c>
      <c r="AH96" s="64" t="b">
        <v>1</v>
      </c>
      <c r="AI96" s="64" t="b">
        <v>1</v>
      </c>
      <c r="AJ96" s="64" t="b">
        <v>1</v>
      </c>
      <c r="AK96" s="64" t="b">
        <v>1</v>
      </c>
      <c r="AL96" s="64" t="b">
        <v>1</v>
      </c>
      <c r="AM96" s="64" t="b">
        <v>0</v>
      </c>
      <c r="AN96" s="64" t="b">
        <v>0</v>
      </c>
      <c r="AO96" s="64" t="b">
        <v>0</v>
      </c>
      <c r="AP96" s="64" t="b">
        <v>1</v>
      </c>
      <c r="AQ96" s="64" t="b">
        <v>1</v>
      </c>
      <c r="AR96" s="64" t="b">
        <v>0</v>
      </c>
      <c r="AS96" s="64" t="b">
        <v>1</v>
      </c>
      <c r="AT96" s="64" t="b">
        <v>0</v>
      </c>
      <c r="AU96" s="64" t="b">
        <v>1</v>
      </c>
      <c r="AV96" s="64" t="b">
        <v>0</v>
      </c>
      <c r="AW96" s="64" t="b">
        <v>0</v>
      </c>
      <c r="AX96" s="64" t="b">
        <v>1</v>
      </c>
      <c r="AY96" s="64" t="b">
        <v>0</v>
      </c>
      <c r="AZ96" s="64" t="b">
        <v>0</v>
      </c>
      <c r="BA96" s="64" t="b">
        <v>1</v>
      </c>
      <c r="BB96" s="64" t="b">
        <v>0</v>
      </c>
      <c r="BC96" s="64" t="b">
        <v>1</v>
      </c>
      <c r="BD96" s="64" t="b">
        <v>0</v>
      </c>
      <c r="BE96" s="64" t="b">
        <v>0</v>
      </c>
      <c r="BF96" s="64" t="b">
        <v>1</v>
      </c>
      <c r="BG96" s="64" t="b">
        <v>0</v>
      </c>
      <c r="BH96" s="64" t="b">
        <v>1</v>
      </c>
      <c r="BI96" s="64" t="b">
        <v>0</v>
      </c>
      <c r="BJ96" s="64" t="b">
        <v>0</v>
      </c>
      <c r="BK96" s="64" t="b">
        <v>0</v>
      </c>
      <c r="BL96" s="64" t="b">
        <v>1</v>
      </c>
      <c r="BM96" s="64" t="b">
        <v>0</v>
      </c>
      <c r="BN96" s="64" t="b">
        <v>0</v>
      </c>
      <c r="BO96" s="64" t="b">
        <v>0</v>
      </c>
      <c r="BP96" s="64" t="b">
        <v>1</v>
      </c>
      <c r="BQ96" s="64" t="b">
        <v>1</v>
      </c>
      <c r="BR96" s="64" t="b">
        <v>0</v>
      </c>
      <c r="BS96" s="64" t="b">
        <v>0</v>
      </c>
      <c r="BT96" s="64" t="b">
        <v>0</v>
      </c>
      <c r="BU96" s="64" t="b">
        <v>0</v>
      </c>
      <c r="BV96" s="64" t="b">
        <v>0</v>
      </c>
      <c r="BW96" s="64" t="b">
        <v>0</v>
      </c>
      <c r="BX96" s="64" t="b">
        <v>0</v>
      </c>
      <c r="BY96" s="64" t="b">
        <v>0</v>
      </c>
      <c r="BZ96" s="64" t="b">
        <v>1</v>
      </c>
      <c r="CA96" s="64" t="b">
        <v>0</v>
      </c>
      <c r="CB96" s="64" t="b">
        <v>0</v>
      </c>
      <c r="CC96" s="64" t="b">
        <v>1</v>
      </c>
      <c r="CD96" s="64" t="b">
        <v>1</v>
      </c>
      <c r="CE96" s="64" t="b">
        <v>0</v>
      </c>
      <c r="CF96" s="64" t="b">
        <v>0</v>
      </c>
      <c r="CG96" s="64" t="b">
        <v>0</v>
      </c>
      <c r="CH96" s="64" t="b">
        <v>0</v>
      </c>
      <c r="CI96" s="64" t="b">
        <v>1</v>
      </c>
      <c r="CJ96" s="64" t="b">
        <v>0</v>
      </c>
      <c r="CK96" s="64" t="b">
        <v>0</v>
      </c>
      <c r="CL96" s="64" t="b">
        <v>1</v>
      </c>
      <c r="CM96" s="64" t="b">
        <v>1</v>
      </c>
      <c r="CN96" s="64" t="b">
        <v>0</v>
      </c>
      <c r="CO96" s="64" t="b">
        <v>1</v>
      </c>
      <c r="CP96" s="64" t="b">
        <v>0</v>
      </c>
      <c r="CQ96" s="64" t="b">
        <v>0</v>
      </c>
      <c r="CR96" s="97" t="s">
        <v>8135</v>
      </c>
    </row>
    <row r="97" spans="1:96" ht="16.25" customHeight="1">
      <c r="A97" s="63" t="s">
        <v>448</v>
      </c>
      <c r="B97" s="63" t="s">
        <v>449</v>
      </c>
      <c r="C97" s="63" t="s">
        <v>450</v>
      </c>
      <c r="D97" s="63" t="s">
        <v>98</v>
      </c>
      <c r="E97" s="64" t="b">
        <v>0</v>
      </c>
      <c r="F97" s="64" t="b">
        <v>0</v>
      </c>
      <c r="G97" s="104">
        <v>43921</v>
      </c>
      <c r="H97" s="105"/>
      <c r="I97" s="64" t="b">
        <v>1</v>
      </c>
      <c r="J97" s="64" t="b">
        <v>1</v>
      </c>
      <c r="K97" s="106">
        <v>104</v>
      </c>
      <c r="L97" s="106">
        <v>5</v>
      </c>
      <c r="M97" s="97" t="s">
        <v>99</v>
      </c>
      <c r="N97" s="64" t="b">
        <v>1</v>
      </c>
      <c r="O97" s="64" t="b">
        <v>1</v>
      </c>
      <c r="P97" s="64" t="b">
        <v>1</v>
      </c>
      <c r="Q97" s="64" t="b">
        <v>1</v>
      </c>
      <c r="R97" s="64" t="b">
        <v>1</v>
      </c>
      <c r="S97" s="63" t="s">
        <v>451</v>
      </c>
      <c r="T97" s="64" t="b">
        <v>1</v>
      </c>
      <c r="U97" s="64" t="b">
        <v>1</v>
      </c>
      <c r="V97" s="64" t="b">
        <v>1</v>
      </c>
      <c r="W97" s="64" t="b">
        <v>1</v>
      </c>
      <c r="X97" s="64" t="b">
        <v>1</v>
      </c>
      <c r="Y97" s="64" t="b">
        <v>1</v>
      </c>
      <c r="Z97" s="64" t="b">
        <v>1</v>
      </c>
      <c r="AA97" s="64" t="b">
        <v>1</v>
      </c>
      <c r="AB97" s="64" t="b">
        <v>1</v>
      </c>
      <c r="AC97" s="64" t="b">
        <v>1</v>
      </c>
      <c r="AD97" s="64" t="b">
        <v>1</v>
      </c>
      <c r="AE97" s="64" t="b">
        <v>1</v>
      </c>
      <c r="AF97" s="64" t="b">
        <v>1</v>
      </c>
      <c r="AG97" s="64" t="b">
        <v>0</v>
      </c>
      <c r="AH97" s="64" t="b">
        <v>1</v>
      </c>
      <c r="AI97" s="64" t="b">
        <v>1</v>
      </c>
      <c r="AJ97" s="64" t="b">
        <v>1</v>
      </c>
      <c r="AK97" s="64" t="b">
        <v>1</v>
      </c>
      <c r="AL97" s="64" t="b">
        <v>1</v>
      </c>
      <c r="AM97" s="64" t="b">
        <v>0</v>
      </c>
      <c r="AN97" s="64" t="b">
        <v>0</v>
      </c>
      <c r="AO97" s="64" t="b">
        <v>0</v>
      </c>
      <c r="AP97" s="64" t="b">
        <v>0</v>
      </c>
      <c r="AQ97" s="64" t="b">
        <v>0</v>
      </c>
      <c r="AR97" s="64" t="b">
        <v>0</v>
      </c>
      <c r="AS97" s="64" t="b">
        <v>1</v>
      </c>
      <c r="AT97" s="64" t="b">
        <v>0</v>
      </c>
      <c r="AU97" s="64" t="b">
        <v>1</v>
      </c>
      <c r="AV97" s="64" t="b">
        <v>0</v>
      </c>
      <c r="AW97" s="64" t="b">
        <v>1</v>
      </c>
      <c r="AX97" s="64" t="b">
        <v>1</v>
      </c>
      <c r="AY97" s="64" t="b">
        <v>0</v>
      </c>
      <c r="AZ97" s="64" t="b">
        <v>0</v>
      </c>
      <c r="BA97" s="64" t="b">
        <v>1</v>
      </c>
      <c r="BB97" s="64" t="b">
        <v>1</v>
      </c>
      <c r="BC97" s="64" t="b">
        <v>1</v>
      </c>
      <c r="BD97" s="64" t="b">
        <v>0</v>
      </c>
      <c r="BE97" s="64" t="b">
        <v>0</v>
      </c>
      <c r="BF97" s="64" t="b">
        <v>1</v>
      </c>
      <c r="BG97" s="64" t="b">
        <v>0</v>
      </c>
      <c r="BH97" s="64" t="b">
        <v>1</v>
      </c>
      <c r="BI97" s="64" t="b">
        <v>1</v>
      </c>
      <c r="BJ97" s="64" t="b">
        <v>1</v>
      </c>
      <c r="BK97" s="64" t="b">
        <v>0</v>
      </c>
      <c r="BL97" s="64" t="b">
        <v>1</v>
      </c>
      <c r="BM97" s="64" t="b">
        <v>0</v>
      </c>
      <c r="BN97" s="64" t="b">
        <v>1</v>
      </c>
      <c r="BO97" s="64" t="b">
        <v>1</v>
      </c>
      <c r="BP97" s="64" t="b">
        <v>1</v>
      </c>
      <c r="BQ97" s="64" t="b">
        <v>1</v>
      </c>
      <c r="BR97" s="64" t="b">
        <v>0</v>
      </c>
      <c r="BS97" s="64" t="b">
        <v>0</v>
      </c>
      <c r="BT97" s="64" t="b">
        <v>1</v>
      </c>
      <c r="BU97" s="64" t="b">
        <v>0</v>
      </c>
      <c r="BV97" s="64" t="b">
        <v>0</v>
      </c>
      <c r="BW97" s="64" t="b">
        <v>1</v>
      </c>
      <c r="BX97" s="64" t="b">
        <v>0</v>
      </c>
      <c r="BY97" s="64" t="b">
        <v>0</v>
      </c>
      <c r="BZ97" s="64" t="b">
        <v>1</v>
      </c>
      <c r="CA97" s="64" t="b">
        <v>0</v>
      </c>
      <c r="CB97" s="64" t="b">
        <v>0</v>
      </c>
      <c r="CC97" s="64" t="b">
        <v>1</v>
      </c>
      <c r="CD97" s="64" t="b">
        <v>0</v>
      </c>
      <c r="CE97" s="64" t="b">
        <v>0</v>
      </c>
      <c r="CF97" s="64" t="b">
        <v>0</v>
      </c>
      <c r="CG97" s="64" t="b">
        <v>0</v>
      </c>
      <c r="CH97" s="64" t="b">
        <v>0</v>
      </c>
      <c r="CI97" s="64" t="b">
        <v>0</v>
      </c>
      <c r="CJ97" s="64" t="b">
        <v>1</v>
      </c>
      <c r="CK97" s="64" t="b">
        <v>0</v>
      </c>
      <c r="CL97" s="64" t="b">
        <v>1</v>
      </c>
      <c r="CM97" s="64" t="b">
        <v>1</v>
      </c>
      <c r="CN97" s="64" t="b">
        <v>0</v>
      </c>
      <c r="CO97" s="64" t="b">
        <v>1</v>
      </c>
      <c r="CP97" s="64" t="b">
        <v>1</v>
      </c>
      <c r="CQ97" s="64" t="b">
        <v>0</v>
      </c>
      <c r="CR97" s="97" t="s">
        <v>8135</v>
      </c>
    </row>
    <row r="98" spans="1:96" ht="16.25" customHeight="1">
      <c r="A98" s="63" t="s">
        <v>8146</v>
      </c>
      <c r="B98" s="63" t="s">
        <v>102</v>
      </c>
      <c r="C98" s="63" t="s">
        <v>519</v>
      </c>
      <c r="D98" s="63" t="s">
        <v>98</v>
      </c>
      <c r="E98" s="64" t="b">
        <v>0</v>
      </c>
      <c r="F98" s="64" t="b">
        <v>0</v>
      </c>
      <c r="G98" s="104">
        <v>40633</v>
      </c>
      <c r="H98" s="104">
        <v>45382</v>
      </c>
      <c r="I98" s="64" t="b">
        <v>1</v>
      </c>
      <c r="J98" s="64" t="b">
        <v>0</v>
      </c>
      <c r="K98" s="106">
        <v>78</v>
      </c>
      <c r="L98" s="106">
        <v>10</v>
      </c>
      <c r="M98" s="97" t="s">
        <v>99</v>
      </c>
      <c r="N98" s="64" t="b">
        <v>1</v>
      </c>
      <c r="O98" s="64" t="b">
        <v>1</v>
      </c>
      <c r="P98" s="64" t="b">
        <v>1</v>
      </c>
      <c r="Q98" s="64" t="b">
        <v>1</v>
      </c>
      <c r="R98" s="64" t="b">
        <v>1</v>
      </c>
      <c r="S98" s="63" t="s">
        <v>8147</v>
      </c>
      <c r="T98" s="64" t="b">
        <v>0</v>
      </c>
      <c r="U98" s="64" t="b">
        <v>0</v>
      </c>
      <c r="V98" s="64" t="b">
        <v>0</v>
      </c>
      <c r="W98" s="64" t="b">
        <v>1</v>
      </c>
      <c r="X98" s="64" t="b">
        <v>1</v>
      </c>
      <c r="Y98" s="64" t="b">
        <v>0</v>
      </c>
      <c r="Z98" s="64" t="b">
        <v>1</v>
      </c>
      <c r="AA98" s="64" t="b">
        <v>1</v>
      </c>
      <c r="AB98" s="64" t="b">
        <v>1</v>
      </c>
      <c r="AC98" s="64" t="b">
        <v>0</v>
      </c>
      <c r="AD98" s="64" t="b">
        <v>1</v>
      </c>
      <c r="AE98" s="64" t="b">
        <v>0</v>
      </c>
      <c r="AF98" s="64" t="b">
        <v>1</v>
      </c>
      <c r="AG98" s="64" t="b">
        <v>1</v>
      </c>
      <c r="AH98" s="64" t="b">
        <v>0</v>
      </c>
      <c r="AI98" s="64" t="b">
        <v>1</v>
      </c>
      <c r="AJ98" s="64" t="b">
        <v>0</v>
      </c>
      <c r="AK98" s="64" t="b">
        <v>1</v>
      </c>
      <c r="AL98" s="64" t="b">
        <v>1</v>
      </c>
      <c r="AM98" s="64" t="b">
        <v>0</v>
      </c>
      <c r="AN98" s="64" t="b">
        <v>0</v>
      </c>
      <c r="AO98" s="64" t="b">
        <v>1</v>
      </c>
      <c r="AP98" s="64" t="b">
        <v>0</v>
      </c>
      <c r="AQ98" s="64" t="b">
        <v>0</v>
      </c>
      <c r="AR98" s="64" t="b">
        <v>0</v>
      </c>
      <c r="AS98" s="64" t="b">
        <v>0</v>
      </c>
      <c r="AT98" s="64" t="b">
        <v>0</v>
      </c>
      <c r="AU98" s="64" t="b">
        <v>1</v>
      </c>
      <c r="AV98" s="64" t="b">
        <v>1</v>
      </c>
      <c r="AW98" s="64" t="b">
        <v>0</v>
      </c>
      <c r="AX98" s="64" t="b">
        <v>1</v>
      </c>
      <c r="AY98" s="64" t="b">
        <v>1</v>
      </c>
      <c r="AZ98" s="64" t="b">
        <v>1</v>
      </c>
      <c r="BA98" s="64" t="b">
        <v>1</v>
      </c>
      <c r="BB98" s="64" t="b">
        <v>1</v>
      </c>
      <c r="BC98" s="64" t="b">
        <v>1</v>
      </c>
      <c r="BD98" s="64" t="b">
        <v>0</v>
      </c>
      <c r="BE98" s="64" t="b">
        <v>0</v>
      </c>
      <c r="BF98" s="64" t="b">
        <v>1</v>
      </c>
      <c r="BG98" s="64" t="b">
        <v>0</v>
      </c>
      <c r="BH98" s="64" t="b">
        <v>1</v>
      </c>
      <c r="BI98" s="64" t="b">
        <v>0</v>
      </c>
      <c r="BJ98" s="64" t="b">
        <v>1</v>
      </c>
      <c r="BK98" s="64" t="b">
        <v>1</v>
      </c>
      <c r="BL98" s="64" t="b">
        <v>1</v>
      </c>
      <c r="BM98" s="64" t="b">
        <v>1</v>
      </c>
      <c r="BN98" s="64" t="b">
        <v>1</v>
      </c>
      <c r="BO98" s="64" t="b">
        <v>1</v>
      </c>
      <c r="BP98" s="64" t="b">
        <v>1</v>
      </c>
      <c r="BQ98" s="64" t="b">
        <v>1</v>
      </c>
      <c r="BR98" s="64" t="b">
        <v>1</v>
      </c>
      <c r="BS98" s="64" t="b">
        <v>0</v>
      </c>
      <c r="BT98" s="64" t="b">
        <v>0</v>
      </c>
      <c r="BU98" s="64" t="b">
        <v>0</v>
      </c>
      <c r="BV98" s="64" t="b">
        <v>0</v>
      </c>
      <c r="BW98" s="64" t="b">
        <v>0</v>
      </c>
      <c r="BX98" s="64" t="b">
        <v>1</v>
      </c>
      <c r="BY98" s="64" t="b">
        <v>0</v>
      </c>
      <c r="BZ98" s="64" t="b">
        <v>1</v>
      </c>
      <c r="CA98" s="64" t="b">
        <v>0</v>
      </c>
      <c r="CB98" s="64" t="b">
        <v>1</v>
      </c>
      <c r="CC98" s="64" t="b">
        <v>1</v>
      </c>
      <c r="CD98" s="64" t="b">
        <v>1</v>
      </c>
      <c r="CE98" s="64" t="b">
        <v>1</v>
      </c>
      <c r="CF98" s="64" t="b">
        <v>0</v>
      </c>
      <c r="CG98" s="64" t="b">
        <v>0</v>
      </c>
      <c r="CH98" s="64" t="b">
        <v>0</v>
      </c>
      <c r="CI98" s="64" t="b">
        <v>0</v>
      </c>
      <c r="CJ98" s="64" t="b">
        <v>1</v>
      </c>
      <c r="CK98" s="64" t="b">
        <v>0</v>
      </c>
      <c r="CL98" s="64" t="b">
        <v>1</v>
      </c>
      <c r="CM98" s="64" t="b">
        <v>1</v>
      </c>
      <c r="CN98" s="64" t="b">
        <v>0</v>
      </c>
      <c r="CO98" s="64" t="b">
        <v>1</v>
      </c>
      <c r="CP98" s="64" t="b">
        <v>1</v>
      </c>
      <c r="CQ98" s="64" t="b">
        <v>1</v>
      </c>
      <c r="CR98" s="97" t="s">
        <v>8135</v>
      </c>
    </row>
    <row r="99" spans="1:96" ht="16.25" customHeight="1">
      <c r="A99" s="63" t="s">
        <v>520</v>
      </c>
      <c r="B99" s="63" t="s">
        <v>521</v>
      </c>
      <c r="C99" s="63" t="s">
        <v>522</v>
      </c>
      <c r="D99" s="63" t="s">
        <v>98</v>
      </c>
      <c r="E99" s="64" t="b">
        <v>0</v>
      </c>
      <c r="F99" s="64" t="b">
        <v>0</v>
      </c>
      <c r="G99" s="104">
        <v>42825</v>
      </c>
      <c r="H99" s="105"/>
      <c r="I99" s="64" t="b">
        <v>1</v>
      </c>
      <c r="J99" s="64" t="b">
        <v>1</v>
      </c>
      <c r="K99" s="106">
        <v>106</v>
      </c>
      <c r="L99" s="106">
        <v>13</v>
      </c>
      <c r="M99" s="97" t="s">
        <v>99</v>
      </c>
      <c r="N99" s="64" t="b">
        <v>1</v>
      </c>
      <c r="O99" s="64" t="b">
        <v>1</v>
      </c>
      <c r="P99" s="64" t="b">
        <v>1</v>
      </c>
      <c r="Q99" s="64" t="b">
        <v>1</v>
      </c>
      <c r="R99" s="64" t="b">
        <v>1</v>
      </c>
      <c r="S99" s="63" t="s">
        <v>523</v>
      </c>
      <c r="T99" s="64" t="b">
        <v>1</v>
      </c>
      <c r="U99" s="64" t="b">
        <v>1</v>
      </c>
      <c r="V99" s="64" t="b">
        <v>1</v>
      </c>
      <c r="W99" s="64" t="b">
        <v>1</v>
      </c>
      <c r="X99" s="64" t="b">
        <v>0</v>
      </c>
      <c r="Y99" s="64" t="b">
        <v>1</v>
      </c>
      <c r="Z99" s="64" t="b">
        <v>1</v>
      </c>
      <c r="AA99" s="64" t="b">
        <v>1</v>
      </c>
      <c r="AB99" s="64" t="b">
        <v>1</v>
      </c>
      <c r="AC99" s="64" t="b">
        <v>0</v>
      </c>
      <c r="AD99" s="64" t="b">
        <v>1</v>
      </c>
      <c r="AE99" s="64" t="b">
        <v>1</v>
      </c>
      <c r="AF99" s="64" t="b">
        <v>1</v>
      </c>
      <c r="AG99" s="64" t="b">
        <v>1</v>
      </c>
      <c r="AH99" s="64" t="b">
        <v>0</v>
      </c>
      <c r="AI99" s="64" t="b">
        <v>1</v>
      </c>
      <c r="AJ99" s="64" t="b">
        <v>1</v>
      </c>
      <c r="AK99" s="64" t="b">
        <v>1</v>
      </c>
      <c r="AL99" s="64" t="b">
        <v>1</v>
      </c>
      <c r="AM99" s="64" t="b">
        <v>0</v>
      </c>
      <c r="AN99" s="64" t="b">
        <v>0</v>
      </c>
      <c r="AO99" s="64" t="b">
        <v>0</v>
      </c>
      <c r="AP99" s="64" t="b">
        <v>1</v>
      </c>
      <c r="AQ99" s="64" t="b">
        <v>0</v>
      </c>
      <c r="AR99" s="64" t="b">
        <v>0</v>
      </c>
      <c r="AS99" s="64" t="b">
        <v>0</v>
      </c>
      <c r="AT99" s="64" t="b">
        <v>0</v>
      </c>
      <c r="AU99" s="64" t="b">
        <v>1</v>
      </c>
      <c r="AV99" s="64" t="b">
        <v>1</v>
      </c>
      <c r="AW99" s="64" t="b">
        <v>1</v>
      </c>
      <c r="AX99" s="64" t="b">
        <v>1</v>
      </c>
      <c r="AY99" s="64" t="b">
        <v>0</v>
      </c>
      <c r="AZ99" s="64" t="b">
        <v>0</v>
      </c>
      <c r="BA99" s="64" t="b">
        <v>1</v>
      </c>
      <c r="BB99" s="64" t="b">
        <v>1</v>
      </c>
      <c r="BC99" s="64" t="b">
        <v>1</v>
      </c>
      <c r="BD99" s="64" t="b">
        <v>1</v>
      </c>
      <c r="BE99" s="64" t="b">
        <v>0</v>
      </c>
      <c r="BF99" s="64" t="b">
        <v>1</v>
      </c>
      <c r="BG99" s="64" t="b">
        <v>0</v>
      </c>
      <c r="BH99" s="64" t="b">
        <v>1</v>
      </c>
      <c r="BI99" s="64" t="b">
        <v>0</v>
      </c>
      <c r="BJ99" s="64" t="b">
        <v>1</v>
      </c>
      <c r="BK99" s="64" t="b">
        <v>1</v>
      </c>
      <c r="BL99" s="64" t="b">
        <v>1</v>
      </c>
      <c r="BM99" s="64" t="b">
        <v>1</v>
      </c>
      <c r="BN99" s="64" t="b">
        <v>1</v>
      </c>
      <c r="BO99" s="64" t="b">
        <v>1</v>
      </c>
      <c r="BP99" s="64" t="b">
        <v>1</v>
      </c>
      <c r="BQ99" s="64" t="b">
        <v>0</v>
      </c>
      <c r="BR99" s="64" t="b">
        <v>0</v>
      </c>
      <c r="BS99" s="64" t="b">
        <v>1</v>
      </c>
      <c r="BT99" s="64" t="b">
        <v>1</v>
      </c>
      <c r="BU99" s="64" t="b">
        <v>0</v>
      </c>
      <c r="BV99" s="64" t="b">
        <v>1</v>
      </c>
      <c r="BW99" s="64" t="b">
        <v>1</v>
      </c>
      <c r="BX99" s="64" t="b">
        <v>0</v>
      </c>
      <c r="BY99" s="64" t="b">
        <v>0</v>
      </c>
      <c r="BZ99" s="64" t="b">
        <v>1</v>
      </c>
      <c r="CA99" s="64" t="b">
        <v>0</v>
      </c>
      <c r="CB99" s="64" t="b">
        <v>0</v>
      </c>
      <c r="CC99" s="64" t="b">
        <v>0</v>
      </c>
      <c r="CD99" s="64" t="b">
        <v>1</v>
      </c>
      <c r="CE99" s="64" t="b">
        <v>1</v>
      </c>
      <c r="CF99" s="64" t="b">
        <v>0</v>
      </c>
      <c r="CG99" s="64" t="b">
        <v>1</v>
      </c>
      <c r="CH99" s="64" t="b">
        <v>0</v>
      </c>
      <c r="CI99" s="64" t="b">
        <v>1</v>
      </c>
      <c r="CJ99" s="64" t="b">
        <v>1</v>
      </c>
      <c r="CK99" s="64" t="b">
        <v>0</v>
      </c>
      <c r="CL99" s="64" t="b">
        <v>1</v>
      </c>
      <c r="CM99" s="64" t="b">
        <v>1</v>
      </c>
      <c r="CN99" s="64" t="b">
        <v>1</v>
      </c>
      <c r="CO99" s="64" t="b">
        <v>1</v>
      </c>
      <c r="CP99" s="64" t="b">
        <v>1</v>
      </c>
      <c r="CQ99" s="64" t="b">
        <v>1</v>
      </c>
      <c r="CR99" s="97" t="s">
        <v>8135</v>
      </c>
    </row>
    <row r="100" spans="1:96" ht="16.25" customHeight="1">
      <c r="A100" s="63" t="s">
        <v>524</v>
      </c>
      <c r="B100" s="63" t="s">
        <v>525</v>
      </c>
      <c r="C100" s="63" t="s">
        <v>526</v>
      </c>
      <c r="D100" s="63" t="s">
        <v>98</v>
      </c>
      <c r="E100" s="64" t="b">
        <v>0</v>
      </c>
      <c r="F100" s="64" t="b">
        <v>0</v>
      </c>
      <c r="G100" s="104">
        <v>42825</v>
      </c>
      <c r="H100" s="105"/>
      <c r="I100" s="64" t="b">
        <v>1</v>
      </c>
      <c r="J100" s="64" t="b">
        <v>1</v>
      </c>
      <c r="K100" s="106">
        <v>115</v>
      </c>
      <c r="L100" s="106">
        <v>24</v>
      </c>
      <c r="M100" s="97" t="s">
        <v>99</v>
      </c>
      <c r="N100" s="64" t="b">
        <v>1</v>
      </c>
      <c r="O100" s="64" t="b">
        <v>1</v>
      </c>
      <c r="P100" s="64" t="b">
        <v>0</v>
      </c>
      <c r="Q100" s="64" t="b">
        <v>1</v>
      </c>
      <c r="R100" s="64" t="b">
        <v>1</v>
      </c>
      <c r="S100" s="63" t="s">
        <v>527</v>
      </c>
      <c r="T100" s="64" t="b">
        <v>0</v>
      </c>
      <c r="U100" s="64" t="b">
        <v>1</v>
      </c>
      <c r="V100" s="64" t="b">
        <v>0</v>
      </c>
      <c r="W100" s="64" t="b">
        <v>1</v>
      </c>
      <c r="X100" s="64" t="b">
        <v>0</v>
      </c>
      <c r="Y100" s="64" t="b">
        <v>1</v>
      </c>
      <c r="Z100" s="64" t="b">
        <v>1</v>
      </c>
      <c r="AA100" s="64" t="b">
        <v>1</v>
      </c>
      <c r="AB100" s="64" t="b">
        <v>1</v>
      </c>
      <c r="AC100" s="64" t="b">
        <v>1</v>
      </c>
      <c r="AD100" s="64" t="b">
        <v>1</v>
      </c>
      <c r="AE100" s="64" t="b">
        <v>0</v>
      </c>
      <c r="AF100" s="64" t="b">
        <v>1</v>
      </c>
      <c r="AG100" s="64" t="b">
        <v>1</v>
      </c>
      <c r="AH100" s="64" t="b">
        <v>0</v>
      </c>
      <c r="AI100" s="64" t="b">
        <v>1</v>
      </c>
      <c r="AJ100" s="64" t="b">
        <v>1</v>
      </c>
      <c r="AK100" s="64" t="b">
        <v>0</v>
      </c>
      <c r="AL100" s="64" t="b">
        <v>0</v>
      </c>
      <c r="AM100" s="64" t="b">
        <v>0</v>
      </c>
      <c r="AN100" s="64" t="b">
        <v>1</v>
      </c>
      <c r="AO100" s="64" t="b">
        <v>0</v>
      </c>
      <c r="AP100" s="64" t="b">
        <v>1</v>
      </c>
      <c r="AQ100" s="64" t="b">
        <v>0</v>
      </c>
      <c r="AR100" s="64" t="b">
        <v>0</v>
      </c>
      <c r="AS100" s="64" t="b">
        <v>0</v>
      </c>
      <c r="AT100" s="64" t="b">
        <v>0</v>
      </c>
      <c r="AU100" s="64" t="b">
        <v>1</v>
      </c>
      <c r="AV100" s="64" t="b">
        <v>0</v>
      </c>
      <c r="AW100" s="64" t="b">
        <v>1</v>
      </c>
      <c r="AX100" s="64" t="b">
        <v>1</v>
      </c>
      <c r="AY100" s="64" t="b">
        <v>0</v>
      </c>
      <c r="AZ100" s="64" t="b">
        <v>0</v>
      </c>
      <c r="BA100" s="64" t="b">
        <v>1</v>
      </c>
      <c r="BB100" s="64" t="b">
        <v>1</v>
      </c>
      <c r="BC100" s="64" t="b">
        <v>1</v>
      </c>
      <c r="BD100" s="64" t="b">
        <v>0</v>
      </c>
      <c r="BE100" s="64" t="b">
        <v>0</v>
      </c>
      <c r="BF100" s="64" t="b">
        <v>1</v>
      </c>
      <c r="BG100" s="64" t="b">
        <v>0</v>
      </c>
      <c r="BH100" s="64" t="b">
        <v>1</v>
      </c>
      <c r="BI100" s="64" t="b">
        <v>0</v>
      </c>
      <c r="BJ100" s="64" t="b">
        <v>1</v>
      </c>
      <c r="BK100" s="64" t="b">
        <v>0</v>
      </c>
      <c r="BL100" s="64" t="b">
        <v>1</v>
      </c>
      <c r="BM100" s="64" t="b">
        <v>1</v>
      </c>
      <c r="BN100" s="64" t="b">
        <v>1</v>
      </c>
      <c r="BO100" s="64" t="b">
        <v>1</v>
      </c>
      <c r="BP100" s="64" t="b">
        <v>1</v>
      </c>
      <c r="BQ100" s="64" t="b">
        <v>1</v>
      </c>
      <c r="BR100" s="64" t="b">
        <v>0</v>
      </c>
      <c r="BS100" s="64" t="b">
        <v>1</v>
      </c>
      <c r="BT100" s="64" t="b">
        <v>1</v>
      </c>
      <c r="BU100" s="64" t="b">
        <v>0</v>
      </c>
      <c r="BV100" s="64" t="b">
        <v>0</v>
      </c>
      <c r="BW100" s="64" t="b">
        <v>1</v>
      </c>
      <c r="BX100" s="64" t="b">
        <v>1</v>
      </c>
      <c r="BY100" s="64" t="b">
        <v>0</v>
      </c>
      <c r="BZ100" s="64" t="b">
        <v>1</v>
      </c>
      <c r="CA100" s="64" t="b">
        <v>0</v>
      </c>
      <c r="CB100" s="64" t="b">
        <v>1</v>
      </c>
      <c r="CC100" s="64" t="b">
        <v>1</v>
      </c>
      <c r="CD100" s="64" t="b">
        <v>1</v>
      </c>
      <c r="CE100" s="64" t="b">
        <v>1</v>
      </c>
      <c r="CF100" s="64" t="b">
        <v>0</v>
      </c>
      <c r="CG100" s="64" t="b">
        <v>1</v>
      </c>
      <c r="CH100" s="64" t="b">
        <v>1</v>
      </c>
      <c r="CI100" s="64" t="b">
        <v>1</v>
      </c>
      <c r="CJ100" s="64" t="b">
        <v>1</v>
      </c>
      <c r="CK100" s="64" t="b">
        <v>0</v>
      </c>
      <c r="CL100" s="64" t="b">
        <v>1</v>
      </c>
      <c r="CM100" s="64" t="b">
        <v>1</v>
      </c>
      <c r="CN100" s="64" t="b">
        <v>1</v>
      </c>
      <c r="CO100" s="64" t="b">
        <v>1</v>
      </c>
      <c r="CP100" s="64" t="b">
        <v>1</v>
      </c>
      <c r="CQ100" s="64" t="b">
        <v>1</v>
      </c>
      <c r="CR100" s="97" t="s">
        <v>8135</v>
      </c>
    </row>
    <row r="101" spans="1:96" ht="16.25" customHeight="1">
      <c r="A101" s="63" t="s">
        <v>583</v>
      </c>
      <c r="B101" s="63" t="s">
        <v>102</v>
      </c>
      <c r="C101" s="63" t="s">
        <v>584</v>
      </c>
      <c r="D101" s="63" t="s">
        <v>197</v>
      </c>
      <c r="E101" s="64" t="b">
        <v>0</v>
      </c>
      <c r="F101" s="64" t="b">
        <v>0</v>
      </c>
      <c r="G101" s="104">
        <v>43190</v>
      </c>
      <c r="H101" s="105"/>
      <c r="I101" s="64" t="b">
        <v>1</v>
      </c>
      <c r="J101" s="64" t="b">
        <v>0</v>
      </c>
      <c r="K101" s="106">
        <v>75</v>
      </c>
      <c r="L101" s="106">
        <v>25</v>
      </c>
      <c r="M101" s="97" t="s">
        <v>99</v>
      </c>
      <c r="N101" s="64" t="b">
        <v>1</v>
      </c>
      <c r="O101" s="64" t="b">
        <v>1</v>
      </c>
      <c r="P101" s="64" t="b">
        <v>1</v>
      </c>
      <c r="Q101" s="64" t="b">
        <v>1</v>
      </c>
      <c r="R101" s="64" t="b">
        <v>0</v>
      </c>
      <c r="S101" s="63" t="s">
        <v>585</v>
      </c>
      <c r="T101" s="64" t="b">
        <v>0</v>
      </c>
      <c r="U101" s="64" t="b">
        <v>0</v>
      </c>
      <c r="V101" s="64" t="b">
        <v>0</v>
      </c>
      <c r="W101" s="64" t="b">
        <v>0</v>
      </c>
      <c r="X101" s="64" t="b">
        <v>0</v>
      </c>
      <c r="Y101" s="64" t="b">
        <v>0</v>
      </c>
      <c r="Z101" s="64" t="b">
        <v>0</v>
      </c>
      <c r="AA101" s="64" t="b">
        <v>0</v>
      </c>
      <c r="AB101" s="64" t="b">
        <v>0</v>
      </c>
      <c r="AC101" s="64" t="b">
        <v>0</v>
      </c>
      <c r="AD101" s="64" t="b">
        <v>1</v>
      </c>
      <c r="AE101" s="64" t="b">
        <v>1</v>
      </c>
      <c r="AF101" s="64" t="b">
        <v>0</v>
      </c>
      <c r="AG101" s="64" t="b">
        <v>0</v>
      </c>
      <c r="AH101" s="64" t="b">
        <v>0</v>
      </c>
      <c r="AI101" s="64" t="b">
        <v>1</v>
      </c>
      <c r="AJ101" s="64" t="b">
        <v>0</v>
      </c>
      <c r="AK101" s="64" t="b">
        <v>1</v>
      </c>
      <c r="AL101" s="64" t="b">
        <v>1</v>
      </c>
      <c r="AM101" s="64" t="b">
        <v>0</v>
      </c>
      <c r="AN101" s="64" t="b">
        <v>0</v>
      </c>
      <c r="AO101" s="64" t="b">
        <v>0</v>
      </c>
      <c r="AP101" s="64" t="b">
        <v>1</v>
      </c>
      <c r="AQ101" s="64" t="b">
        <v>0</v>
      </c>
      <c r="AR101" s="64" t="b">
        <v>0</v>
      </c>
      <c r="AS101" s="64" t="b">
        <v>1</v>
      </c>
      <c r="AT101" s="64" t="b">
        <v>0</v>
      </c>
      <c r="AU101" s="64" t="b">
        <v>1</v>
      </c>
      <c r="AV101" s="64" t="b">
        <v>0</v>
      </c>
      <c r="AW101" s="64" t="b">
        <v>1</v>
      </c>
      <c r="AX101" s="64" t="b">
        <v>1</v>
      </c>
      <c r="AY101" s="64" t="b">
        <v>0</v>
      </c>
      <c r="AZ101" s="64" t="b">
        <v>0</v>
      </c>
      <c r="BA101" s="64" t="b">
        <v>1</v>
      </c>
      <c r="BB101" s="64" t="b">
        <v>1</v>
      </c>
      <c r="BC101" s="64" t="b">
        <v>0</v>
      </c>
      <c r="BD101" s="64" t="b">
        <v>0</v>
      </c>
      <c r="BE101" s="64" t="b">
        <v>0</v>
      </c>
      <c r="BF101" s="64" t="b">
        <v>0</v>
      </c>
      <c r="BG101" s="64" t="b">
        <v>1</v>
      </c>
      <c r="BH101" s="64" t="b">
        <v>1</v>
      </c>
      <c r="BI101" s="64" t="b">
        <v>0</v>
      </c>
      <c r="BJ101" s="64" t="b">
        <v>0</v>
      </c>
      <c r="BK101" s="64" t="b">
        <v>0</v>
      </c>
      <c r="BL101" s="64" t="b">
        <v>0</v>
      </c>
      <c r="BM101" s="64" t="b">
        <v>0</v>
      </c>
      <c r="BN101" s="64" t="b">
        <v>1</v>
      </c>
      <c r="BO101" s="64" t="b">
        <v>1</v>
      </c>
      <c r="BP101" s="64" t="b">
        <v>1</v>
      </c>
      <c r="BQ101" s="64" t="b">
        <v>1</v>
      </c>
      <c r="BR101" s="64" t="b">
        <v>0</v>
      </c>
      <c r="BS101" s="64" t="b">
        <v>0</v>
      </c>
      <c r="BT101" s="64" t="b">
        <v>0</v>
      </c>
      <c r="BU101" s="64" t="b">
        <v>0</v>
      </c>
      <c r="BV101" s="64" t="b">
        <v>0</v>
      </c>
      <c r="BW101" s="64" t="b">
        <v>0</v>
      </c>
      <c r="BX101" s="64" t="b">
        <v>0</v>
      </c>
      <c r="BY101" s="64" t="b">
        <v>0</v>
      </c>
      <c r="BZ101" s="64" t="b">
        <v>0</v>
      </c>
      <c r="CA101" s="64" t="b">
        <v>0</v>
      </c>
      <c r="CB101" s="64" t="b">
        <v>0</v>
      </c>
      <c r="CC101" s="64" t="b">
        <v>0</v>
      </c>
      <c r="CD101" s="64" t="b">
        <v>0</v>
      </c>
      <c r="CE101" s="64" t="b">
        <v>0</v>
      </c>
      <c r="CF101" s="64" t="b">
        <v>0</v>
      </c>
      <c r="CG101" s="64" t="b">
        <v>0</v>
      </c>
      <c r="CH101" s="64" t="b">
        <v>0</v>
      </c>
      <c r="CI101" s="64" t="b">
        <v>0</v>
      </c>
      <c r="CJ101" s="64" t="b">
        <v>1</v>
      </c>
      <c r="CK101" s="64" t="b">
        <v>1</v>
      </c>
      <c r="CL101" s="64" t="b">
        <v>1</v>
      </c>
      <c r="CM101" s="64" t="b">
        <v>1</v>
      </c>
      <c r="CN101" s="64" t="b">
        <v>0</v>
      </c>
      <c r="CO101" s="64" t="b">
        <v>1</v>
      </c>
      <c r="CP101" s="64" t="b">
        <v>0</v>
      </c>
      <c r="CQ101" s="64" t="b">
        <v>0</v>
      </c>
      <c r="CR101" s="97" t="s">
        <v>8135</v>
      </c>
    </row>
    <row r="102" spans="1:96" ht="16.25" customHeight="1">
      <c r="A102" s="63" t="s">
        <v>586</v>
      </c>
      <c r="B102" s="63" t="s">
        <v>587</v>
      </c>
      <c r="C102" s="63" t="s">
        <v>588</v>
      </c>
      <c r="D102" s="63" t="s">
        <v>98</v>
      </c>
      <c r="E102" s="64" t="b">
        <v>0</v>
      </c>
      <c r="F102" s="64" t="b">
        <v>0</v>
      </c>
      <c r="G102" s="104">
        <v>42825</v>
      </c>
      <c r="H102" s="105"/>
      <c r="I102" s="64" t="b">
        <v>1</v>
      </c>
      <c r="J102" s="64" t="b">
        <v>0</v>
      </c>
      <c r="K102" s="106">
        <v>78</v>
      </c>
      <c r="L102" s="106">
        <v>62</v>
      </c>
      <c r="M102" s="97" t="s">
        <v>99</v>
      </c>
      <c r="N102" s="64" t="b">
        <v>1</v>
      </c>
      <c r="O102" s="64" t="b">
        <v>1</v>
      </c>
      <c r="P102" s="64" t="b">
        <v>1</v>
      </c>
      <c r="Q102" s="64" t="b">
        <v>1</v>
      </c>
      <c r="R102" s="64" t="b">
        <v>1</v>
      </c>
      <c r="S102" s="63" t="s">
        <v>589</v>
      </c>
      <c r="T102" s="64" t="b">
        <v>1</v>
      </c>
      <c r="U102" s="64" t="b">
        <v>1</v>
      </c>
      <c r="V102" s="64" t="b">
        <v>0</v>
      </c>
      <c r="W102" s="64" t="b">
        <v>1</v>
      </c>
      <c r="X102" s="64" t="b">
        <v>0</v>
      </c>
      <c r="Y102" s="64" t="b">
        <v>0</v>
      </c>
      <c r="Z102" s="64" t="b">
        <v>0</v>
      </c>
      <c r="AA102" s="64" t="b">
        <v>1</v>
      </c>
      <c r="AB102" s="64" t="b">
        <v>1</v>
      </c>
      <c r="AC102" s="64" t="b">
        <v>1</v>
      </c>
      <c r="AD102" s="64" t="b">
        <v>1</v>
      </c>
      <c r="AE102" s="64" t="b">
        <v>1</v>
      </c>
      <c r="AF102" s="64" t="b">
        <v>1</v>
      </c>
      <c r="AG102" s="64" t="b">
        <v>1</v>
      </c>
      <c r="AH102" s="64" t="b">
        <v>0</v>
      </c>
      <c r="AI102" s="64" t="b">
        <v>1</v>
      </c>
      <c r="AJ102" s="64" t="b">
        <v>1</v>
      </c>
      <c r="AK102" s="64" t="b">
        <v>1</v>
      </c>
      <c r="AL102" s="64" t="b">
        <v>1</v>
      </c>
      <c r="AM102" s="64" t="b">
        <v>0</v>
      </c>
      <c r="AN102" s="64" t="b">
        <v>1</v>
      </c>
      <c r="AO102" s="64" t="b">
        <v>0</v>
      </c>
      <c r="AP102" s="64" t="b">
        <v>1</v>
      </c>
      <c r="AQ102" s="64" t="b">
        <v>0</v>
      </c>
      <c r="AR102" s="64" t="b">
        <v>0</v>
      </c>
      <c r="AS102" s="64" t="b">
        <v>1</v>
      </c>
      <c r="AT102" s="64" t="b">
        <v>0</v>
      </c>
      <c r="AU102" s="64" t="b">
        <v>1</v>
      </c>
      <c r="AV102" s="64" t="b">
        <v>0</v>
      </c>
      <c r="AW102" s="64" t="b">
        <v>1</v>
      </c>
      <c r="AX102" s="64" t="b">
        <v>0</v>
      </c>
      <c r="AY102" s="64" t="b">
        <v>0</v>
      </c>
      <c r="AZ102" s="64" t="b">
        <v>0</v>
      </c>
      <c r="BA102" s="64" t="b">
        <v>1</v>
      </c>
      <c r="BB102" s="64" t="b">
        <v>1</v>
      </c>
      <c r="BC102" s="64" t="b">
        <v>1</v>
      </c>
      <c r="BD102" s="64" t="b">
        <v>0</v>
      </c>
      <c r="BE102" s="64" t="b">
        <v>0</v>
      </c>
      <c r="BF102" s="64" t="b">
        <v>1</v>
      </c>
      <c r="BG102" s="64" t="b">
        <v>0</v>
      </c>
      <c r="BH102" s="64" t="b">
        <v>1</v>
      </c>
      <c r="BI102" s="64" t="b">
        <v>0</v>
      </c>
      <c r="BJ102" s="64" t="b">
        <v>1</v>
      </c>
      <c r="BK102" s="64" t="b">
        <v>0</v>
      </c>
      <c r="BL102" s="64" t="b">
        <v>0</v>
      </c>
      <c r="BM102" s="64" t="b">
        <v>0</v>
      </c>
      <c r="BN102" s="64" t="b">
        <v>0</v>
      </c>
      <c r="BO102" s="64" t="b">
        <v>1</v>
      </c>
      <c r="BP102" s="64" t="b">
        <v>1</v>
      </c>
      <c r="BQ102" s="64" t="b">
        <v>1</v>
      </c>
      <c r="BR102" s="64" t="b">
        <v>0</v>
      </c>
      <c r="BS102" s="64" t="b">
        <v>1</v>
      </c>
      <c r="BT102" s="64" t="b">
        <v>0</v>
      </c>
      <c r="BU102" s="64" t="b">
        <v>0</v>
      </c>
      <c r="BV102" s="64" t="b">
        <v>0</v>
      </c>
      <c r="BW102" s="64" t="b">
        <v>1</v>
      </c>
      <c r="BX102" s="64" t="b">
        <v>0</v>
      </c>
      <c r="BY102" s="64" t="b">
        <v>0</v>
      </c>
      <c r="BZ102" s="64" t="b">
        <v>0</v>
      </c>
      <c r="CA102" s="64" t="b">
        <v>0</v>
      </c>
      <c r="CB102" s="64" t="b">
        <v>0</v>
      </c>
      <c r="CC102" s="64" t="b">
        <v>0</v>
      </c>
      <c r="CD102" s="64" t="b">
        <v>1</v>
      </c>
      <c r="CE102" s="64" t="b">
        <v>1</v>
      </c>
      <c r="CF102" s="64" t="b">
        <v>0</v>
      </c>
      <c r="CG102" s="64" t="b">
        <v>1</v>
      </c>
      <c r="CH102" s="64" t="b">
        <v>1</v>
      </c>
      <c r="CI102" s="64" t="b">
        <v>0</v>
      </c>
      <c r="CJ102" s="64" t="b">
        <v>1</v>
      </c>
      <c r="CK102" s="64" t="b">
        <v>0</v>
      </c>
      <c r="CL102" s="64" t="b">
        <v>1</v>
      </c>
      <c r="CM102" s="64" t="b">
        <v>1</v>
      </c>
      <c r="CN102" s="64" t="b">
        <v>0</v>
      </c>
      <c r="CO102" s="64" t="b">
        <v>1</v>
      </c>
      <c r="CP102" s="64" t="b">
        <v>1</v>
      </c>
      <c r="CQ102" s="64" t="b">
        <v>1</v>
      </c>
      <c r="CR102" s="97" t="s">
        <v>8135</v>
      </c>
    </row>
    <row r="103" spans="1:96" ht="16.25" customHeight="1">
      <c r="A103" s="63" t="s">
        <v>594</v>
      </c>
      <c r="B103" s="63" t="s">
        <v>595</v>
      </c>
      <c r="C103" s="63" t="s">
        <v>596</v>
      </c>
      <c r="D103" s="63" t="s">
        <v>98</v>
      </c>
      <c r="E103" s="64" t="b">
        <v>0</v>
      </c>
      <c r="F103" s="64" t="b">
        <v>0</v>
      </c>
      <c r="G103" s="104">
        <v>43343</v>
      </c>
      <c r="H103" s="105"/>
      <c r="I103" s="64" t="b">
        <v>1</v>
      </c>
      <c r="J103" s="64" t="b">
        <v>1</v>
      </c>
      <c r="K103" s="106">
        <v>122</v>
      </c>
      <c r="L103" s="106">
        <v>37</v>
      </c>
      <c r="M103" s="97" t="s">
        <v>99</v>
      </c>
      <c r="N103" s="64" t="b">
        <v>1</v>
      </c>
      <c r="O103" s="64" t="b">
        <v>1</v>
      </c>
      <c r="P103" s="64" t="b">
        <v>1</v>
      </c>
      <c r="Q103" s="64" t="b">
        <v>1</v>
      </c>
      <c r="R103" s="64" t="b">
        <v>1</v>
      </c>
      <c r="S103" s="63" t="s">
        <v>597</v>
      </c>
      <c r="T103" s="64" t="b">
        <v>1</v>
      </c>
      <c r="U103" s="64" t="b">
        <v>1</v>
      </c>
      <c r="V103" s="64" t="b">
        <v>0</v>
      </c>
      <c r="W103" s="64" t="b">
        <v>1</v>
      </c>
      <c r="X103" s="64" t="b">
        <v>0</v>
      </c>
      <c r="Y103" s="64" t="b">
        <v>1</v>
      </c>
      <c r="Z103" s="64" t="b">
        <v>1</v>
      </c>
      <c r="AA103" s="64" t="b">
        <v>1</v>
      </c>
      <c r="AB103" s="64" t="b">
        <v>1</v>
      </c>
      <c r="AC103" s="64" t="b">
        <v>1</v>
      </c>
      <c r="AD103" s="64" t="b">
        <v>1</v>
      </c>
      <c r="AE103" s="64" t="b">
        <v>1</v>
      </c>
      <c r="AF103" s="64" t="b">
        <v>1</v>
      </c>
      <c r="AG103" s="64" t="b">
        <v>0</v>
      </c>
      <c r="AH103" s="64" t="b">
        <v>1</v>
      </c>
      <c r="AI103" s="64" t="b">
        <v>1</v>
      </c>
      <c r="AJ103" s="64" t="b">
        <v>1</v>
      </c>
      <c r="AK103" s="64" t="b">
        <v>1</v>
      </c>
      <c r="AL103" s="64" t="b">
        <v>1</v>
      </c>
      <c r="AM103" s="64" t="b">
        <v>0</v>
      </c>
      <c r="AN103" s="64" t="b">
        <v>1</v>
      </c>
      <c r="AO103" s="64" t="b">
        <v>0</v>
      </c>
      <c r="AP103" s="64" t="b">
        <v>1</v>
      </c>
      <c r="AQ103" s="64" t="b">
        <v>0</v>
      </c>
      <c r="AR103" s="64" t="b">
        <v>0</v>
      </c>
      <c r="AS103" s="64" t="b">
        <v>1</v>
      </c>
      <c r="AT103" s="64" t="b">
        <v>0</v>
      </c>
      <c r="AU103" s="64" t="b">
        <v>1</v>
      </c>
      <c r="AV103" s="64" t="b">
        <v>0</v>
      </c>
      <c r="AW103" s="64" t="b">
        <v>1</v>
      </c>
      <c r="AX103" s="64" t="b">
        <v>1</v>
      </c>
      <c r="AY103" s="64" t="b">
        <v>0</v>
      </c>
      <c r="AZ103" s="64" t="b">
        <v>0</v>
      </c>
      <c r="BA103" s="64" t="b">
        <v>1</v>
      </c>
      <c r="BB103" s="64" t="b">
        <v>1</v>
      </c>
      <c r="BC103" s="64" t="b">
        <v>1</v>
      </c>
      <c r="BD103" s="64" t="b">
        <v>0</v>
      </c>
      <c r="BE103" s="64" t="b">
        <v>0</v>
      </c>
      <c r="BF103" s="64" t="b">
        <v>1</v>
      </c>
      <c r="BG103" s="64" t="b">
        <v>0</v>
      </c>
      <c r="BH103" s="64" t="b">
        <v>1</v>
      </c>
      <c r="BI103" s="64" t="b">
        <v>0</v>
      </c>
      <c r="BJ103" s="64" t="b">
        <v>1</v>
      </c>
      <c r="BK103" s="64" t="b">
        <v>0</v>
      </c>
      <c r="BL103" s="64" t="b">
        <v>1</v>
      </c>
      <c r="BM103" s="64" t="b">
        <v>0</v>
      </c>
      <c r="BN103" s="64" t="b">
        <v>0</v>
      </c>
      <c r="BO103" s="64" t="b">
        <v>1</v>
      </c>
      <c r="BP103" s="64" t="b">
        <v>1</v>
      </c>
      <c r="BQ103" s="64" t="b">
        <v>1</v>
      </c>
      <c r="BR103" s="64" t="b">
        <v>0</v>
      </c>
      <c r="BS103" s="64" t="b">
        <v>1</v>
      </c>
      <c r="BT103" s="64" t="b">
        <v>1</v>
      </c>
      <c r="BU103" s="64" t="b">
        <v>0</v>
      </c>
      <c r="BV103" s="64" t="b">
        <v>0</v>
      </c>
      <c r="BW103" s="64" t="b">
        <v>1</v>
      </c>
      <c r="BX103" s="64" t="b">
        <v>1</v>
      </c>
      <c r="BY103" s="64" t="b">
        <v>1</v>
      </c>
      <c r="BZ103" s="64" t="b">
        <v>0</v>
      </c>
      <c r="CA103" s="64" t="b">
        <v>0</v>
      </c>
      <c r="CB103" s="64" t="b">
        <v>0</v>
      </c>
      <c r="CC103" s="64" t="b">
        <v>1</v>
      </c>
      <c r="CD103" s="64" t="b">
        <v>1</v>
      </c>
      <c r="CE103" s="64" t="b">
        <v>1</v>
      </c>
      <c r="CF103" s="64" t="b">
        <v>0</v>
      </c>
      <c r="CG103" s="64" t="b">
        <v>0</v>
      </c>
      <c r="CH103" s="64" t="b">
        <v>0</v>
      </c>
      <c r="CI103" s="64" t="b">
        <v>1</v>
      </c>
      <c r="CJ103" s="64" t="b">
        <v>1</v>
      </c>
      <c r="CK103" s="64" t="b">
        <v>0</v>
      </c>
      <c r="CL103" s="64" t="b">
        <v>1</v>
      </c>
      <c r="CM103" s="64" t="b">
        <v>1</v>
      </c>
      <c r="CN103" s="64" t="b">
        <v>1</v>
      </c>
      <c r="CO103" s="64" t="b">
        <v>1</v>
      </c>
      <c r="CP103" s="64" t="b">
        <v>1</v>
      </c>
      <c r="CQ103" s="64" t="b">
        <v>1</v>
      </c>
      <c r="CR103" s="97" t="s">
        <v>8135</v>
      </c>
    </row>
    <row r="104" spans="1:96" ht="16.25" customHeight="1">
      <c r="A104" s="63" t="s">
        <v>598</v>
      </c>
      <c r="B104" s="63" t="s">
        <v>8148</v>
      </c>
      <c r="C104" s="63" t="s">
        <v>599</v>
      </c>
      <c r="D104" s="63" t="s">
        <v>98</v>
      </c>
      <c r="E104" s="64" t="b">
        <v>0</v>
      </c>
      <c r="F104" s="64" t="b">
        <v>0</v>
      </c>
      <c r="G104" s="104">
        <v>41364</v>
      </c>
      <c r="H104" s="104">
        <v>45382</v>
      </c>
      <c r="I104" s="64" t="b">
        <v>1</v>
      </c>
      <c r="J104" s="64" t="b">
        <v>1</v>
      </c>
      <c r="K104" s="106">
        <v>62</v>
      </c>
      <c r="L104" s="106">
        <v>30</v>
      </c>
      <c r="M104" s="97" t="s">
        <v>99</v>
      </c>
      <c r="N104" s="64" t="b">
        <v>1</v>
      </c>
      <c r="O104" s="64" t="b">
        <v>1</v>
      </c>
      <c r="P104" s="64" t="b">
        <v>1</v>
      </c>
      <c r="Q104" s="64" t="b">
        <v>1</v>
      </c>
      <c r="R104" s="64" t="b">
        <v>1</v>
      </c>
      <c r="S104" s="63" t="s">
        <v>600</v>
      </c>
      <c r="T104" s="64" t="b">
        <v>1</v>
      </c>
      <c r="U104" s="64" t="b">
        <v>0</v>
      </c>
      <c r="V104" s="64" t="b">
        <v>0</v>
      </c>
      <c r="W104" s="64" t="b">
        <v>1</v>
      </c>
      <c r="X104" s="64" t="b">
        <v>0</v>
      </c>
      <c r="Y104" s="64" t="b">
        <v>0</v>
      </c>
      <c r="Z104" s="64" t="b">
        <v>0</v>
      </c>
      <c r="AA104" s="64" t="b">
        <v>1</v>
      </c>
      <c r="AB104" s="64" t="b">
        <v>1</v>
      </c>
      <c r="AC104" s="64" t="b">
        <v>1</v>
      </c>
      <c r="AD104" s="64" t="b">
        <v>1</v>
      </c>
      <c r="AE104" s="64" t="b">
        <v>0</v>
      </c>
      <c r="AF104" s="64" t="b">
        <v>1</v>
      </c>
      <c r="AG104" s="64" t="b">
        <v>1</v>
      </c>
      <c r="AH104" s="64" t="b">
        <v>0</v>
      </c>
      <c r="AI104" s="64" t="b">
        <v>1</v>
      </c>
      <c r="AJ104" s="64" t="b">
        <v>1</v>
      </c>
      <c r="AK104" s="64" t="b">
        <v>1</v>
      </c>
      <c r="AL104" s="64" t="b">
        <v>1</v>
      </c>
      <c r="AM104" s="64" t="b">
        <v>0</v>
      </c>
      <c r="AN104" s="64" t="b">
        <v>1</v>
      </c>
      <c r="AO104" s="64" t="b">
        <v>1</v>
      </c>
      <c r="AP104" s="64" t="b">
        <v>1</v>
      </c>
      <c r="AQ104" s="64" t="b">
        <v>0</v>
      </c>
      <c r="AR104" s="64" t="b">
        <v>0</v>
      </c>
      <c r="AS104" s="64" t="b">
        <v>1</v>
      </c>
      <c r="AT104" s="64" t="b">
        <v>0</v>
      </c>
      <c r="AU104" s="64" t="b">
        <v>1</v>
      </c>
      <c r="AV104" s="64" t="b">
        <v>0</v>
      </c>
      <c r="AW104" s="64" t="b">
        <v>1</v>
      </c>
      <c r="AX104" s="64" t="b">
        <v>0</v>
      </c>
      <c r="AY104" s="64" t="b">
        <v>0</v>
      </c>
      <c r="AZ104" s="64" t="b">
        <v>0</v>
      </c>
      <c r="BA104" s="64" t="b">
        <v>1</v>
      </c>
      <c r="BB104" s="64" t="b">
        <v>1</v>
      </c>
      <c r="BC104" s="64" t="b">
        <v>1</v>
      </c>
      <c r="BD104" s="64" t="b">
        <v>0</v>
      </c>
      <c r="BE104" s="64" t="b">
        <v>1</v>
      </c>
      <c r="BF104" s="64" t="b">
        <v>0</v>
      </c>
      <c r="BG104" s="64" t="b">
        <v>0</v>
      </c>
      <c r="BH104" s="64" t="b">
        <v>1</v>
      </c>
      <c r="BI104" s="64" t="b">
        <v>0</v>
      </c>
      <c r="BJ104" s="64" t="b">
        <v>1</v>
      </c>
      <c r="BK104" s="64" t="b">
        <v>0</v>
      </c>
      <c r="BL104" s="64" t="b">
        <v>0</v>
      </c>
      <c r="BM104" s="64" t="b">
        <v>1</v>
      </c>
      <c r="BN104" s="64" t="b">
        <v>1</v>
      </c>
      <c r="BO104" s="64" t="b">
        <v>1</v>
      </c>
      <c r="BP104" s="64" t="b">
        <v>0</v>
      </c>
      <c r="BQ104" s="64" t="b">
        <v>1</v>
      </c>
      <c r="BR104" s="64" t="b">
        <v>1</v>
      </c>
      <c r="BS104" s="64" t="b">
        <v>0</v>
      </c>
      <c r="BT104" s="64" t="b">
        <v>0</v>
      </c>
      <c r="BU104" s="64" t="b">
        <v>0</v>
      </c>
      <c r="BV104" s="64" t="b">
        <v>0</v>
      </c>
      <c r="BW104" s="64" t="b">
        <v>0</v>
      </c>
      <c r="BX104" s="64" t="b">
        <v>0</v>
      </c>
      <c r="BY104" s="64" t="b">
        <v>0</v>
      </c>
      <c r="BZ104" s="64" t="b">
        <v>1</v>
      </c>
      <c r="CA104" s="64" t="b">
        <v>0</v>
      </c>
      <c r="CB104" s="64" t="b">
        <v>0</v>
      </c>
      <c r="CC104" s="64" t="b">
        <v>0</v>
      </c>
      <c r="CD104" s="64" t="b">
        <v>0</v>
      </c>
      <c r="CE104" s="64" t="b">
        <v>0</v>
      </c>
      <c r="CF104" s="64" t="b">
        <v>0</v>
      </c>
      <c r="CG104" s="64" t="b">
        <v>0</v>
      </c>
      <c r="CH104" s="64" t="b">
        <v>0</v>
      </c>
      <c r="CI104" s="64" t="b">
        <v>0</v>
      </c>
      <c r="CJ104" s="64" t="b">
        <v>0</v>
      </c>
      <c r="CK104" s="64" t="b">
        <v>0</v>
      </c>
      <c r="CL104" s="64" t="b">
        <v>1</v>
      </c>
      <c r="CM104" s="64" t="b">
        <v>1</v>
      </c>
      <c r="CN104" s="64" t="b">
        <v>1</v>
      </c>
      <c r="CO104" s="64" t="b">
        <v>1</v>
      </c>
      <c r="CP104" s="64" t="b">
        <v>0</v>
      </c>
      <c r="CQ104" s="64" t="b">
        <v>0</v>
      </c>
      <c r="CR104" s="97" t="s">
        <v>8135</v>
      </c>
    </row>
    <row r="105" spans="1:96" ht="16.25" customHeight="1">
      <c r="A105" s="63" t="s">
        <v>8149</v>
      </c>
      <c r="B105" s="63" t="s">
        <v>106</v>
      </c>
      <c r="C105" s="63" t="s">
        <v>4683</v>
      </c>
      <c r="D105" s="63" t="s">
        <v>108</v>
      </c>
      <c r="E105" s="64" t="b">
        <v>1</v>
      </c>
      <c r="F105" s="64" t="b">
        <v>0</v>
      </c>
      <c r="G105" s="104">
        <v>45382</v>
      </c>
      <c r="H105" s="105"/>
      <c r="I105" s="64" t="b">
        <v>1</v>
      </c>
      <c r="J105" s="64" t="b">
        <v>1</v>
      </c>
      <c r="K105" s="106">
        <v>42</v>
      </c>
      <c r="L105" s="106">
        <v>0</v>
      </c>
      <c r="M105" s="97" t="s">
        <v>99</v>
      </c>
      <c r="N105" s="64" t="b">
        <v>0</v>
      </c>
      <c r="O105" s="64" t="b">
        <v>1</v>
      </c>
      <c r="P105" s="64" t="b">
        <v>1</v>
      </c>
      <c r="Q105" s="64" t="b">
        <v>1</v>
      </c>
      <c r="R105" s="64" t="b">
        <v>1</v>
      </c>
      <c r="S105" s="63" t="s">
        <v>8150</v>
      </c>
      <c r="T105" s="64" t="b">
        <v>0</v>
      </c>
      <c r="U105" s="64" t="b">
        <v>0</v>
      </c>
      <c r="V105" s="64" t="b">
        <v>0</v>
      </c>
      <c r="W105" s="64" t="b">
        <v>1</v>
      </c>
      <c r="X105" s="64" t="b">
        <v>0</v>
      </c>
      <c r="Y105" s="64" t="b">
        <v>1</v>
      </c>
      <c r="Z105" s="64" t="b">
        <v>1</v>
      </c>
      <c r="AA105" s="64" t="b">
        <v>1</v>
      </c>
      <c r="AB105" s="64" t="b">
        <v>0</v>
      </c>
      <c r="AC105" s="64" t="b">
        <v>1</v>
      </c>
      <c r="AD105" s="64" t="b">
        <v>1</v>
      </c>
      <c r="AE105" s="64" t="b">
        <v>1</v>
      </c>
      <c r="AF105" s="64" t="b">
        <v>1</v>
      </c>
      <c r="AG105" s="64" t="b">
        <v>1</v>
      </c>
      <c r="AH105" s="64" t="b">
        <v>1</v>
      </c>
      <c r="AI105" s="64" t="b">
        <v>1</v>
      </c>
      <c r="AJ105" s="64" t="b">
        <v>1</v>
      </c>
      <c r="AK105" s="64" t="b">
        <v>1</v>
      </c>
      <c r="AL105" s="64" t="b">
        <v>1</v>
      </c>
      <c r="AM105" s="64" t="b">
        <v>0</v>
      </c>
      <c r="AN105" s="64" t="b">
        <v>0</v>
      </c>
      <c r="AO105" s="64" t="b">
        <v>0</v>
      </c>
      <c r="AP105" s="64" t="b">
        <v>0</v>
      </c>
      <c r="AQ105" s="64" t="b">
        <v>1</v>
      </c>
      <c r="AR105" s="64" t="b">
        <v>0</v>
      </c>
      <c r="AS105" s="64" t="b">
        <v>0</v>
      </c>
      <c r="AT105" s="64" t="b">
        <v>0</v>
      </c>
      <c r="AU105" s="64" t="b">
        <v>1</v>
      </c>
      <c r="AV105" s="64" t="b">
        <v>0</v>
      </c>
      <c r="AW105" s="64" t="b">
        <v>1</v>
      </c>
      <c r="AX105" s="64" t="b">
        <v>1</v>
      </c>
      <c r="AY105" s="64" t="b">
        <v>1</v>
      </c>
      <c r="AZ105" s="64" t="b">
        <v>0</v>
      </c>
      <c r="BA105" s="64" t="b">
        <v>1</v>
      </c>
      <c r="BB105" s="64" t="b">
        <v>0</v>
      </c>
      <c r="BC105" s="64" t="b">
        <v>0</v>
      </c>
      <c r="BD105" s="64" t="b">
        <v>0</v>
      </c>
      <c r="BE105" s="64" t="b">
        <v>1</v>
      </c>
      <c r="BF105" s="64" t="b">
        <v>0</v>
      </c>
      <c r="BG105" s="64" t="b">
        <v>0</v>
      </c>
      <c r="BH105" s="64" t="b">
        <v>1</v>
      </c>
      <c r="BI105" s="64" t="b">
        <v>0</v>
      </c>
      <c r="BJ105" s="64" t="b">
        <v>0</v>
      </c>
      <c r="BK105" s="64" t="b">
        <v>0</v>
      </c>
      <c r="BL105" s="64" t="b">
        <v>0</v>
      </c>
      <c r="BM105" s="64" t="b">
        <v>0</v>
      </c>
      <c r="BN105" s="64" t="b">
        <v>1</v>
      </c>
      <c r="BO105" s="64" t="b">
        <v>1</v>
      </c>
      <c r="BP105" s="64" t="b">
        <v>0</v>
      </c>
      <c r="BQ105" s="64" t="b">
        <v>1</v>
      </c>
      <c r="BR105" s="64" t="b">
        <v>1</v>
      </c>
      <c r="BS105" s="64" t="b">
        <v>0</v>
      </c>
      <c r="BT105" s="64" t="b">
        <v>0</v>
      </c>
      <c r="BU105" s="64" t="b">
        <v>0</v>
      </c>
      <c r="BV105" s="64" t="b">
        <v>0</v>
      </c>
      <c r="BW105" s="64" t="b">
        <v>0</v>
      </c>
      <c r="BX105" s="64" t="b">
        <v>0</v>
      </c>
      <c r="BY105" s="64" t="b">
        <v>0</v>
      </c>
      <c r="BZ105" s="64" t="b">
        <v>0</v>
      </c>
      <c r="CA105" s="64" t="b">
        <v>0</v>
      </c>
      <c r="CB105" s="64" t="b">
        <v>0</v>
      </c>
      <c r="CC105" s="64" t="b">
        <v>0</v>
      </c>
      <c r="CD105" s="64" t="b">
        <v>0</v>
      </c>
      <c r="CE105" s="64" t="b">
        <v>0</v>
      </c>
      <c r="CF105" s="64" t="b">
        <v>0</v>
      </c>
      <c r="CG105" s="64" t="b">
        <v>0</v>
      </c>
      <c r="CH105" s="64" t="b">
        <v>1</v>
      </c>
      <c r="CI105" s="64" t="b">
        <v>0</v>
      </c>
      <c r="CJ105" s="64" t="b">
        <v>0</v>
      </c>
      <c r="CK105" s="64" t="b">
        <v>0</v>
      </c>
      <c r="CL105" s="64" t="b">
        <v>1</v>
      </c>
      <c r="CM105" s="64" t="b">
        <v>1</v>
      </c>
      <c r="CN105" s="64" t="b">
        <v>1</v>
      </c>
      <c r="CO105" s="64" t="b">
        <v>1</v>
      </c>
      <c r="CP105" s="64" t="b">
        <v>0</v>
      </c>
      <c r="CQ105" s="64" t="b">
        <v>1</v>
      </c>
      <c r="CR105" s="97" t="s">
        <v>8135</v>
      </c>
    </row>
    <row r="106" spans="1:96" ht="16.25" customHeight="1">
      <c r="A106" s="63" t="s">
        <v>8151</v>
      </c>
      <c r="B106" s="63" t="s">
        <v>8152</v>
      </c>
      <c r="C106" s="63" t="s">
        <v>4887</v>
      </c>
      <c r="D106" s="63" t="s">
        <v>98</v>
      </c>
      <c r="E106" s="64" t="b">
        <v>0</v>
      </c>
      <c r="F106" s="64" t="b">
        <v>0</v>
      </c>
      <c r="G106" s="104">
        <v>45443</v>
      </c>
      <c r="H106" s="105"/>
      <c r="I106" s="64" t="b">
        <v>1</v>
      </c>
      <c r="J106" s="64" t="b">
        <v>1</v>
      </c>
      <c r="K106" s="106">
        <v>33</v>
      </c>
      <c r="L106" s="106">
        <v>0</v>
      </c>
      <c r="M106" s="97" t="s">
        <v>99</v>
      </c>
      <c r="N106" s="64" t="b">
        <v>1</v>
      </c>
      <c r="O106" s="64" t="b">
        <v>1</v>
      </c>
      <c r="P106" s="64" t="b">
        <v>1</v>
      </c>
      <c r="Q106" s="64" t="b">
        <v>1</v>
      </c>
      <c r="R106" s="64" t="b">
        <v>1</v>
      </c>
      <c r="S106" s="63" t="s">
        <v>8153</v>
      </c>
      <c r="T106" s="64" t="b">
        <v>0</v>
      </c>
      <c r="U106" s="64" t="b">
        <v>0</v>
      </c>
      <c r="V106" s="64" t="b">
        <v>0</v>
      </c>
      <c r="W106" s="64" t="b">
        <v>0</v>
      </c>
      <c r="X106" s="64" t="b">
        <v>0</v>
      </c>
      <c r="Y106" s="64" t="b">
        <v>0</v>
      </c>
      <c r="Z106" s="64" t="b">
        <v>0</v>
      </c>
      <c r="AA106" s="64" t="b">
        <v>1</v>
      </c>
      <c r="AB106" s="64" t="b">
        <v>0</v>
      </c>
      <c r="AC106" s="64" t="b">
        <v>0</v>
      </c>
      <c r="AD106" s="64" t="b">
        <v>1</v>
      </c>
      <c r="AE106" s="64" t="b">
        <v>1</v>
      </c>
      <c r="AF106" s="64" t="b">
        <v>1</v>
      </c>
      <c r="AG106" s="64" t="b">
        <v>0</v>
      </c>
      <c r="AH106" s="64" t="b">
        <v>1</v>
      </c>
      <c r="AI106" s="64" t="b">
        <v>1</v>
      </c>
      <c r="AJ106" s="64" t="b">
        <v>1</v>
      </c>
      <c r="AK106" s="64" t="b">
        <v>1</v>
      </c>
      <c r="AL106" s="64" t="b">
        <v>1</v>
      </c>
      <c r="AM106" s="64" t="b">
        <v>0</v>
      </c>
      <c r="AN106" s="64" t="b">
        <v>0</v>
      </c>
      <c r="AO106" s="64" t="b">
        <v>1</v>
      </c>
      <c r="AP106" s="64" t="b">
        <v>0</v>
      </c>
      <c r="AQ106" s="64" t="b">
        <v>1</v>
      </c>
      <c r="AR106" s="64" t="b">
        <v>0</v>
      </c>
      <c r="AS106" s="64" t="b">
        <v>1</v>
      </c>
      <c r="AT106" s="64" t="b">
        <v>0</v>
      </c>
      <c r="AU106" s="64" t="b">
        <v>1</v>
      </c>
      <c r="AV106" s="64" t="b">
        <v>0</v>
      </c>
      <c r="AW106" s="64" t="b">
        <v>0</v>
      </c>
      <c r="AX106" s="64" t="b">
        <v>1</v>
      </c>
      <c r="AY106" s="64" t="b">
        <v>1</v>
      </c>
      <c r="AZ106" s="64" t="b">
        <v>0</v>
      </c>
      <c r="BA106" s="64" t="b">
        <v>1</v>
      </c>
      <c r="BB106" s="64" t="b">
        <v>1</v>
      </c>
      <c r="BC106" s="64" t="b">
        <v>1</v>
      </c>
      <c r="BD106" s="64" t="b">
        <v>0</v>
      </c>
      <c r="BE106" s="64" t="b">
        <v>0</v>
      </c>
      <c r="BF106" s="64" t="b">
        <v>1</v>
      </c>
      <c r="BG106" s="64" t="b">
        <v>0</v>
      </c>
      <c r="BH106" s="64" t="b">
        <v>1</v>
      </c>
      <c r="BI106" s="64" t="b">
        <v>0</v>
      </c>
      <c r="BJ106" s="64" t="b">
        <v>1</v>
      </c>
      <c r="BK106" s="64" t="b">
        <v>0</v>
      </c>
      <c r="BL106" s="64" t="b">
        <v>1</v>
      </c>
      <c r="BM106" s="64" t="b">
        <v>0</v>
      </c>
      <c r="BN106" s="64" t="b">
        <v>0</v>
      </c>
      <c r="BO106" s="64" t="b">
        <v>1</v>
      </c>
      <c r="BP106" s="64" t="b">
        <v>0</v>
      </c>
      <c r="BQ106" s="64" t="b">
        <v>0</v>
      </c>
      <c r="BR106" s="64" t="b">
        <v>0</v>
      </c>
      <c r="BS106" s="64" t="b">
        <v>1</v>
      </c>
      <c r="BT106" s="64" t="b">
        <v>0</v>
      </c>
      <c r="BU106" s="64" t="b">
        <v>0</v>
      </c>
      <c r="BV106" s="64" t="b">
        <v>1</v>
      </c>
      <c r="BW106" s="64" t="b">
        <v>1</v>
      </c>
      <c r="BX106" s="64" t="b">
        <v>0</v>
      </c>
      <c r="BY106" s="64" t="b">
        <v>0</v>
      </c>
      <c r="BZ106" s="64" t="b">
        <v>1</v>
      </c>
      <c r="CA106" s="64" t="b">
        <v>0</v>
      </c>
      <c r="CB106" s="64" t="b">
        <v>1</v>
      </c>
      <c r="CC106" s="64" t="b">
        <v>1</v>
      </c>
      <c r="CD106" s="64" t="b">
        <v>0</v>
      </c>
      <c r="CE106" s="64" t="b">
        <v>0</v>
      </c>
      <c r="CF106" s="64" t="b">
        <v>0</v>
      </c>
      <c r="CG106" s="64" t="b">
        <v>0</v>
      </c>
      <c r="CH106" s="64" t="b">
        <v>0</v>
      </c>
      <c r="CI106" s="64" t="b">
        <v>0</v>
      </c>
      <c r="CJ106" s="64" t="b">
        <v>0</v>
      </c>
      <c r="CK106" s="64" t="b">
        <v>1</v>
      </c>
      <c r="CL106" s="64" t="b">
        <v>1</v>
      </c>
      <c r="CM106" s="64" t="b">
        <v>1</v>
      </c>
      <c r="CN106" s="64" t="b">
        <v>0</v>
      </c>
      <c r="CO106" s="64" t="b">
        <v>1</v>
      </c>
      <c r="CP106" s="64" t="b">
        <v>0</v>
      </c>
      <c r="CQ106" s="64" t="b">
        <v>0</v>
      </c>
      <c r="CR106" s="97" t="s">
        <v>8135</v>
      </c>
    </row>
    <row r="107" spans="1:96" ht="16.25" customHeight="1">
      <c r="A107" s="63" t="s">
        <v>668</v>
      </c>
      <c r="B107" s="63" t="s">
        <v>669</v>
      </c>
      <c r="C107" s="63" t="s">
        <v>670</v>
      </c>
      <c r="D107" s="63" t="s">
        <v>98</v>
      </c>
      <c r="E107" s="64" t="b">
        <v>0</v>
      </c>
      <c r="F107" s="64" t="b">
        <v>0</v>
      </c>
      <c r="G107" s="104">
        <v>41729</v>
      </c>
      <c r="H107" s="105"/>
      <c r="I107" s="64" t="b">
        <v>1</v>
      </c>
      <c r="J107" s="64" t="b">
        <v>0</v>
      </c>
      <c r="K107" s="106">
        <v>93</v>
      </c>
      <c r="L107" s="106">
        <v>24</v>
      </c>
      <c r="M107" s="97" t="s">
        <v>99</v>
      </c>
      <c r="N107" s="64" t="b">
        <v>1</v>
      </c>
      <c r="O107" s="64" t="b">
        <v>1</v>
      </c>
      <c r="P107" s="64" t="b">
        <v>0</v>
      </c>
      <c r="Q107" s="64" t="b">
        <v>1</v>
      </c>
      <c r="R107" s="64" t="b">
        <v>1</v>
      </c>
      <c r="S107" s="63" t="s">
        <v>671</v>
      </c>
      <c r="T107" s="64" t="b">
        <v>1</v>
      </c>
      <c r="U107" s="64" t="b">
        <v>1</v>
      </c>
      <c r="V107" s="64" t="b">
        <v>1</v>
      </c>
      <c r="W107" s="64" t="b">
        <v>1</v>
      </c>
      <c r="X107" s="64" t="b">
        <v>1</v>
      </c>
      <c r="Y107" s="64" t="b">
        <v>0</v>
      </c>
      <c r="Z107" s="64" t="b">
        <v>0</v>
      </c>
      <c r="AA107" s="64" t="b">
        <v>0</v>
      </c>
      <c r="AB107" s="64" t="b">
        <v>1</v>
      </c>
      <c r="AC107" s="64" t="b">
        <v>0</v>
      </c>
      <c r="AD107" s="64" t="b">
        <v>1</v>
      </c>
      <c r="AE107" s="64" t="b">
        <v>1</v>
      </c>
      <c r="AF107" s="64" t="b">
        <v>1</v>
      </c>
      <c r="AG107" s="64" t="b">
        <v>1</v>
      </c>
      <c r="AH107" s="64" t="b">
        <v>0</v>
      </c>
      <c r="AI107" s="64" t="b">
        <v>1</v>
      </c>
      <c r="AJ107" s="64" t="b">
        <v>1</v>
      </c>
      <c r="AK107" s="64" t="b">
        <v>1</v>
      </c>
      <c r="AL107" s="64" t="b">
        <v>1</v>
      </c>
      <c r="AM107" s="64" t="b">
        <v>0</v>
      </c>
      <c r="AN107" s="64" t="b">
        <v>0</v>
      </c>
      <c r="AO107" s="64" t="b">
        <v>0</v>
      </c>
      <c r="AP107" s="64" t="b">
        <v>1</v>
      </c>
      <c r="AQ107" s="64" t="b">
        <v>0</v>
      </c>
      <c r="AR107" s="64" t="b">
        <v>0</v>
      </c>
      <c r="AS107" s="64" t="b">
        <v>0</v>
      </c>
      <c r="AT107" s="64" t="b">
        <v>0</v>
      </c>
      <c r="AU107" s="64" t="b">
        <v>1</v>
      </c>
      <c r="AV107" s="64" t="b">
        <v>0</v>
      </c>
      <c r="AW107" s="64" t="b">
        <v>0</v>
      </c>
      <c r="AX107" s="64" t="b">
        <v>1</v>
      </c>
      <c r="AY107" s="64" t="b">
        <v>0</v>
      </c>
      <c r="AZ107" s="64" t="b">
        <v>0</v>
      </c>
      <c r="BA107" s="64" t="b">
        <v>1</v>
      </c>
      <c r="BB107" s="64" t="b">
        <v>1</v>
      </c>
      <c r="BC107" s="64" t="b">
        <v>1</v>
      </c>
      <c r="BD107" s="64" t="b">
        <v>0</v>
      </c>
      <c r="BE107" s="64" t="b">
        <v>0</v>
      </c>
      <c r="BF107" s="64" t="b">
        <v>1</v>
      </c>
      <c r="BG107" s="64" t="b">
        <v>0</v>
      </c>
      <c r="BH107" s="64" t="b">
        <v>1</v>
      </c>
      <c r="BI107" s="64" t="b">
        <v>0</v>
      </c>
      <c r="BJ107" s="64" t="b">
        <v>1</v>
      </c>
      <c r="BK107" s="64" t="b">
        <v>0</v>
      </c>
      <c r="BL107" s="64" t="b">
        <v>1</v>
      </c>
      <c r="BM107" s="64" t="b">
        <v>1</v>
      </c>
      <c r="BN107" s="64" t="b">
        <v>0</v>
      </c>
      <c r="BO107" s="64" t="b">
        <v>1</v>
      </c>
      <c r="BP107" s="64" t="b">
        <v>1</v>
      </c>
      <c r="BQ107" s="64" t="b">
        <v>0</v>
      </c>
      <c r="BR107" s="64" t="b">
        <v>0</v>
      </c>
      <c r="BS107" s="64" t="b">
        <v>1</v>
      </c>
      <c r="BT107" s="64" t="b">
        <v>1</v>
      </c>
      <c r="BU107" s="64" t="b">
        <v>1</v>
      </c>
      <c r="BV107" s="64" t="b">
        <v>1</v>
      </c>
      <c r="BW107" s="64" t="b">
        <v>1</v>
      </c>
      <c r="BX107" s="64" t="b">
        <v>0</v>
      </c>
      <c r="BY107" s="64" t="b">
        <v>0</v>
      </c>
      <c r="BZ107" s="64" t="b">
        <v>1</v>
      </c>
      <c r="CA107" s="64" t="b">
        <v>1</v>
      </c>
      <c r="CB107" s="64" t="b">
        <v>0</v>
      </c>
      <c r="CC107" s="64" t="b">
        <v>1</v>
      </c>
      <c r="CD107" s="64" t="b">
        <v>1</v>
      </c>
      <c r="CE107" s="64" t="b">
        <v>1</v>
      </c>
      <c r="CF107" s="64" t="b">
        <v>1</v>
      </c>
      <c r="CG107" s="64" t="b">
        <v>1</v>
      </c>
      <c r="CH107" s="64" t="b">
        <v>1</v>
      </c>
      <c r="CI107" s="64" t="b">
        <v>1</v>
      </c>
      <c r="CJ107" s="64" t="b">
        <v>1</v>
      </c>
      <c r="CK107" s="64" t="b">
        <v>0</v>
      </c>
      <c r="CL107" s="64" t="b">
        <v>1</v>
      </c>
      <c r="CM107" s="64" t="b">
        <v>1</v>
      </c>
      <c r="CN107" s="64" t="b">
        <v>1</v>
      </c>
      <c r="CO107" s="64" t="b">
        <v>1</v>
      </c>
      <c r="CP107" s="64" t="b">
        <v>1</v>
      </c>
      <c r="CQ107" s="64" t="b">
        <v>1</v>
      </c>
      <c r="CR107" s="97" t="s">
        <v>8135</v>
      </c>
    </row>
    <row r="108" spans="1:96" ht="16.25" customHeight="1">
      <c r="A108" s="63" t="s">
        <v>8154</v>
      </c>
      <c r="B108" s="63" t="s">
        <v>102</v>
      </c>
      <c r="C108" s="63" t="s">
        <v>751</v>
      </c>
      <c r="D108" s="63" t="s">
        <v>98</v>
      </c>
      <c r="E108" s="64" t="b">
        <v>0</v>
      </c>
      <c r="F108" s="64" t="b">
        <v>0</v>
      </c>
      <c r="G108" s="104">
        <v>40390</v>
      </c>
      <c r="H108" s="104">
        <v>45626</v>
      </c>
      <c r="I108" s="64" t="b">
        <v>1</v>
      </c>
      <c r="J108" s="64" t="b">
        <v>1</v>
      </c>
      <c r="K108" s="106">
        <v>69</v>
      </c>
      <c r="L108" s="106">
        <v>43</v>
      </c>
      <c r="M108" s="97" t="s">
        <v>99</v>
      </c>
      <c r="N108" s="64" t="b">
        <v>1</v>
      </c>
      <c r="O108" s="64" t="b">
        <v>1</v>
      </c>
      <c r="P108" s="64" t="b">
        <v>1</v>
      </c>
      <c r="Q108" s="64" t="b">
        <v>1</v>
      </c>
      <c r="R108" s="64" t="b">
        <v>1</v>
      </c>
      <c r="S108" s="63" t="s">
        <v>8155</v>
      </c>
      <c r="T108" s="64" t="b">
        <v>0</v>
      </c>
      <c r="U108" s="64" t="b">
        <v>0</v>
      </c>
      <c r="V108" s="64" t="b">
        <v>0</v>
      </c>
      <c r="W108" s="64" t="b">
        <v>0</v>
      </c>
      <c r="X108" s="64" t="b">
        <v>0</v>
      </c>
      <c r="Y108" s="64" t="b">
        <v>0</v>
      </c>
      <c r="Z108" s="64" t="b">
        <v>1</v>
      </c>
      <c r="AA108" s="64" t="b">
        <v>0</v>
      </c>
      <c r="AB108" s="64" t="b">
        <v>0</v>
      </c>
      <c r="AC108" s="64" t="b">
        <v>0</v>
      </c>
      <c r="AD108" s="64" t="b">
        <v>1</v>
      </c>
      <c r="AE108" s="64" t="b">
        <v>0</v>
      </c>
      <c r="AF108" s="64" t="b">
        <v>1</v>
      </c>
      <c r="AG108" s="64" t="b">
        <v>0</v>
      </c>
      <c r="AH108" s="64" t="b">
        <v>0</v>
      </c>
      <c r="AI108" s="64" t="b">
        <v>0</v>
      </c>
      <c r="AJ108" s="64" t="b">
        <v>1</v>
      </c>
      <c r="AK108" s="64" t="b">
        <v>1</v>
      </c>
      <c r="AL108" s="64" t="b">
        <v>0</v>
      </c>
      <c r="AM108" s="64" t="b">
        <v>0</v>
      </c>
      <c r="AN108" s="64" t="b">
        <v>0</v>
      </c>
      <c r="AO108" s="64" t="b">
        <v>0</v>
      </c>
      <c r="AP108" s="64" t="b">
        <v>0</v>
      </c>
      <c r="AQ108" s="64" t="b">
        <v>0</v>
      </c>
      <c r="AR108" s="64" t="b">
        <v>1</v>
      </c>
      <c r="AS108" s="64" t="b">
        <v>1</v>
      </c>
      <c r="AT108" s="64" t="b">
        <v>0</v>
      </c>
      <c r="AU108" s="64" t="b">
        <v>1</v>
      </c>
      <c r="AV108" s="64" t="b">
        <v>0</v>
      </c>
      <c r="AW108" s="64" t="b">
        <v>0</v>
      </c>
      <c r="AX108" s="64" t="b">
        <v>1</v>
      </c>
      <c r="AY108" s="64" t="b">
        <v>1</v>
      </c>
      <c r="AZ108" s="64" t="b">
        <v>1</v>
      </c>
      <c r="BA108" s="64" t="b">
        <v>1</v>
      </c>
      <c r="BB108" s="64" t="b">
        <v>1</v>
      </c>
      <c r="BC108" s="64" t="b">
        <v>1</v>
      </c>
      <c r="BD108" s="64" t="b">
        <v>1</v>
      </c>
      <c r="BE108" s="64" t="b">
        <v>1</v>
      </c>
      <c r="BF108" s="64" t="b">
        <v>1</v>
      </c>
      <c r="BG108" s="64" t="b">
        <v>0</v>
      </c>
      <c r="BH108" s="64" t="b">
        <v>1</v>
      </c>
      <c r="BI108" s="64" t="b">
        <v>1</v>
      </c>
      <c r="BJ108" s="64" t="b">
        <v>1</v>
      </c>
      <c r="BK108" s="64" t="b">
        <v>1</v>
      </c>
      <c r="BL108" s="64" t="b">
        <v>1</v>
      </c>
      <c r="BM108" s="64" t="b">
        <v>1</v>
      </c>
      <c r="BN108" s="64" t="b">
        <v>1</v>
      </c>
      <c r="BO108" s="64" t="b">
        <v>1</v>
      </c>
      <c r="BP108" s="64" t="b">
        <v>1</v>
      </c>
      <c r="BQ108" s="64" t="b">
        <v>0</v>
      </c>
      <c r="BR108" s="64" t="b">
        <v>0</v>
      </c>
      <c r="BS108" s="64" t="b">
        <v>1</v>
      </c>
      <c r="BT108" s="64" t="b">
        <v>0</v>
      </c>
      <c r="BU108" s="64" t="b">
        <v>0</v>
      </c>
      <c r="BV108" s="64" t="b">
        <v>0</v>
      </c>
      <c r="BW108" s="64" t="b">
        <v>0</v>
      </c>
      <c r="BX108" s="64" t="b">
        <v>1</v>
      </c>
      <c r="BY108" s="64" t="b">
        <v>0</v>
      </c>
      <c r="BZ108" s="64" t="b">
        <v>1</v>
      </c>
      <c r="CA108" s="64" t="b">
        <v>0</v>
      </c>
      <c r="CB108" s="64" t="b">
        <v>1</v>
      </c>
      <c r="CC108" s="64" t="b">
        <v>1</v>
      </c>
      <c r="CD108" s="64" t="b">
        <v>0</v>
      </c>
      <c r="CE108" s="64" t="b">
        <v>0</v>
      </c>
      <c r="CF108" s="64" t="b">
        <v>0</v>
      </c>
      <c r="CG108" s="64" t="b">
        <v>0</v>
      </c>
      <c r="CH108" s="64" t="b">
        <v>0</v>
      </c>
      <c r="CI108" s="64" t="b">
        <v>0</v>
      </c>
      <c r="CJ108" s="64" t="b">
        <v>0</v>
      </c>
      <c r="CK108" s="64" t="b">
        <v>0</v>
      </c>
      <c r="CL108" s="64" t="b">
        <v>1</v>
      </c>
      <c r="CM108" s="64" t="b">
        <v>1</v>
      </c>
      <c r="CN108" s="64" t="b">
        <v>1</v>
      </c>
      <c r="CO108" s="64" t="b">
        <v>1</v>
      </c>
      <c r="CP108" s="64" t="b">
        <v>1</v>
      </c>
      <c r="CQ108" s="64" t="b">
        <v>1</v>
      </c>
      <c r="CR108" s="97" t="s">
        <v>8135</v>
      </c>
    </row>
    <row r="109" spans="1:96" ht="16.25" customHeight="1">
      <c r="A109" s="63" t="s">
        <v>752</v>
      </c>
      <c r="B109" s="63" t="s">
        <v>102</v>
      </c>
      <c r="C109" s="63" t="s">
        <v>753</v>
      </c>
      <c r="D109" s="63" t="s">
        <v>98</v>
      </c>
      <c r="E109" s="64" t="b">
        <v>0</v>
      </c>
      <c r="F109" s="64" t="b">
        <v>0</v>
      </c>
      <c r="G109" s="104">
        <v>40999</v>
      </c>
      <c r="H109" s="105"/>
      <c r="I109" s="64" t="b">
        <v>1</v>
      </c>
      <c r="J109" s="64" t="b">
        <v>1</v>
      </c>
      <c r="K109" s="106">
        <v>79</v>
      </c>
      <c r="L109" s="106">
        <v>8</v>
      </c>
      <c r="M109" s="97" t="s">
        <v>99</v>
      </c>
      <c r="N109" s="64" t="b">
        <v>1</v>
      </c>
      <c r="O109" s="64" t="b">
        <v>1</v>
      </c>
      <c r="P109" s="64" t="b">
        <v>1</v>
      </c>
      <c r="Q109" s="64" t="b">
        <v>1</v>
      </c>
      <c r="R109" s="64" t="b">
        <v>1</v>
      </c>
      <c r="S109" s="63" t="s">
        <v>754</v>
      </c>
      <c r="T109" s="64" t="b">
        <v>0</v>
      </c>
      <c r="U109" s="64" t="b">
        <v>1</v>
      </c>
      <c r="V109" s="64" t="b">
        <v>0</v>
      </c>
      <c r="W109" s="64" t="b">
        <v>1</v>
      </c>
      <c r="X109" s="64" t="b">
        <v>0</v>
      </c>
      <c r="Y109" s="64" t="b">
        <v>0</v>
      </c>
      <c r="Z109" s="64" t="b">
        <v>0</v>
      </c>
      <c r="AA109" s="64" t="b">
        <v>0</v>
      </c>
      <c r="AB109" s="64" t="b">
        <v>0</v>
      </c>
      <c r="AC109" s="64" t="b">
        <v>1</v>
      </c>
      <c r="AD109" s="64" t="b">
        <v>1</v>
      </c>
      <c r="AE109" s="64" t="b">
        <v>0</v>
      </c>
      <c r="AF109" s="64" t="b">
        <v>1</v>
      </c>
      <c r="AG109" s="64" t="b">
        <v>0</v>
      </c>
      <c r="AH109" s="64" t="b">
        <v>1</v>
      </c>
      <c r="AI109" s="64" t="b">
        <v>1</v>
      </c>
      <c r="AJ109" s="64" t="b">
        <v>1</v>
      </c>
      <c r="AK109" s="64" t="b">
        <v>0</v>
      </c>
      <c r="AL109" s="64" t="b">
        <v>0</v>
      </c>
      <c r="AM109" s="64" t="b">
        <v>0</v>
      </c>
      <c r="AN109" s="64" t="b">
        <v>0</v>
      </c>
      <c r="AO109" s="64" t="b">
        <v>0</v>
      </c>
      <c r="AP109" s="64" t="b">
        <v>0</v>
      </c>
      <c r="AQ109" s="64" t="b">
        <v>0</v>
      </c>
      <c r="AR109" s="64" t="b">
        <v>0</v>
      </c>
      <c r="AS109" s="64" t="b">
        <v>0</v>
      </c>
      <c r="AT109" s="64" t="b">
        <v>0</v>
      </c>
      <c r="AU109" s="64" t="b">
        <v>1</v>
      </c>
      <c r="AV109" s="64" t="b">
        <v>0</v>
      </c>
      <c r="AW109" s="64" t="b">
        <v>1</v>
      </c>
      <c r="AX109" s="64" t="b">
        <v>1</v>
      </c>
      <c r="AY109" s="64" t="b">
        <v>0</v>
      </c>
      <c r="AZ109" s="64" t="b">
        <v>0</v>
      </c>
      <c r="BA109" s="64" t="b">
        <v>1</v>
      </c>
      <c r="BB109" s="64" t="b">
        <v>1</v>
      </c>
      <c r="BC109" s="64" t="b">
        <v>1</v>
      </c>
      <c r="BD109" s="64" t="b">
        <v>0</v>
      </c>
      <c r="BE109" s="64" t="b">
        <v>0</v>
      </c>
      <c r="BF109" s="64" t="b">
        <v>0</v>
      </c>
      <c r="BG109" s="64" t="b">
        <v>0</v>
      </c>
      <c r="BH109" s="64" t="b">
        <v>1</v>
      </c>
      <c r="BI109" s="64" t="b">
        <v>0</v>
      </c>
      <c r="BJ109" s="64" t="b">
        <v>1</v>
      </c>
      <c r="BK109" s="64" t="b">
        <v>0</v>
      </c>
      <c r="BL109" s="64" t="b">
        <v>1</v>
      </c>
      <c r="BM109" s="64" t="b">
        <v>0</v>
      </c>
      <c r="BN109" s="64" t="b">
        <v>1</v>
      </c>
      <c r="BO109" s="64" t="b">
        <v>1</v>
      </c>
      <c r="BP109" s="64" t="b">
        <v>1</v>
      </c>
      <c r="BQ109" s="64" t="b">
        <v>0</v>
      </c>
      <c r="BR109" s="64" t="b">
        <v>0</v>
      </c>
      <c r="BS109" s="64" t="b">
        <v>1</v>
      </c>
      <c r="BT109" s="64" t="b">
        <v>1</v>
      </c>
      <c r="BU109" s="64" t="b">
        <v>0</v>
      </c>
      <c r="BV109" s="64" t="b">
        <v>1</v>
      </c>
      <c r="BW109" s="64" t="b">
        <v>0</v>
      </c>
      <c r="BX109" s="64" t="b">
        <v>0</v>
      </c>
      <c r="BY109" s="64" t="b">
        <v>0</v>
      </c>
      <c r="BZ109" s="64" t="b">
        <v>1</v>
      </c>
      <c r="CA109" s="64" t="b">
        <v>1</v>
      </c>
      <c r="CB109" s="64" t="b">
        <v>1</v>
      </c>
      <c r="CC109" s="64" t="b">
        <v>1</v>
      </c>
      <c r="CD109" s="64" t="b">
        <v>1</v>
      </c>
      <c r="CE109" s="64" t="b">
        <v>1</v>
      </c>
      <c r="CF109" s="64" t="b">
        <v>0</v>
      </c>
      <c r="CG109" s="64" t="b">
        <v>0</v>
      </c>
      <c r="CH109" s="64" t="b">
        <v>1</v>
      </c>
      <c r="CI109" s="64" t="b">
        <v>1</v>
      </c>
      <c r="CJ109" s="64" t="b">
        <v>1</v>
      </c>
      <c r="CK109" s="64" t="b">
        <v>0</v>
      </c>
      <c r="CL109" s="64" t="b">
        <v>1</v>
      </c>
      <c r="CM109" s="64" t="b">
        <v>1</v>
      </c>
      <c r="CN109" s="64" t="b">
        <v>1</v>
      </c>
      <c r="CO109" s="64" t="b">
        <v>1</v>
      </c>
      <c r="CP109" s="64" t="b">
        <v>1</v>
      </c>
      <c r="CQ109" s="64" t="b">
        <v>0</v>
      </c>
      <c r="CR109" s="97" t="s">
        <v>8135</v>
      </c>
    </row>
    <row r="110" spans="1:96" ht="16.25" customHeight="1">
      <c r="A110" s="63" t="s">
        <v>755</v>
      </c>
      <c r="B110" s="63" t="s">
        <v>106</v>
      </c>
      <c r="C110" s="63" t="s">
        <v>756</v>
      </c>
      <c r="D110" s="63" t="s">
        <v>98</v>
      </c>
      <c r="E110" s="64" t="b">
        <v>0</v>
      </c>
      <c r="F110" s="64" t="b">
        <v>0</v>
      </c>
      <c r="G110" s="104">
        <v>41364</v>
      </c>
      <c r="H110" s="104">
        <v>45382</v>
      </c>
      <c r="I110" s="64" t="b">
        <v>1</v>
      </c>
      <c r="J110" s="64" t="b">
        <v>1</v>
      </c>
      <c r="K110" s="106">
        <v>68</v>
      </c>
      <c r="L110" s="106">
        <v>9</v>
      </c>
      <c r="M110" s="97" t="s">
        <v>99</v>
      </c>
      <c r="N110" s="64" t="b">
        <v>1</v>
      </c>
      <c r="O110" s="64" t="b">
        <v>1</v>
      </c>
      <c r="P110" s="64" t="b">
        <v>1</v>
      </c>
      <c r="Q110" s="64" t="b">
        <v>1</v>
      </c>
      <c r="R110" s="64" t="b">
        <v>1</v>
      </c>
      <c r="S110" s="63" t="s">
        <v>8156</v>
      </c>
      <c r="T110" s="64" t="b">
        <v>1</v>
      </c>
      <c r="U110" s="64" t="b">
        <v>1</v>
      </c>
      <c r="V110" s="64" t="b">
        <v>0</v>
      </c>
      <c r="W110" s="64" t="b">
        <v>1</v>
      </c>
      <c r="X110" s="64" t="b">
        <v>0</v>
      </c>
      <c r="Y110" s="64" t="b">
        <v>1</v>
      </c>
      <c r="Z110" s="64" t="b">
        <v>1</v>
      </c>
      <c r="AA110" s="64" t="b">
        <v>0</v>
      </c>
      <c r="AB110" s="64" t="b">
        <v>1</v>
      </c>
      <c r="AC110" s="64" t="b">
        <v>0</v>
      </c>
      <c r="AD110" s="64" t="b">
        <v>1</v>
      </c>
      <c r="AE110" s="64" t="b">
        <v>1</v>
      </c>
      <c r="AF110" s="64" t="b">
        <v>1</v>
      </c>
      <c r="AG110" s="64" t="b">
        <v>0</v>
      </c>
      <c r="AH110" s="64" t="b">
        <v>1</v>
      </c>
      <c r="AI110" s="64" t="b">
        <v>1</v>
      </c>
      <c r="AJ110" s="64" t="b">
        <v>1</v>
      </c>
      <c r="AK110" s="64" t="b">
        <v>1</v>
      </c>
      <c r="AL110" s="64" t="b">
        <v>1</v>
      </c>
      <c r="AM110" s="64" t="b">
        <v>0</v>
      </c>
      <c r="AN110" s="64" t="b">
        <v>0</v>
      </c>
      <c r="AO110" s="64" t="b">
        <v>0</v>
      </c>
      <c r="AP110" s="64" t="b">
        <v>0</v>
      </c>
      <c r="AQ110" s="64" t="b">
        <v>0</v>
      </c>
      <c r="AR110" s="64" t="b">
        <v>0</v>
      </c>
      <c r="AS110" s="64" t="b">
        <v>1</v>
      </c>
      <c r="AT110" s="64" t="b">
        <v>0</v>
      </c>
      <c r="AU110" s="64" t="b">
        <v>1</v>
      </c>
      <c r="AV110" s="64" t="b">
        <v>0</v>
      </c>
      <c r="AW110" s="64" t="b">
        <v>1</v>
      </c>
      <c r="AX110" s="64" t="b">
        <v>0</v>
      </c>
      <c r="AY110" s="64" t="b">
        <v>1</v>
      </c>
      <c r="AZ110" s="64" t="b">
        <v>0</v>
      </c>
      <c r="BA110" s="64" t="b">
        <v>0</v>
      </c>
      <c r="BB110" s="64" t="b">
        <v>0</v>
      </c>
      <c r="BC110" s="64" t="b">
        <v>1</v>
      </c>
      <c r="BD110" s="64" t="b">
        <v>0</v>
      </c>
      <c r="BE110" s="64" t="b">
        <v>1</v>
      </c>
      <c r="BF110" s="64" t="b">
        <v>1</v>
      </c>
      <c r="BG110" s="64" t="b">
        <v>0</v>
      </c>
      <c r="BH110" s="64" t="b">
        <v>1</v>
      </c>
      <c r="BI110" s="64" t="b">
        <v>1</v>
      </c>
      <c r="BJ110" s="64" t="b">
        <v>1</v>
      </c>
      <c r="BK110" s="64" t="b">
        <v>0</v>
      </c>
      <c r="BL110" s="64" t="b">
        <v>0</v>
      </c>
      <c r="BM110" s="64" t="b">
        <v>0</v>
      </c>
      <c r="BN110" s="64" t="b">
        <v>1</v>
      </c>
      <c r="BO110" s="64" t="b">
        <v>1</v>
      </c>
      <c r="BP110" s="64" t="b">
        <v>0</v>
      </c>
      <c r="BQ110" s="64" t="b">
        <v>0</v>
      </c>
      <c r="BR110" s="64" t="b">
        <v>1</v>
      </c>
      <c r="BS110" s="64" t="b">
        <v>0</v>
      </c>
      <c r="BT110" s="64" t="b">
        <v>0</v>
      </c>
      <c r="BU110" s="64" t="b">
        <v>0</v>
      </c>
      <c r="BV110" s="64" t="b">
        <v>0</v>
      </c>
      <c r="BW110" s="64" t="b">
        <v>0</v>
      </c>
      <c r="BX110" s="64" t="b">
        <v>0</v>
      </c>
      <c r="BY110" s="64" t="b">
        <v>0</v>
      </c>
      <c r="BZ110" s="64" t="b">
        <v>0</v>
      </c>
      <c r="CA110" s="64" t="b">
        <v>0</v>
      </c>
      <c r="CB110" s="64" t="b">
        <v>0</v>
      </c>
      <c r="CC110" s="64" t="b">
        <v>0</v>
      </c>
      <c r="CD110" s="64" t="b">
        <v>1</v>
      </c>
      <c r="CE110" s="64" t="b">
        <v>0</v>
      </c>
      <c r="CF110" s="64" t="b">
        <v>0</v>
      </c>
      <c r="CG110" s="64" t="b">
        <v>0</v>
      </c>
      <c r="CH110" s="64" t="b">
        <v>0</v>
      </c>
      <c r="CI110" s="64" t="b">
        <v>0</v>
      </c>
      <c r="CJ110" s="64" t="b">
        <v>0</v>
      </c>
      <c r="CK110" s="64" t="b">
        <v>0</v>
      </c>
      <c r="CL110" s="64" t="b">
        <v>1</v>
      </c>
      <c r="CM110" s="64" t="b">
        <v>1</v>
      </c>
      <c r="CN110" s="64" t="b">
        <v>1</v>
      </c>
      <c r="CO110" s="64" t="b">
        <v>1</v>
      </c>
      <c r="CP110" s="64" t="b">
        <v>1</v>
      </c>
      <c r="CQ110" s="64" t="b">
        <v>1</v>
      </c>
      <c r="CR110" s="97" t="s">
        <v>8135</v>
      </c>
    </row>
    <row r="111" spans="1:96" ht="16.25" customHeight="1">
      <c r="A111" s="63" t="s">
        <v>757</v>
      </c>
      <c r="B111" s="63" t="s">
        <v>102</v>
      </c>
      <c r="C111" s="63" t="s">
        <v>758</v>
      </c>
      <c r="D111" s="63" t="s">
        <v>108</v>
      </c>
      <c r="E111" s="64" t="b">
        <v>0</v>
      </c>
      <c r="F111" s="64" t="b">
        <v>0</v>
      </c>
      <c r="G111" s="104">
        <v>43921</v>
      </c>
      <c r="H111" s="105"/>
      <c r="I111" s="64" t="b">
        <v>1</v>
      </c>
      <c r="J111" s="64" t="b">
        <v>0</v>
      </c>
      <c r="K111" s="106">
        <v>33</v>
      </c>
      <c r="L111" s="106">
        <v>0</v>
      </c>
      <c r="M111" s="97" t="s">
        <v>99</v>
      </c>
      <c r="N111" s="64" t="b">
        <v>1</v>
      </c>
      <c r="O111" s="64" t="b">
        <v>1</v>
      </c>
      <c r="P111" s="64" t="b">
        <v>1</v>
      </c>
      <c r="Q111" s="64" t="b">
        <v>1</v>
      </c>
      <c r="R111" s="64" t="b">
        <v>1</v>
      </c>
      <c r="S111" s="63" t="s">
        <v>759</v>
      </c>
      <c r="T111" s="64" t="b">
        <v>0</v>
      </c>
      <c r="U111" s="64" t="b">
        <v>0</v>
      </c>
      <c r="V111" s="64" t="b">
        <v>0</v>
      </c>
      <c r="W111" s="64" t="b">
        <v>0</v>
      </c>
      <c r="X111" s="64" t="b">
        <v>0</v>
      </c>
      <c r="Y111" s="64" t="b">
        <v>0</v>
      </c>
      <c r="Z111" s="64" t="b">
        <v>0</v>
      </c>
      <c r="AA111" s="64" t="b">
        <v>0</v>
      </c>
      <c r="AB111" s="64" t="b">
        <v>0</v>
      </c>
      <c r="AC111" s="64" t="b">
        <v>0</v>
      </c>
      <c r="AD111" s="64" t="b">
        <v>1</v>
      </c>
      <c r="AE111" s="64" t="b">
        <v>0</v>
      </c>
      <c r="AF111" s="64" t="b">
        <v>1</v>
      </c>
      <c r="AG111" s="64" t="b">
        <v>0</v>
      </c>
      <c r="AH111" s="64" t="b">
        <v>0</v>
      </c>
      <c r="AI111" s="64" t="b">
        <v>0</v>
      </c>
      <c r="AJ111" s="64" t="b">
        <v>1</v>
      </c>
      <c r="AK111" s="64" t="b">
        <v>1</v>
      </c>
      <c r="AL111" s="64" t="b">
        <v>1</v>
      </c>
      <c r="AM111" s="64" t="b">
        <v>0</v>
      </c>
      <c r="AN111" s="64" t="b">
        <v>0</v>
      </c>
      <c r="AO111" s="64" t="b">
        <v>0</v>
      </c>
      <c r="AP111" s="64" t="b">
        <v>0</v>
      </c>
      <c r="AQ111" s="64" t="b">
        <v>0</v>
      </c>
      <c r="AR111" s="64" t="b">
        <v>0</v>
      </c>
      <c r="AS111" s="64" t="b">
        <v>0</v>
      </c>
      <c r="AT111" s="64" t="b">
        <v>0</v>
      </c>
      <c r="AU111" s="64" t="b">
        <v>1</v>
      </c>
      <c r="AV111" s="64" t="b">
        <v>0</v>
      </c>
      <c r="AW111" s="64" t="b">
        <v>0</v>
      </c>
      <c r="AX111" s="64" t="b">
        <v>1</v>
      </c>
      <c r="AY111" s="64" t="b">
        <v>0</v>
      </c>
      <c r="AZ111" s="64" t="b">
        <v>0</v>
      </c>
      <c r="BA111" s="64" t="b">
        <v>1</v>
      </c>
      <c r="BB111" s="64" t="b">
        <v>0</v>
      </c>
      <c r="BC111" s="64" t="b">
        <v>0</v>
      </c>
      <c r="BD111" s="64" t="b">
        <v>0</v>
      </c>
      <c r="BE111" s="64" t="b">
        <v>0</v>
      </c>
      <c r="BF111" s="64" t="b">
        <v>0</v>
      </c>
      <c r="BG111" s="64" t="b">
        <v>0</v>
      </c>
      <c r="BH111" s="64" t="b">
        <v>1</v>
      </c>
      <c r="BI111" s="64" t="b">
        <v>0</v>
      </c>
      <c r="BJ111" s="64" t="b">
        <v>1</v>
      </c>
      <c r="BK111" s="64" t="b">
        <v>0</v>
      </c>
      <c r="BL111" s="64" t="b">
        <v>1</v>
      </c>
      <c r="BM111" s="64" t="b">
        <v>0</v>
      </c>
      <c r="BN111" s="64" t="b">
        <v>0</v>
      </c>
      <c r="BO111" s="64" t="b">
        <v>1</v>
      </c>
      <c r="BP111" s="64" t="b">
        <v>1</v>
      </c>
      <c r="BQ111" s="64" t="b">
        <v>1</v>
      </c>
      <c r="BR111" s="64" t="b">
        <v>0</v>
      </c>
      <c r="BS111" s="64" t="b">
        <v>0</v>
      </c>
      <c r="BT111" s="64" t="b">
        <v>0</v>
      </c>
      <c r="BU111" s="64" t="b">
        <v>0</v>
      </c>
      <c r="BV111" s="64" t="b">
        <v>0</v>
      </c>
      <c r="BW111" s="64" t="b">
        <v>0</v>
      </c>
      <c r="BX111" s="64" t="b">
        <v>1</v>
      </c>
      <c r="BY111" s="64" t="b">
        <v>0</v>
      </c>
      <c r="BZ111" s="64" t="b">
        <v>0</v>
      </c>
      <c r="CA111" s="64" t="b">
        <v>0</v>
      </c>
      <c r="CB111" s="64" t="b">
        <v>0</v>
      </c>
      <c r="CC111" s="64" t="b">
        <v>0</v>
      </c>
      <c r="CD111" s="64" t="b">
        <v>0</v>
      </c>
      <c r="CE111" s="64" t="b">
        <v>0</v>
      </c>
      <c r="CF111" s="64" t="b">
        <v>0</v>
      </c>
      <c r="CG111" s="64" t="b">
        <v>0</v>
      </c>
      <c r="CH111" s="64" t="b">
        <v>0</v>
      </c>
      <c r="CI111" s="64" t="b">
        <v>0</v>
      </c>
      <c r="CJ111" s="64" t="b">
        <v>0</v>
      </c>
      <c r="CK111" s="64" t="b">
        <v>0</v>
      </c>
      <c r="CL111" s="64" t="b">
        <v>1</v>
      </c>
      <c r="CM111" s="64" t="b">
        <v>1</v>
      </c>
      <c r="CN111" s="64" t="b">
        <v>0</v>
      </c>
      <c r="CO111" s="64" t="b">
        <v>1</v>
      </c>
      <c r="CP111" s="64" t="b">
        <v>1</v>
      </c>
      <c r="CQ111" s="64" t="b">
        <v>1</v>
      </c>
      <c r="CR111" s="97" t="s">
        <v>8135</v>
      </c>
    </row>
    <row r="112" spans="1:96" ht="16.25" customHeight="1">
      <c r="A112" s="65" t="s">
        <v>233</v>
      </c>
      <c r="B112" s="65" t="s">
        <v>102</v>
      </c>
      <c r="C112" s="65" t="s">
        <v>234</v>
      </c>
      <c r="D112" s="65" t="s">
        <v>98</v>
      </c>
      <c r="E112" s="66" t="b">
        <v>0</v>
      </c>
      <c r="F112" s="66" t="b">
        <v>0</v>
      </c>
      <c r="G112" s="107">
        <v>40268</v>
      </c>
      <c r="H112" s="107">
        <v>43921</v>
      </c>
      <c r="I112" s="66" t="b">
        <v>1</v>
      </c>
      <c r="J112" s="66" t="b">
        <v>1</v>
      </c>
      <c r="K112" s="108">
        <v>35</v>
      </c>
      <c r="L112" s="108">
        <v>12</v>
      </c>
      <c r="M112" s="97" t="s">
        <v>99</v>
      </c>
      <c r="N112" s="66" t="b">
        <v>1</v>
      </c>
      <c r="O112" s="66" t="b">
        <v>1</v>
      </c>
      <c r="P112" s="66" t="b">
        <v>1</v>
      </c>
      <c r="Q112" s="66" t="b">
        <v>1</v>
      </c>
      <c r="R112" s="66" t="b">
        <v>1</v>
      </c>
      <c r="S112" s="65" t="s">
        <v>235</v>
      </c>
      <c r="T112" s="66" t="b">
        <v>0</v>
      </c>
      <c r="U112" s="66" t="b">
        <v>0</v>
      </c>
      <c r="V112" s="66" t="b">
        <v>0</v>
      </c>
      <c r="W112" s="66" t="b">
        <v>0</v>
      </c>
      <c r="X112" s="66" t="b">
        <v>0</v>
      </c>
      <c r="Y112" s="66" t="b">
        <v>0</v>
      </c>
      <c r="Z112" s="66" t="b">
        <v>1</v>
      </c>
      <c r="AA112" s="66" t="b">
        <v>0</v>
      </c>
      <c r="AB112" s="66" t="b">
        <v>0</v>
      </c>
      <c r="AC112" s="66" t="b">
        <v>0</v>
      </c>
      <c r="AD112" s="66" t="b">
        <v>1</v>
      </c>
      <c r="AE112" s="66" t="b">
        <v>1</v>
      </c>
      <c r="AF112" s="66" t="b">
        <v>1</v>
      </c>
      <c r="AG112" s="66" t="b">
        <v>0</v>
      </c>
      <c r="AH112" s="66" t="b">
        <v>0</v>
      </c>
      <c r="AI112" s="66" t="b">
        <v>0</v>
      </c>
      <c r="AJ112" s="66" t="b">
        <v>1</v>
      </c>
      <c r="AK112" s="66" t="b">
        <v>0</v>
      </c>
      <c r="AL112" s="66" t="b">
        <v>0</v>
      </c>
      <c r="AM112" s="66" t="b">
        <v>0</v>
      </c>
      <c r="AN112" s="66" t="b">
        <v>0</v>
      </c>
      <c r="AO112" s="66" t="b">
        <v>0</v>
      </c>
      <c r="AP112" s="66" t="b">
        <v>0</v>
      </c>
      <c r="AQ112" s="66" t="b">
        <v>0</v>
      </c>
      <c r="AR112" s="66" t="b">
        <v>0</v>
      </c>
      <c r="AS112" s="66" t="b">
        <v>0</v>
      </c>
      <c r="AT112" s="66" t="b">
        <v>0</v>
      </c>
      <c r="AU112" s="66" t="b">
        <v>1</v>
      </c>
      <c r="AV112" s="66" t="b">
        <v>0</v>
      </c>
      <c r="AW112" s="66" t="b">
        <v>1</v>
      </c>
      <c r="AX112" s="66" t="b">
        <v>0</v>
      </c>
      <c r="AY112" s="66" t="b">
        <v>0</v>
      </c>
      <c r="AZ112" s="66" t="b">
        <v>0</v>
      </c>
      <c r="BA112" s="66" t="b">
        <v>1</v>
      </c>
      <c r="BB112" s="66" t="b">
        <v>1</v>
      </c>
      <c r="BC112" s="66" t="b">
        <v>1</v>
      </c>
      <c r="BD112" s="66" t="b">
        <v>0</v>
      </c>
      <c r="BE112" s="66" t="b">
        <v>0</v>
      </c>
      <c r="BF112" s="66" t="b">
        <v>1</v>
      </c>
      <c r="BG112" s="66" t="b">
        <v>0</v>
      </c>
      <c r="BH112" s="66" t="b">
        <v>1</v>
      </c>
      <c r="BI112" s="66" t="b">
        <v>0</v>
      </c>
      <c r="BJ112" s="66" t="b">
        <v>1</v>
      </c>
      <c r="BK112" s="66" t="b">
        <v>0</v>
      </c>
      <c r="BL112" s="66" t="b">
        <v>1</v>
      </c>
      <c r="BM112" s="66" t="b">
        <v>0</v>
      </c>
      <c r="BN112" s="66" t="b">
        <v>0</v>
      </c>
      <c r="BO112" s="66" t="b">
        <v>1</v>
      </c>
      <c r="BP112" s="66" t="b">
        <v>0</v>
      </c>
      <c r="BQ112" s="66" t="b">
        <v>0</v>
      </c>
      <c r="BR112" s="66" t="b">
        <v>0</v>
      </c>
      <c r="BS112" s="66" t="b">
        <v>1</v>
      </c>
      <c r="BT112" s="66" t="b">
        <v>1</v>
      </c>
      <c r="BU112" s="66" t="b">
        <v>0</v>
      </c>
      <c r="BV112" s="66" t="b">
        <v>1</v>
      </c>
      <c r="BW112" s="66" t="b">
        <v>0</v>
      </c>
      <c r="BX112" s="66" t="b">
        <v>1</v>
      </c>
      <c r="BY112" s="66" t="b">
        <v>0</v>
      </c>
      <c r="BZ112" s="66" t="b">
        <v>0</v>
      </c>
      <c r="CA112" s="66" t="b">
        <v>0</v>
      </c>
      <c r="CB112" s="66" t="b">
        <v>0</v>
      </c>
      <c r="CC112" s="66" t="b">
        <v>0</v>
      </c>
      <c r="CD112" s="66" t="b">
        <v>1</v>
      </c>
      <c r="CE112" s="66" t="b">
        <v>0</v>
      </c>
      <c r="CF112" s="66" t="b">
        <v>1</v>
      </c>
      <c r="CG112" s="66" t="b">
        <v>0</v>
      </c>
      <c r="CH112" s="66" t="b">
        <v>0</v>
      </c>
      <c r="CI112" s="66" t="b">
        <v>0</v>
      </c>
      <c r="CJ112" s="66" t="b">
        <v>1</v>
      </c>
      <c r="CK112" s="66" t="b">
        <v>0</v>
      </c>
      <c r="CL112" s="66" t="b">
        <v>0</v>
      </c>
      <c r="CM112" s="66" t="b">
        <v>1</v>
      </c>
      <c r="CN112" s="66" t="b">
        <v>0</v>
      </c>
      <c r="CO112" s="66" t="b">
        <v>1</v>
      </c>
      <c r="CP112" s="66" t="b">
        <v>1</v>
      </c>
      <c r="CQ112" s="66" t="b">
        <v>1</v>
      </c>
      <c r="CR112" s="97" t="s">
        <v>8135</v>
      </c>
    </row>
    <row r="113" spans="1:96" ht="16.25" customHeight="1">
      <c r="A113" s="65" t="s">
        <v>242</v>
      </c>
      <c r="B113" s="65" t="s">
        <v>243</v>
      </c>
      <c r="C113" s="65" t="s">
        <v>244</v>
      </c>
      <c r="D113" s="65" t="s">
        <v>108</v>
      </c>
      <c r="E113" s="66" t="b">
        <v>1</v>
      </c>
      <c r="F113" s="66" t="b">
        <v>0</v>
      </c>
      <c r="G113" s="107">
        <v>42460</v>
      </c>
      <c r="H113" s="107">
        <v>44286</v>
      </c>
      <c r="I113" s="66" t="b">
        <v>1</v>
      </c>
      <c r="J113" s="66" t="b">
        <v>1</v>
      </c>
      <c r="K113" s="108">
        <v>29</v>
      </c>
      <c r="L113" s="108">
        <v>0</v>
      </c>
      <c r="M113" s="97" t="s">
        <v>99</v>
      </c>
      <c r="N113" s="66" t="b">
        <v>1</v>
      </c>
      <c r="O113" s="66" t="b">
        <v>1</v>
      </c>
      <c r="P113" s="66" t="b">
        <v>1</v>
      </c>
      <c r="Q113" s="66" t="b">
        <v>1</v>
      </c>
      <c r="R113" s="66" t="b">
        <v>1</v>
      </c>
      <c r="S113" s="65" t="s">
        <v>245</v>
      </c>
      <c r="T113" s="66" t="b">
        <v>1</v>
      </c>
      <c r="U113" s="66" t="b">
        <v>0</v>
      </c>
      <c r="V113" s="66" t="b">
        <v>1</v>
      </c>
      <c r="W113" s="66" t="b">
        <v>0</v>
      </c>
      <c r="X113" s="66" t="b">
        <v>0</v>
      </c>
      <c r="Y113" s="66" t="b">
        <v>0</v>
      </c>
      <c r="Z113" s="66" t="b">
        <v>0</v>
      </c>
      <c r="AA113" s="66" t="b">
        <v>0</v>
      </c>
      <c r="AB113" s="66" t="b">
        <v>0</v>
      </c>
      <c r="AC113" s="66" t="b">
        <v>0</v>
      </c>
      <c r="AD113" s="66" t="b">
        <v>1</v>
      </c>
      <c r="AE113" s="66" t="b">
        <v>1</v>
      </c>
      <c r="AF113" s="66" t="b">
        <v>1</v>
      </c>
      <c r="AG113" s="66" t="b">
        <v>1</v>
      </c>
      <c r="AH113" s="66" t="b">
        <v>0</v>
      </c>
      <c r="AI113" s="66" t="b">
        <v>1</v>
      </c>
      <c r="AJ113" s="66" t="b">
        <v>1</v>
      </c>
      <c r="AK113" s="66" t="b">
        <v>1</v>
      </c>
      <c r="AL113" s="66" t="b">
        <v>1</v>
      </c>
      <c r="AM113" s="66" t="b">
        <v>0</v>
      </c>
      <c r="AN113" s="66" t="b">
        <v>0</v>
      </c>
      <c r="AO113" s="66" t="b">
        <v>0</v>
      </c>
      <c r="AP113" s="66" t="b">
        <v>1</v>
      </c>
      <c r="AQ113" s="66" t="b">
        <v>1</v>
      </c>
      <c r="AR113" s="66" t="b">
        <v>0</v>
      </c>
      <c r="AS113" s="66" t="b">
        <v>0</v>
      </c>
      <c r="AT113" s="66" t="b">
        <v>0</v>
      </c>
      <c r="AU113" s="66" t="b">
        <v>1</v>
      </c>
      <c r="AV113" s="66" t="b">
        <v>0</v>
      </c>
      <c r="AW113" s="66" t="b">
        <v>1</v>
      </c>
      <c r="AX113" s="66" t="b">
        <v>1</v>
      </c>
      <c r="AY113" s="66" t="b">
        <v>0</v>
      </c>
      <c r="AZ113" s="66" t="b">
        <v>0</v>
      </c>
      <c r="BA113" s="66" t="b">
        <v>0</v>
      </c>
      <c r="BB113" s="66" t="b">
        <v>1</v>
      </c>
      <c r="BC113" s="66" t="b">
        <v>1</v>
      </c>
      <c r="BD113" s="66" t="b">
        <v>1</v>
      </c>
      <c r="BE113" s="66" t="b">
        <v>0</v>
      </c>
      <c r="BF113" s="66" t="b">
        <v>1</v>
      </c>
      <c r="BG113" s="66" t="b">
        <v>0</v>
      </c>
      <c r="BH113" s="66" t="b">
        <v>1</v>
      </c>
      <c r="BI113" s="66" t="b">
        <v>0</v>
      </c>
      <c r="BJ113" s="66" t="b">
        <v>1</v>
      </c>
      <c r="BK113" s="66" t="b">
        <v>0</v>
      </c>
      <c r="BL113" s="66" t="b">
        <v>1</v>
      </c>
      <c r="BM113" s="66" t="b">
        <v>0</v>
      </c>
      <c r="BN113" s="66" t="b">
        <v>0</v>
      </c>
      <c r="BO113" s="66" t="b">
        <v>0</v>
      </c>
      <c r="BP113" s="66" t="b">
        <v>1</v>
      </c>
      <c r="BQ113" s="66" t="b">
        <v>0</v>
      </c>
      <c r="BR113" s="66" t="b">
        <v>0</v>
      </c>
      <c r="BS113" s="66" t="b">
        <v>1</v>
      </c>
      <c r="BT113" s="66" t="b">
        <v>1</v>
      </c>
      <c r="BU113" s="66" t="b">
        <v>1</v>
      </c>
      <c r="BV113" s="66" t="b">
        <v>0</v>
      </c>
      <c r="BW113" s="66" t="b">
        <v>1</v>
      </c>
      <c r="BX113" s="66" t="b">
        <v>0</v>
      </c>
      <c r="BY113" s="66" t="b">
        <v>1</v>
      </c>
      <c r="BZ113" s="66" t="b">
        <v>1</v>
      </c>
      <c r="CA113" s="66" t="b">
        <v>0</v>
      </c>
      <c r="CB113" s="66" t="b">
        <v>1</v>
      </c>
      <c r="CC113" s="66" t="b">
        <v>1</v>
      </c>
      <c r="CD113" s="66" t="b">
        <v>0</v>
      </c>
      <c r="CE113" s="66" t="b">
        <v>0</v>
      </c>
      <c r="CF113" s="66" t="b">
        <v>0</v>
      </c>
      <c r="CG113" s="66" t="b">
        <v>0</v>
      </c>
      <c r="CH113" s="66" t="b">
        <v>0</v>
      </c>
      <c r="CI113" s="66" t="b">
        <v>1</v>
      </c>
      <c r="CJ113" s="66" t="b">
        <v>0</v>
      </c>
      <c r="CK113" s="66" t="b">
        <v>0</v>
      </c>
      <c r="CL113" s="66" t="b">
        <v>0</v>
      </c>
      <c r="CM113" s="66" t="b">
        <v>1</v>
      </c>
      <c r="CN113" s="66" t="b">
        <v>0</v>
      </c>
      <c r="CO113" s="66" t="b">
        <v>1</v>
      </c>
      <c r="CP113" s="66" t="b">
        <v>1</v>
      </c>
      <c r="CQ113" s="66" t="b">
        <v>0</v>
      </c>
      <c r="CR113" s="97" t="s">
        <v>8135</v>
      </c>
    </row>
    <row r="114" spans="1:96" ht="16.25" customHeight="1">
      <c r="A114" s="65" t="s">
        <v>324</v>
      </c>
      <c r="B114" s="65" t="s">
        <v>106</v>
      </c>
      <c r="C114" s="65" t="s">
        <v>325</v>
      </c>
      <c r="D114" s="65" t="s">
        <v>98</v>
      </c>
      <c r="E114" s="66" t="b">
        <v>0</v>
      </c>
      <c r="F114" s="66" t="b">
        <v>0</v>
      </c>
      <c r="G114" s="107">
        <v>44316</v>
      </c>
      <c r="H114" s="109"/>
      <c r="I114" s="66" t="b">
        <v>1</v>
      </c>
      <c r="J114" s="66" t="b">
        <v>0</v>
      </c>
      <c r="K114" s="108">
        <v>139</v>
      </c>
      <c r="L114" s="108">
        <v>29</v>
      </c>
      <c r="M114" s="97" t="s">
        <v>99</v>
      </c>
      <c r="N114" s="66" t="b">
        <v>1</v>
      </c>
      <c r="O114" s="66" t="b">
        <v>1</v>
      </c>
      <c r="P114" s="66" t="b">
        <v>1</v>
      </c>
      <c r="Q114" s="66" t="b">
        <v>1</v>
      </c>
      <c r="R114" s="66" t="b">
        <v>1</v>
      </c>
      <c r="S114" s="65" t="s">
        <v>326</v>
      </c>
      <c r="T114" s="66" t="b">
        <v>0</v>
      </c>
      <c r="U114" s="66" t="b">
        <v>1</v>
      </c>
      <c r="V114" s="66" t="b">
        <v>0</v>
      </c>
      <c r="W114" s="66" t="b">
        <v>1</v>
      </c>
      <c r="X114" s="66" t="b">
        <v>0</v>
      </c>
      <c r="Y114" s="66" t="b">
        <v>1</v>
      </c>
      <c r="Z114" s="66" t="b">
        <v>0</v>
      </c>
      <c r="AA114" s="66" t="b">
        <v>0</v>
      </c>
      <c r="AB114" s="66" t="b">
        <v>1</v>
      </c>
      <c r="AC114" s="66" t="b">
        <v>1</v>
      </c>
      <c r="AD114" s="66" t="b">
        <v>1</v>
      </c>
      <c r="AE114" s="66" t="b">
        <v>0</v>
      </c>
      <c r="AF114" s="66" t="b">
        <v>1</v>
      </c>
      <c r="AG114" s="66" t="b">
        <v>0</v>
      </c>
      <c r="AH114" s="66" t="b">
        <v>0</v>
      </c>
      <c r="AI114" s="66" t="b">
        <v>1</v>
      </c>
      <c r="AJ114" s="66" t="b">
        <v>1</v>
      </c>
      <c r="AK114" s="66" t="b">
        <v>1</v>
      </c>
      <c r="AL114" s="66" t="b">
        <v>1</v>
      </c>
      <c r="AM114" s="66" t="b">
        <v>0</v>
      </c>
      <c r="AN114" s="66" t="b">
        <v>1</v>
      </c>
      <c r="AO114" s="66" t="b">
        <v>0</v>
      </c>
      <c r="AP114" s="66" t="b">
        <v>1</v>
      </c>
      <c r="AQ114" s="66" t="b">
        <v>0</v>
      </c>
      <c r="AR114" s="66" t="b">
        <v>0</v>
      </c>
      <c r="AS114" s="66" t="b">
        <v>0</v>
      </c>
      <c r="AT114" s="66" t="b">
        <v>0</v>
      </c>
      <c r="AU114" s="66" t="b">
        <v>1</v>
      </c>
      <c r="AV114" s="66" t="b">
        <v>0</v>
      </c>
      <c r="AW114" s="66" t="b">
        <v>0</v>
      </c>
      <c r="AX114" s="66" t="b">
        <v>1</v>
      </c>
      <c r="AY114" s="66" t="b">
        <v>1</v>
      </c>
      <c r="AZ114" s="66" t="b">
        <v>0</v>
      </c>
      <c r="BA114" s="66" t="b">
        <v>1</v>
      </c>
      <c r="BB114" s="66" t="b">
        <v>1</v>
      </c>
      <c r="BC114" s="66" t="b">
        <v>0</v>
      </c>
      <c r="BD114" s="66" t="b">
        <v>0</v>
      </c>
      <c r="BE114" s="66" t="b">
        <v>0</v>
      </c>
      <c r="BF114" s="66" t="b">
        <v>1</v>
      </c>
      <c r="BG114" s="66" t="b">
        <v>0</v>
      </c>
      <c r="BH114" s="66" t="b">
        <v>1</v>
      </c>
      <c r="BI114" s="66" t="b">
        <v>1</v>
      </c>
      <c r="BJ114" s="66" t="b">
        <v>1</v>
      </c>
      <c r="BK114" s="66" t="b">
        <v>0</v>
      </c>
      <c r="BL114" s="66" t="b">
        <v>1</v>
      </c>
      <c r="BM114" s="66" t="b">
        <v>1</v>
      </c>
      <c r="BN114" s="66" t="b">
        <v>1</v>
      </c>
      <c r="BO114" s="66" t="b">
        <v>0</v>
      </c>
      <c r="BP114" s="66" t="b">
        <v>1</v>
      </c>
      <c r="BQ114" s="66" t="b">
        <v>1</v>
      </c>
      <c r="BR114" s="66" t="b">
        <v>1</v>
      </c>
      <c r="BS114" s="66" t="b">
        <v>1</v>
      </c>
      <c r="BT114" s="66" t="b">
        <v>1</v>
      </c>
      <c r="BU114" s="66" t="b">
        <v>0</v>
      </c>
      <c r="BV114" s="66" t="b">
        <v>0</v>
      </c>
      <c r="BW114" s="66" t="b">
        <v>1</v>
      </c>
      <c r="BX114" s="66" t="b">
        <v>0</v>
      </c>
      <c r="BY114" s="66" t="b">
        <v>0</v>
      </c>
      <c r="BZ114" s="66" t="b">
        <v>1</v>
      </c>
      <c r="CA114" s="66" t="b">
        <v>0</v>
      </c>
      <c r="CB114" s="66" t="b">
        <v>0</v>
      </c>
      <c r="CC114" s="66" t="b">
        <v>1</v>
      </c>
      <c r="CD114" s="66" t="b">
        <v>1</v>
      </c>
      <c r="CE114" s="66" t="b">
        <v>1</v>
      </c>
      <c r="CF114" s="66" t="b">
        <v>1</v>
      </c>
      <c r="CG114" s="66" t="b">
        <v>0</v>
      </c>
      <c r="CH114" s="66" t="b">
        <v>0</v>
      </c>
      <c r="CI114" s="66" t="b">
        <v>1</v>
      </c>
      <c r="CJ114" s="66" t="b">
        <v>1</v>
      </c>
      <c r="CK114" s="66" t="b">
        <v>0</v>
      </c>
      <c r="CL114" s="66" t="b">
        <v>1</v>
      </c>
      <c r="CM114" s="66" t="b">
        <v>1</v>
      </c>
      <c r="CN114" s="66" t="b">
        <v>1</v>
      </c>
      <c r="CO114" s="66" t="b">
        <v>1</v>
      </c>
      <c r="CP114" s="66" t="b">
        <v>1</v>
      </c>
      <c r="CQ114" s="66" t="b">
        <v>0</v>
      </c>
      <c r="CR114" s="97" t="s">
        <v>8135</v>
      </c>
    </row>
    <row r="115" spans="1:96" ht="16.25" customHeight="1">
      <c r="A115" s="65" t="s">
        <v>8157</v>
      </c>
      <c r="B115" s="65" t="s">
        <v>8158</v>
      </c>
      <c r="C115" s="65" t="s">
        <v>328</v>
      </c>
      <c r="D115" s="65" t="s">
        <v>108</v>
      </c>
      <c r="E115" s="66" t="b">
        <v>1</v>
      </c>
      <c r="F115" s="66" t="b">
        <v>0</v>
      </c>
      <c r="G115" s="107">
        <v>43555</v>
      </c>
      <c r="H115" s="107">
        <v>45382</v>
      </c>
      <c r="I115" s="66" t="b">
        <v>1</v>
      </c>
      <c r="J115" s="66" t="b">
        <v>1</v>
      </c>
      <c r="K115" s="108">
        <v>58</v>
      </c>
      <c r="L115" s="108">
        <v>16</v>
      </c>
      <c r="M115" s="97" t="s">
        <v>99</v>
      </c>
      <c r="N115" s="66" t="b">
        <v>1</v>
      </c>
      <c r="O115" s="66" t="b">
        <v>1</v>
      </c>
      <c r="P115" s="66" t="b">
        <v>1</v>
      </c>
      <c r="Q115" s="66" t="b">
        <v>1</v>
      </c>
      <c r="R115" s="66" t="b">
        <v>1</v>
      </c>
      <c r="S115" s="65" t="s">
        <v>329</v>
      </c>
      <c r="T115" s="66" t="b">
        <v>1</v>
      </c>
      <c r="U115" s="66" t="b">
        <v>1</v>
      </c>
      <c r="V115" s="66" t="b">
        <v>1</v>
      </c>
      <c r="W115" s="66" t="b">
        <v>1</v>
      </c>
      <c r="X115" s="66" t="b">
        <v>0</v>
      </c>
      <c r="Y115" s="66" t="b">
        <v>1</v>
      </c>
      <c r="Z115" s="66" t="b">
        <v>0</v>
      </c>
      <c r="AA115" s="66" t="b">
        <v>1</v>
      </c>
      <c r="AB115" s="66" t="b">
        <v>1</v>
      </c>
      <c r="AC115" s="66" t="b">
        <v>0</v>
      </c>
      <c r="AD115" s="66" t="b">
        <v>1</v>
      </c>
      <c r="AE115" s="66" t="b">
        <v>0</v>
      </c>
      <c r="AF115" s="66" t="b">
        <v>1</v>
      </c>
      <c r="AG115" s="66" t="b">
        <v>1</v>
      </c>
      <c r="AH115" s="66" t="b">
        <v>0</v>
      </c>
      <c r="AI115" s="66" t="b">
        <v>1</v>
      </c>
      <c r="AJ115" s="66" t="b">
        <v>1</v>
      </c>
      <c r="AK115" s="66" t="b">
        <v>1</v>
      </c>
      <c r="AL115" s="66" t="b">
        <v>1</v>
      </c>
      <c r="AM115" s="66" t="b">
        <v>0</v>
      </c>
      <c r="AN115" s="66" t="b">
        <v>0</v>
      </c>
      <c r="AO115" s="66" t="b">
        <v>0</v>
      </c>
      <c r="AP115" s="66" t="b">
        <v>1</v>
      </c>
      <c r="AQ115" s="66" t="b">
        <v>0</v>
      </c>
      <c r="AR115" s="66" t="b">
        <v>0</v>
      </c>
      <c r="AS115" s="66" t="b">
        <v>1</v>
      </c>
      <c r="AT115" s="66" t="b">
        <v>0</v>
      </c>
      <c r="AU115" s="66" t="b">
        <v>1</v>
      </c>
      <c r="AV115" s="66" t="b">
        <v>0</v>
      </c>
      <c r="AW115" s="66" t="b">
        <v>1</v>
      </c>
      <c r="AX115" s="66" t="b">
        <v>0</v>
      </c>
      <c r="AY115" s="66" t="b">
        <v>0</v>
      </c>
      <c r="AZ115" s="66" t="b">
        <v>0</v>
      </c>
      <c r="BA115" s="66" t="b">
        <v>1</v>
      </c>
      <c r="BB115" s="66" t="b">
        <v>0</v>
      </c>
      <c r="BC115" s="66" t="b">
        <v>0</v>
      </c>
      <c r="BD115" s="66" t="b">
        <v>0</v>
      </c>
      <c r="BE115" s="66" t="b">
        <v>0</v>
      </c>
      <c r="BF115" s="66" t="b">
        <v>1</v>
      </c>
      <c r="BG115" s="66" t="b">
        <v>0</v>
      </c>
      <c r="BH115" s="66" t="b">
        <v>1</v>
      </c>
      <c r="BI115" s="66" t="b">
        <v>0</v>
      </c>
      <c r="BJ115" s="66" t="b">
        <v>1</v>
      </c>
      <c r="BK115" s="66" t="b">
        <v>0</v>
      </c>
      <c r="BL115" s="66" t="b">
        <v>0</v>
      </c>
      <c r="BM115" s="66" t="b">
        <v>0</v>
      </c>
      <c r="BN115" s="66" t="b">
        <v>0</v>
      </c>
      <c r="BO115" s="66" t="b">
        <v>0</v>
      </c>
      <c r="BP115" s="66" t="b">
        <v>1</v>
      </c>
      <c r="BQ115" s="66" t="b">
        <v>1</v>
      </c>
      <c r="BR115" s="66" t="b">
        <v>0</v>
      </c>
      <c r="BS115" s="66" t="b">
        <v>0</v>
      </c>
      <c r="BT115" s="66" t="b">
        <v>0</v>
      </c>
      <c r="BU115" s="66" t="b">
        <v>0</v>
      </c>
      <c r="BV115" s="66" t="b">
        <v>0</v>
      </c>
      <c r="BW115" s="66" t="b">
        <v>0</v>
      </c>
      <c r="BX115" s="66" t="b">
        <v>0</v>
      </c>
      <c r="BY115" s="66" t="b">
        <v>0</v>
      </c>
      <c r="BZ115" s="66" t="b">
        <v>0</v>
      </c>
      <c r="CA115" s="66" t="b">
        <v>0</v>
      </c>
      <c r="CB115" s="66" t="b">
        <v>0</v>
      </c>
      <c r="CC115" s="66" t="b">
        <v>0</v>
      </c>
      <c r="CD115" s="66" t="b">
        <v>1</v>
      </c>
      <c r="CE115" s="66" t="b">
        <v>1</v>
      </c>
      <c r="CF115" s="66" t="b">
        <v>0</v>
      </c>
      <c r="CG115" s="66" t="b">
        <v>0</v>
      </c>
      <c r="CH115" s="66" t="b">
        <v>0</v>
      </c>
      <c r="CI115" s="66" t="b">
        <v>0</v>
      </c>
      <c r="CJ115" s="66" t="b">
        <v>0</v>
      </c>
      <c r="CK115" s="66" t="b">
        <v>0</v>
      </c>
      <c r="CL115" s="66" t="b">
        <v>0</v>
      </c>
      <c r="CM115" s="66" t="b">
        <v>1</v>
      </c>
      <c r="CN115" s="66" t="b">
        <v>1</v>
      </c>
      <c r="CO115" s="66" t="b">
        <v>1</v>
      </c>
      <c r="CP115" s="66" t="b">
        <v>1</v>
      </c>
      <c r="CQ115" s="66" t="b">
        <v>0</v>
      </c>
      <c r="CR115" s="97" t="s">
        <v>8135</v>
      </c>
    </row>
    <row r="116" spans="1:96" ht="16.25" customHeight="1">
      <c r="A116" s="65" t="s">
        <v>8159</v>
      </c>
      <c r="B116" s="65" t="s">
        <v>102</v>
      </c>
      <c r="C116" s="65" t="s">
        <v>335</v>
      </c>
      <c r="D116" s="65" t="s">
        <v>98</v>
      </c>
      <c r="E116" s="66" t="b">
        <v>0</v>
      </c>
      <c r="F116" s="66" t="b">
        <v>0</v>
      </c>
      <c r="G116" s="107">
        <v>40999</v>
      </c>
      <c r="H116" s="107">
        <v>45382</v>
      </c>
      <c r="I116" s="66" t="b">
        <v>1</v>
      </c>
      <c r="J116" s="66" t="b">
        <v>0</v>
      </c>
      <c r="K116" s="108">
        <v>68</v>
      </c>
      <c r="L116" s="108">
        <v>25</v>
      </c>
      <c r="M116" s="97" t="s">
        <v>99</v>
      </c>
      <c r="N116" s="66" t="b">
        <v>1</v>
      </c>
      <c r="O116" s="66" t="b">
        <v>1</v>
      </c>
      <c r="P116" s="66" t="b">
        <v>1</v>
      </c>
      <c r="Q116" s="66" t="b">
        <v>1</v>
      </c>
      <c r="R116" s="66" t="b">
        <v>1</v>
      </c>
      <c r="S116" s="65" t="s">
        <v>8160</v>
      </c>
      <c r="T116" s="66" t="b">
        <v>0</v>
      </c>
      <c r="U116" s="66" t="b">
        <v>1</v>
      </c>
      <c r="V116" s="66" t="b">
        <v>0</v>
      </c>
      <c r="W116" s="66" t="b">
        <v>0</v>
      </c>
      <c r="X116" s="66" t="b">
        <v>0</v>
      </c>
      <c r="Y116" s="66" t="b">
        <v>0</v>
      </c>
      <c r="Z116" s="66" t="b">
        <v>0</v>
      </c>
      <c r="AA116" s="66" t="b">
        <v>0</v>
      </c>
      <c r="AB116" s="66" t="b">
        <v>0</v>
      </c>
      <c r="AC116" s="66" t="b">
        <v>0</v>
      </c>
      <c r="AD116" s="66" t="b">
        <v>1</v>
      </c>
      <c r="AE116" s="66" t="b">
        <v>0</v>
      </c>
      <c r="AF116" s="66" t="b">
        <v>1</v>
      </c>
      <c r="AG116" s="66" t="b">
        <v>1</v>
      </c>
      <c r="AH116" s="66" t="b">
        <v>0</v>
      </c>
      <c r="AI116" s="66" t="b">
        <v>1</v>
      </c>
      <c r="AJ116" s="66" t="b">
        <v>0</v>
      </c>
      <c r="AK116" s="66" t="b">
        <v>1</v>
      </c>
      <c r="AL116" s="66" t="b">
        <v>1</v>
      </c>
      <c r="AM116" s="66" t="b">
        <v>0</v>
      </c>
      <c r="AN116" s="66" t="b">
        <v>0</v>
      </c>
      <c r="AO116" s="66" t="b">
        <v>0</v>
      </c>
      <c r="AP116" s="66" t="b">
        <v>1</v>
      </c>
      <c r="AQ116" s="66" t="b">
        <v>1</v>
      </c>
      <c r="AR116" s="66" t="b">
        <v>1</v>
      </c>
      <c r="AS116" s="66" t="b">
        <v>0</v>
      </c>
      <c r="AT116" s="66" t="b">
        <v>0</v>
      </c>
      <c r="AU116" s="66" t="b">
        <v>1</v>
      </c>
      <c r="AV116" s="66" t="b">
        <v>0</v>
      </c>
      <c r="AW116" s="66" t="b">
        <v>0</v>
      </c>
      <c r="AX116" s="66" t="b">
        <v>1</v>
      </c>
      <c r="AY116" s="66" t="b">
        <v>1</v>
      </c>
      <c r="AZ116" s="66" t="b">
        <v>1</v>
      </c>
      <c r="BA116" s="66" t="b">
        <v>1</v>
      </c>
      <c r="BB116" s="66" t="b">
        <v>0</v>
      </c>
      <c r="BC116" s="66" t="b">
        <v>1</v>
      </c>
      <c r="BD116" s="66" t="b">
        <v>1</v>
      </c>
      <c r="BE116" s="66" t="b">
        <v>0</v>
      </c>
      <c r="BF116" s="66" t="b">
        <v>1</v>
      </c>
      <c r="BG116" s="66" t="b">
        <v>1</v>
      </c>
      <c r="BH116" s="66" t="b">
        <v>1</v>
      </c>
      <c r="BI116" s="66" t="b">
        <v>1</v>
      </c>
      <c r="BJ116" s="66" t="b">
        <v>1</v>
      </c>
      <c r="BK116" s="66" t="b">
        <v>1</v>
      </c>
      <c r="BL116" s="66" t="b">
        <v>1</v>
      </c>
      <c r="BM116" s="66" t="b">
        <v>1</v>
      </c>
      <c r="BN116" s="66" t="b">
        <v>1</v>
      </c>
      <c r="BO116" s="66" t="b">
        <v>0</v>
      </c>
      <c r="BP116" s="66" t="b">
        <v>1</v>
      </c>
      <c r="BQ116" s="66" t="b">
        <v>1</v>
      </c>
      <c r="BR116" s="66" t="b">
        <v>0</v>
      </c>
      <c r="BS116" s="66" t="b">
        <v>1</v>
      </c>
      <c r="BT116" s="66" t="b">
        <v>1</v>
      </c>
      <c r="BU116" s="66" t="b">
        <v>1</v>
      </c>
      <c r="BV116" s="66" t="b">
        <v>1</v>
      </c>
      <c r="BW116" s="66" t="b">
        <v>0</v>
      </c>
      <c r="BX116" s="66" t="b">
        <v>0</v>
      </c>
      <c r="BY116" s="66" t="b">
        <v>0</v>
      </c>
      <c r="BZ116" s="66" t="b">
        <v>1</v>
      </c>
      <c r="CA116" s="66" t="b">
        <v>0</v>
      </c>
      <c r="CB116" s="66" t="b">
        <v>0</v>
      </c>
      <c r="CC116" s="66" t="b">
        <v>1</v>
      </c>
      <c r="CD116" s="66" t="b">
        <v>0</v>
      </c>
      <c r="CE116" s="66" t="b">
        <v>0</v>
      </c>
      <c r="CF116" s="66" t="b">
        <v>0</v>
      </c>
      <c r="CG116" s="66" t="b">
        <v>0</v>
      </c>
      <c r="CH116" s="66" t="b">
        <v>1</v>
      </c>
      <c r="CI116" s="66" t="b">
        <v>1</v>
      </c>
      <c r="CJ116" s="66" t="b">
        <v>0</v>
      </c>
      <c r="CK116" s="66" t="b">
        <v>1</v>
      </c>
      <c r="CL116" s="66" t="b">
        <v>1</v>
      </c>
      <c r="CM116" s="66" t="b">
        <v>1</v>
      </c>
      <c r="CN116" s="66" t="b">
        <v>0</v>
      </c>
      <c r="CO116" s="66" t="b">
        <v>1</v>
      </c>
      <c r="CP116" s="66" t="b">
        <v>1</v>
      </c>
      <c r="CQ116" s="66" t="b">
        <v>0</v>
      </c>
      <c r="CR116" s="97" t="s">
        <v>8135</v>
      </c>
    </row>
    <row r="117" spans="1:96" ht="16.25" customHeight="1">
      <c r="A117" s="65" t="s">
        <v>8161</v>
      </c>
      <c r="B117" s="65" t="s">
        <v>8162</v>
      </c>
      <c r="C117" s="65" t="s">
        <v>359</v>
      </c>
      <c r="D117" s="65" t="s">
        <v>98</v>
      </c>
      <c r="E117" s="66" t="b">
        <v>0</v>
      </c>
      <c r="F117" s="66" t="b">
        <v>0</v>
      </c>
      <c r="G117" s="107">
        <v>41729</v>
      </c>
      <c r="H117" s="107">
        <v>45382</v>
      </c>
      <c r="I117" s="66" t="b">
        <v>1</v>
      </c>
      <c r="J117" s="66" t="b">
        <v>1</v>
      </c>
      <c r="K117" s="108">
        <v>114</v>
      </c>
      <c r="L117" s="108">
        <v>29</v>
      </c>
      <c r="M117" s="97" t="s">
        <v>99</v>
      </c>
      <c r="N117" s="66" t="b">
        <v>1</v>
      </c>
      <c r="O117" s="66" t="b">
        <v>1</v>
      </c>
      <c r="P117" s="66" t="b">
        <v>1</v>
      </c>
      <c r="Q117" s="66" t="b">
        <v>1</v>
      </c>
      <c r="R117" s="66" t="b">
        <v>1</v>
      </c>
      <c r="S117" s="65" t="s">
        <v>8163</v>
      </c>
      <c r="T117" s="66" t="b">
        <v>1</v>
      </c>
      <c r="U117" s="66" t="b">
        <v>0</v>
      </c>
      <c r="V117" s="66" t="b">
        <v>0</v>
      </c>
      <c r="W117" s="66" t="b">
        <v>0</v>
      </c>
      <c r="X117" s="66" t="b">
        <v>1</v>
      </c>
      <c r="Y117" s="66" t="b">
        <v>0</v>
      </c>
      <c r="Z117" s="66" t="b">
        <v>1</v>
      </c>
      <c r="AA117" s="66" t="b">
        <v>0</v>
      </c>
      <c r="AB117" s="66" t="b">
        <v>1</v>
      </c>
      <c r="AC117" s="66" t="b">
        <v>1</v>
      </c>
      <c r="AD117" s="66" t="b">
        <v>1</v>
      </c>
      <c r="AE117" s="66" t="b">
        <v>1</v>
      </c>
      <c r="AF117" s="66" t="b">
        <v>1</v>
      </c>
      <c r="AG117" s="66" t="b">
        <v>0</v>
      </c>
      <c r="AH117" s="66" t="b">
        <v>0</v>
      </c>
      <c r="AI117" s="66" t="b">
        <v>1</v>
      </c>
      <c r="AJ117" s="66" t="b">
        <v>1</v>
      </c>
      <c r="AK117" s="66" t="b">
        <v>1</v>
      </c>
      <c r="AL117" s="66" t="b">
        <v>1</v>
      </c>
      <c r="AM117" s="66" t="b">
        <v>0</v>
      </c>
      <c r="AN117" s="66" t="b">
        <v>1</v>
      </c>
      <c r="AO117" s="66" t="b">
        <v>1</v>
      </c>
      <c r="AP117" s="66" t="b">
        <v>0</v>
      </c>
      <c r="AQ117" s="66" t="b">
        <v>0</v>
      </c>
      <c r="AR117" s="66" t="b">
        <v>1</v>
      </c>
      <c r="AS117" s="66" t="b">
        <v>0</v>
      </c>
      <c r="AT117" s="66" t="b">
        <v>0</v>
      </c>
      <c r="AU117" s="66" t="b">
        <v>1</v>
      </c>
      <c r="AV117" s="66" t="b">
        <v>0</v>
      </c>
      <c r="AW117" s="66" t="b">
        <v>0</v>
      </c>
      <c r="AX117" s="66" t="b">
        <v>1</v>
      </c>
      <c r="AY117" s="66" t="b">
        <v>1</v>
      </c>
      <c r="AZ117" s="66" t="b">
        <v>1</v>
      </c>
      <c r="BA117" s="66" t="b">
        <v>1</v>
      </c>
      <c r="BB117" s="66" t="b">
        <v>1</v>
      </c>
      <c r="BC117" s="66" t="b">
        <v>1</v>
      </c>
      <c r="BD117" s="66" t="b">
        <v>1</v>
      </c>
      <c r="BE117" s="66" t="b">
        <v>1</v>
      </c>
      <c r="BF117" s="66" t="b">
        <v>1</v>
      </c>
      <c r="BG117" s="66" t="b">
        <v>0</v>
      </c>
      <c r="BH117" s="66" t="b">
        <v>1</v>
      </c>
      <c r="BI117" s="66" t="b">
        <v>1</v>
      </c>
      <c r="BJ117" s="66" t="b">
        <v>1</v>
      </c>
      <c r="BK117" s="66" t="b">
        <v>0</v>
      </c>
      <c r="BL117" s="66" t="b">
        <v>1</v>
      </c>
      <c r="BM117" s="66" t="b">
        <v>1</v>
      </c>
      <c r="BN117" s="66" t="b">
        <v>1</v>
      </c>
      <c r="BO117" s="66" t="b">
        <v>0</v>
      </c>
      <c r="BP117" s="66" t="b">
        <v>0</v>
      </c>
      <c r="BQ117" s="66" t="b">
        <v>1</v>
      </c>
      <c r="BR117" s="66" t="b">
        <v>1</v>
      </c>
      <c r="BS117" s="66" t="b">
        <v>1</v>
      </c>
      <c r="BT117" s="66" t="b">
        <v>1</v>
      </c>
      <c r="BU117" s="66" t="b">
        <v>1</v>
      </c>
      <c r="BV117" s="66" t="b">
        <v>1</v>
      </c>
      <c r="BW117" s="66" t="b">
        <v>0</v>
      </c>
      <c r="BX117" s="66" t="b">
        <v>1</v>
      </c>
      <c r="BY117" s="66" t="b">
        <v>0</v>
      </c>
      <c r="BZ117" s="66" t="b">
        <v>1</v>
      </c>
      <c r="CA117" s="66" t="b">
        <v>0</v>
      </c>
      <c r="CB117" s="66" t="b">
        <v>1</v>
      </c>
      <c r="CC117" s="66" t="b">
        <v>1</v>
      </c>
      <c r="CD117" s="66" t="b">
        <v>1</v>
      </c>
      <c r="CE117" s="66" t="b">
        <v>1</v>
      </c>
      <c r="CF117" s="66" t="b">
        <v>0</v>
      </c>
      <c r="CG117" s="66" t="b">
        <v>0</v>
      </c>
      <c r="CH117" s="66" t="b">
        <v>1</v>
      </c>
      <c r="CI117" s="66" t="b">
        <v>0</v>
      </c>
      <c r="CJ117" s="66" t="b">
        <v>1</v>
      </c>
      <c r="CK117" s="66" t="b">
        <v>0</v>
      </c>
      <c r="CL117" s="66" t="b">
        <v>1</v>
      </c>
      <c r="CM117" s="66" t="b">
        <v>1</v>
      </c>
      <c r="CN117" s="66" t="b">
        <v>1</v>
      </c>
      <c r="CO117" s="66" t="b">
        <v>1</v>
      </c>
      <c r="CP117" s="66" t="b">
        <v>1</v>
      </c>
      <c r="CQ117" s="66" t="b">
        <v>1</v>
      </c>
      <c r="CR117" s="97" t="s">
        <v>8135</v>
      </c>
    </row>
    <row r="118" spans="1:96" ht="16.25" customHeight="1">
      <c r="A118" s="65" t="s">
        <v>8164</v>
      </c>
      <c r="B118" s="65" t="s">
        <v>403</v>
      </c>
      <c r="C118" s="65" t="s">
        <v>404</v>
      </c>
      <c r="D118" s="65" t="s">
        <v>98</v>
      </c>
      <c r="E118" s="66" t="b">
        <v>0</v>
      </c>
      <c r="F118" s="66" t="b">
        <v>0</v>
      </c>
      <c r="G118" s="107">
        <v>42460</v>
      </c>
      <c r="H118" s="107">
        <v>45382</v>
      </c>
      <c r="I118" s="66" t="b">
        <v>1</v>
      </c>
      <c r="J118" s="66" t="b">
        <v>0</v>
      </c>
      <c r="K118" s="108">
        <v>38</v>
      </c>
      <c r="L118" s="108">
        <v>31</v>
      </c>
      <c r="M118" s="97" t="s">
        <v>99</v>
      </c>
      <c r="N118" s="66" t="b">
        <v>1</v>
      </c>
      <c r="O118" s="66" t="b">
        <v>1</v>
      </c>
      <c r="P118" s="66" t="b">
        <v>0</v>
      </c>
      <c r="Q118" s="66" t="b">
        <v>1</v>
      </c>
      <c r="R118" s="66" t="b">
        <v>1</v>
      </c>
      <c r="S118" s="65" t="s">
        <v>405</v>
      </c>
      <c r="T118" s="66" t="b">
        <v>1</v>
      </c>
      <c r="U118" s="66" t="b">
        <v>1</v>
      </c>
      <c r="V118" s="66" t="b">
        <v>1</v>
      </c>
      <c r="W118" s="66" t="b">
        <v>0</v>
      </c>
      <c r="X118" s="66" t="b">
        <v>0</v>
      </c>
      <c r="Y118" s="66" t="b">
        <v>0</v>
      </c>
      <c r="Z118" s="66" t="b">
        <v>1</v>
      </c>
      <c r="AA118" s="66" t="b">
        <v>0</v>
      </c>
      <c r="AB118" s="66" t="b">
        <v>0</v>
      </c>
      <c r="AC118" s="66" t="b">
        <v>0</v>
      </c>
      <c r="AD118" s="66" t="b">
        <v>1</v>
      </c>
      <c r="AE118" s="66" t="b">
        <v>0</v>
      </c>
      <c r="AF118" s="66" t="b">
        <v>1</v>
      </c>
      <c r="AG118" s="66" t="b">
        <v>0</v>
      </c>
      <c r="AH118" s="66" t="b">
        <v>0</v>
      </c>
      <c r="AI118" s="66" t="b">
        <v>0</v>
      </c>
      <c r="AJ118" s="66" t="b">
        <v>1</v>
      </c>
      <c r="AK118" s="66" t="b">
        <v>1</v>
      </c>
      <c r="AL118" s="66" t="b">
        <v>1</v>
      </c>
      <c r="AM118" s="66" t="b">
        <v>0</v>
      </c>
      <c r="AN118" s="66" t="b">
        <v>0</v>
      </c>
      <c r="AO118" s="66" t="b">
        <v>0</v>
      </c>
      <c r="AP118" s="66" t="b">
        <v>0</v>
      </c>
      <c r="AQ118" s="66" t="b">
        <v>0</v>
      </c>
      <c r="AR118" s="66" t="b">
        <v>0</v>
      </c>
      <c r="AS118" s="66" t="b">
        <v>1</v>
      </c>
      <c r="AT118" s="66" t="b">
        <v>0</v>
      </c>
      <c r="AU118" s="66" t="b">
        <v>1</v>
      </c>
      <c r="AV118" s="66" t="b">
        <v>0</v>
      </c>
      <c r="AW118" s="66" t="b">
        <v>1</v>
      </c>
      <c r="AX118" s="66" t="b">
        <v>1</v>
      </c>
      <c r="AY118" s="66" t="b">
        <v>1</v>
      </c>
      <c r="AZ118" s="66" t="b">
        <v>1</v>
      </c>
      <c r="BA118" s="66" t="b">
        <v>1</v>
      </c>
      <c r="BB118" s="66" t="b">
        <v>1</v>
      </c>
      <c r="BC118" s="66" t="b">
        <v>1</v>
      </c>
      <c r="BD118" s="66" t="b">
        <v>0</v>
      </c>
      <c r="BE118" s="66" t="b">
        <v>0</v>
      </c>
      <c r="BF118" s="66" t="b">
        <v>0</v>
      </c>
      <c r="BG118" s="66" t="b">
        <v>0</v>
      </c>
      <c r="BH118" s="66" t="b">
        <v>1</v>
      </c>
      <c r="BI118" s="66" t="b">
        <v>0</v>
      </c>
      <c r="BJ118" s="66" t="b">
        <v>1</v>
      </c>
      <c r="BK118" s="66" t="b">
        <v>0</v>
      </c>
      <c r="BL118" s="66" t="b">
        <v>1</v>
      </c>
      <c r="BM118" s="66" t="b">
        <v>0</v>
      </c>
      <c r="BN118" s="66" t="b">
        <v>0</v>
      </c>
      <c r="BO118" s="66" t="b">
        <v>1</v>
      </c>
      <c r="BP118" s="66" t="b">
        <v>0</v>
      </c>
      <c r="BQ118" s="66" t="b">
        <v>1</v>
      </c>
      <c r="BR118" s="66" t="b">
        <v>0</v>
      </c>
      <c r="BS118" s="66" t="b">
        <v>0</v>
      </c>
      <c r="BT118" s="66" t="b">
        <v>0</v>
      </c>
      <c r="BU118" s="66" t="b">
        <v>0</v>
      </c>
      <c r="BV118" s="66" t="b">
        <v>0</v>
      </c>
      <c r="BW118" s="66" t="b">
        <v>0</v>
      </c>
      <c r="BX118" s="66" t="b">
        <v>0</v>
      </c>
      <c r="BY118" s="66" t="b">
        <v>0</v>
      </c>
      <c r="BZ118" s="66" t="b">
        <v>0</v>
      </c>
      <c r="CA118" s="66" t="b">
        <v>0</v>
      </c>
      <c r="CB118" s="66" t="b">
        <v>0</v>
      </c>
      <c r="CC118" s="66" t="b">
        <v>0</v>
      </c>
      <c r="CD118" s="66" t="b">
        <v>0</v>
      </c>
      <c r="CE118" s="66" t="b">
        <v>0</v>
      </c>
      <c r="CF118" s="66" t="b">
        <v>0</v>
      </c>
      <c r="CG118" s="66" t="b">
        <v>0</v>
      </c>
      <c r="CH118" s="66" t="b">
        <v>0</v>
      </c>
      <c r="CI118" s="66" t="b">
        <v>0</v>
      </c>
      <c r="CJ118" s="66" t="b">
        <v>0</v>
      </c>
      <c r="CK118" s="66" t="b">
        <v>0</v>
      </c>
      <c r="CL118" s="66" t="b">
        <v>1</v>
      </c>
      <c r="CM118" s="66" t="b">
        <v>1</v>
      </c>
      <c r="CN118" s="66" t="b">
        <v>0</v>
      </c>
      <c r="CO118" s="66" t="b">
        <v>1</v>
      </c>
      <c r="CP118" s="66" t="b">
        <v>1</v>
      </c>
      <c r="CQ118" s="66" t="b">
        <v>0</v>
      </c>
      <c r="CR118" s="97" t="s">
        <v>8135</v>
      </c>
    </row>
    <row r="119" spans="1:96" ht="16.25" customHeight="1">
      <c r="A119" s="65" t="s">
        <v>409</v>
      </c>
      <c r="B119" s="65" t="s">
        <v>102</v>
      </c>
      <c r="C119" s="65" t="s">
        <v>410</v>
      </c>
      <c r="D119" s="65" t="s">
        <v>197</v>
      </c>
      <c r="E119" s="66" t="b">
        <v>0</v>
      </c>
      <c r="F119" s="66" t="b">
        <v>0</v>
      </c>
      <c r="G119" s="107">
        <v>43555</v>
      </c>
      <c r="H119" s="109"/>
      <c r="I119" s="66" t="b">
        <v>1</v>
      </c>
      <c r="J119" s="66" t="b">
        <v>0</v>
      </c>
      <c r="K119" s="108">
        <v>130</v>
      </c>
      <c r="L119" s="108">
        <v>50</v>
      </c>
      <c r="M119" s="97" t="s">
        <v>99</v>
      </c>
      <c r="N119" s="66" t="b">
        <v>1</v>
      </c>
      <c r="O119" s="66" t="b">
        <v>1</v>
      </c>
      <c r="P119" s="66" t="b">
        <v>1</v>
      </c>
      <c r="Q119" s="66" t="b">
        <v>1</v>
      </c>
      <c r="R119" s="66" t="b">
        <v>1</v>
      </c>
      <c r="S119" s="65" t="s">
        <v>411</v>
      </c>
      <c r="T119" s="66" t="b">
        <v>1</v>
      </c>
      <c r="U119" s="66" t="b">
        <v>1</v>
      </c>
      <c r="V119" s="66" t="b">
        <v>1</v>
      </c>
      <c r="W119" s="66" t="b">
        <v>1</v>
      </c>
      <c r="X119" s="66" t="b">
        <v>0</v>
      </c>
      <c r="Y119" s="66" t="b">
        <v>1</v>
      </c>
      <c r="Z119" s="66" t="b">
        <v>1</v>
      </c>
      <c r="AA119" s="66" t="b">
        <v>1</v>
      </c>
      <c r="AB119" s="66" t="b">
        <v>1</v>
      </c>
      <c r="AC119" s="66" t="b">
        <v>1</v>
      </c>
      <c r="AD119" s="66" t="b">
        <v>1</v>
      </c>
      <c r="AE119" s="66" t="b">
        <v>0</v>
      </c>
      <c r="AF119" s="66" t="b">
        <v>1</v>
      </c>
      <c r="AG119" s="66" t="b">
        <v>0</v>
      </c>
      <c r="AH119" s="66" t="b">
        <v>1</v>
      </c>
      <c r="AI119" s="66" t="b">
        <v>1</v>
      </c>
      <c r="AJ119" s="66" t="b">
        <v>1</v>
      </c>
      <c r="AK119" s="66" t="b">
        <v>1</v>
      </c>
      <c r="AL119" s="66" t="b">
        <v>1</v>
      </c>
      <c r="AM119" s="66" t="b">
        <v>0</v>
      </c>
      <c r="AN119" s="66" t="b">
        <v>0</v>
      </c>
      <c r="AO119" s="66" t="b">
        <v>0</v>
      </c>
      <c r="AP119" s="66" t="b">
        <v>1</v>
      </c>
      <c r="AQ119" s="66" t="b">
        <v>0</v>
      </c>
      <c r="AR119" s="66" t="b">
        <v>0</v>
      </c>
      <c r="AS119" s="66" t="b">
        <v>1</v>
      </c>
      <c r="AT119" s="66" t="b">
        <v>0</v>
      </c>
      <c r="AU119" s="66" t="b">
        <v>1</v>
      </c>
      <c r="AV119" s="66" t="b">
        <v>0</v>
      </c>
      <c r="AW119" s="66" t="b">
        <v>1</v>
      </c>
      <c r="AX119" s="66" t="b">
        <v>1</v>
      </c>
      <c r="AY119" s="66" t="b">
        <v>0</v>
      </c>
      <c r="AZ119" s="66" t="b">
        <v>0</v>
      </c>
      <c r="BA119" s="66" t="b">
        <v>1</v>
      </c>
      <c r="BB119" s="66" t="b">
        <v>1</v>
      </c>
      <c r="BC119" s="66" t="b">
        <v>0</v>
      </c>
      <c r="BD119" s="66" t="b">
        <v>0</v>
      </c>
      <c r="BE119" s="66" t="b">
        <v>0</v>
      </c>
      <c r="BF119" s="66" t="b">
        <v>1</v>
      </c>
      <c r="BG119" s="66" t="b">
        <v>1</v>
      </c>
      <c r="BH119" s="66" t="b">
        <v>1</v>
      </c>
      <c r="BI119" s="66" t="b">
        <v>0</v>
      </c>
      <c r="BJ119" s="66" t="b">
        <v>1</v>
      </c>
      <c r="BK119" s="66" t="b">
        <v>0</v>
      </c>
      <c r="BL119" s="66" t="b">
        <v>1</v>
      </c>
      <c r="BM119" s="66" t="b">
        <v>0</v>
      </c>
      <c r="BN119" s="66" t="b">
        <v>1</v>
      </c>
      <c r="BO119" s="66" t="b">
        <v>1</v>
      </c>
      <c r="BP119" s="66" t="b">
        <v>1</v>
      </c>
      <c r="BQ119" s="66" t="b">
        <v>1</v>
      </c>
      <c r="BR119" s="66" t="b">
        <v>0</v>
      </c>
      <c r="BS119" s="66" t="b">
        <v>1</v>
      </c>
      <c r="BT119" s="66" t="b">
        <v>0</v>
      </c>
      <c r="BU119" s="66" t="b">
        <v>0</v>
      </c>
      <c r="BV119" s="66" t="b">
        <v>0</v>
      </c>
      <c r="BW119" s="66" t="b">
        <v>0</v>
      </c>
      <c r="BX119" s="66" t="b">
        <v>0</v>
      </c>
      <c r="BY119" s="66" t="b">
        <v>0</v>
      </c>
      <c r="BZ119" s="66" t="b">
        <v>0</v>
      </c>
      <c r="CA119" s="66" t="b">
        <v>0</v>
      </c>
      <c r="CB119" s="66" t="b">
        <v>0</v>
      </c>
      <c r="CC119" s="66" t="b">
        <v>0</v>
      </c>
      <c r="CD119" s="66" t="b">
        <v>1</v>
      </c>
      <c r="CE119" s="66" t="b">
        <v>0</v>
      </c>
      <c r="CF119" s="66" t="b">
        <v>0</v>
      </c>
      <c r="CG119" s="66" t="b">
        <v>0</v>
      </c>
      <c r="CH119" s="66" t="b">
        <v>1</v>
      </c>
      <c r="CI119" s="66" t="b">
        <v>0</v>
      </c>
      <c r="CJ119" s="66" t="b">
        <v>1</v>
      </c>
      <c r="CK119" s="66" t="b">
        <v>1</v>
      </c>
      <c r="CL119" s="66" t="b">
        <v>1</v>
      </c>
      <c r="CM119" s="66" t="b">
        <v>1</v>
      </c>
      <c r="CN119" s="66" t="b">
        <v>0</v>
      </c>
      <c r="CO119" s="66" t="b">
        <v>0</v>
      </c>
      <c r="CP119" s="66" t="b">
        <v>1</v>
      </c>
      <c r="CQ119" s="66" t="b">
        <v>0</v>
      </c>
      <c r="CR119" s="97" t="s">
        <v>8135</v>
      </c>
    </row>
    <row r="120" spans="1:96" ht="16.25" customHeight="1">
      <c r="A120" s="65" t="s">
        <v>8165</v>
      </c>
      <c r="B120" s="65" t="s">
        <v>8166</v>
      </c>
      <c r="C120" s="65" t="s">
        <v>412</v>
      </c>
      <c r="D120" s="65" t="s">
        <v>98</v>
      </c>
      <c r="E120" s="66" t="b">
        <v>0</v>
      </c>
      <c r="F120" s="66" t="b">
        <v>0</v>
      </c>
      <c r="G120" s="107">
        <v>41364</v>
      </c>
      <c r="H120" s="107">
        <v>45382</v>
      </c>
      <c r="I120" s="66" t="b">
        <v>1</v>
      </c>
      <c r="J120" s="66" t="b">
        <v>0</v>
      </c>
      <c r="K120" s="108">
        <v>56</v>
      </c>
      <c r="L120" s="108">
        <v>15</v>
      </c>
      <c r="M120" s="97" t="s">
        <v>99</v>
      </c>
      <c r="N120" s="66" t="b">
        <v>1</v>
      </c>
      <c r="O120" s="66" t="b">
        <v>1</v>
      </c>
      <c r="P120" s="66" t="b">
        <v>1</v>
      </c>
      <c r="Q120" s="66" t="b">
        <v>1</v>
      </c>
      <c r="R120" s="66" t="b">
        <v>1</v>
      </c>
      <c r="S120" s="65" t="s">
        <v>8167</v>
      </c>
      <c r="T120" s="66" t="b">
        <v>1</v>
      </c>
      <c r="U120" s="66" t="b">
        <v>1</v>
      </c>
      <c r="V120" s="66" t="b">
        <v>1</v>
      </c>
      <c r="W120" s="66" t="b">
        <v>0</v>
      </c>
      <c r="X120" s="66" t="b">
        <v>0</v>
      </c>
      <c r="Y120" s="66" t="b">
        <v>0</v>
      </c>
      <c r="Z120" s="66" t="b">
        <v>1</v>
      </c>
      <c r="AA120" s="66" t="b">
        <v>0</v>
      </c>
      <c r="AB120" s="66" t="b">
        <v>1</v>
      </c>
      <c r="AC120" s="66" t="b">
        <v>0</v>
      </c>
      <c r="AD120" s="66" t="b">
        <v>1</v>
      </c>
      <c r="AE120" s="66" t="b">
        <v>1</v>
      </c>
      <c r="AF120" s="66" t="b">
        <v>1</v>
      </c>
      <c r="AG120" s="66" t="b">
        <v>0</v>
      </c>
      <c r="AH120" s="66" t="b">
        <v>1</v>
      </c>
      <c r="AI120" s="66" t="b">
        <v>1</v>
      </c>
      <c r="AJ120" s="66" t="b">
        <v>1</v>
      </c>
      <c r="AK120" s="66" t="b">
        <v>1</v>
      </c>
      <c r="AL120" s="66" t="b">
        <v>1</v>
      </c>
      <c r="AM120" s="66" t="b">
        <v>0</v>
      </c>
      <c r="AN120" s="66" t="b">
        <v>0</v>
      </c>
      <c r="AO120" s="66" t="b">
        <v>1</v>
      </c>
      <c r="AP120" s="66" t="b">
        <v>0</v>
      </c>
      <c r="AQ120" s="66" t="b">
        <v>0</v>
      </c>
      <c r="AR120" s="66" t="b">
        <v>0</v>
      </c>
      <c r="AS120" s="66" t="b">
        <v>0</v>
      </c>
      <c r="AT120" s="66" t="b">
        <v>0</v>
      </c>
      <c r="AU120" s="66" t="b">
        <v>1</v>
      </c>
      <c r="AV120" s="66" t="b">
        <v>0</v>
      </c>
      <c r="AW120" s="66" t="b">
        <v>1</v>
      </c>
      <c r="AX120" s="66" t="b">
        <v>1</v>
      </c>
      <c r="AY120" s="66" t="b">
        <v>1</v>
      </c>
      <c r="AZ120" s="66" t="b">
        <v>1</v>
      </c>
      <c r="BA120" s="66" t="b">
        <v>1</v>
      </c>
      <c r="BB120" s="66" t="b">
        <v>0</v>
      </c>
      <c r="BC120" s="66" t="b">
        <v>1</v>
      </c>
      <c r="BD120" s="66" t="b">
        <v>0</v>
      </c>
      <c r="BE120" s="66" t="b">
        <v>0</v>
      </c>
      <c r="BF120" s="66" t="b">
        <v>1</v>
      </c>
      <c r="BG120" s="66" t="b">
        <v>1</v>
      </c>
      <c r="BH120" s="66" t="b">
        <v>1</v>
      </c>
      <c r="BI120" s="66" t="b">
        <v>0</v>
      </c>
      <c r="BJ120" s="66" t="b">
        <v>1</v>
      </c>
      <c r="BK120" s="66" t="b">
        <v>0</v>
      </c>
      <c r="BL120" s="66" t="b">
        <v>1</v>
      </c>
      <c r="BM120" s="66" t="b">
        <v>1</v>
      </c>
      <c r="BN120" s="66" t="b">
        <v>1</v>
      </c>
      <c r="BO120" s="66" t="b">
        <v>0</v>
      </c>
      <c r="BP120" s="66" t="b">
        <v>0</v>
      </c>
      <c r="BQ120" s="66" t="b">
        <v>1</v>
      </c>
      <c r="BR120" s="66" t="b">
        <v>0</v>
      </c>
      <c r="BS120" s="66" t="b">
        <v>1</v>
      </c>
      <c r="BT120" s="66" t="b">
        <v>1</v>
      </c>
      <c r="BU120" s="66" t="b">
        <v>0</v>
      </c>
      <c r="BV120" s="66" t="b">
        <v>1</v>
      </c>
      <c r="BW120" s="66" t="b">
        <v>0</v>
      </c>
      <c r="BX120" s="66" t="b">
        <v>0</v>
      </c>
      <c r="BY120" s="66" t="b">
        <v>0</v>
      </c>
      <c r="BZ120" s="66" t="b">
        <v>0</v>
      </c>
      <c r="CA120" s="66" t="b">
        <v>0</v>
      </c>
      <c r="CB120" s="66" t="b">
        <v>0</v>
      </c>
      <c r="CC120" s="66" t="b">
        <v>0</v>
      </c>
      <c r="CD120" s="66" t="b">
        <v>1</v>
      </c>
      <c r="CE120" s="66" t="b">
        <v>0</v>
      </c>
      <c r="CF120" s="66" t="b">
        <v>0</v>
      </c>
      <c r="CG120" s="66" t="b">
        <v>0</v>
      </c>
      <c r="CH120" s="66" t="b">
        <v>0</v>
      </c>
      <c r="CI120" s="66" t="b">
        <v>0</v>
      </c>
      <c r="CJ120" s="66" t="b">
        <v>0</v>
      </c>
      <c r="CK120" s="66" t="b">
        <v>0</v>
      </c>
      <c r="CL120" s="66" t="b">
        <v>0</v>
      </c>
      <c r="CM120" s="66" t="b">
        <v>1</v>
      </c>
      <c r="CN120" s="66" t="b">
        <v>0</v>
      </c>
      <c r="CO120" s="66" t="b">
        <v>1</v>
      </c>
      <c r="CP120" s="66" t="b">
        <v>1</v>
      </c>
      <c r="CQ120" s="66" t="b">
        <v>0</v>
      </c>
      <c r="CR120" s="97" t="s">
        <v>8135</v>
      </c>
    </row>
    <row r="121" spans="1:96" ht="16.25" customHeight="1">
      <c r="A121" s="65" t="s">
        <v>421</v>
      </c>
      <c r="B121" s="65" t="s">
        <v>102</v>
      </c>
      <c r="C121" s="65" t="s">
        <v>422</v>
      </c>
      <c r="D121" s="65" t="s">
        <v>197</v>
      </c>
      <c r="E121" s="66" t="b">
        <v>0</v>
      </c>
      <c r="F121" s="66" t="b">
        <v>0</v>
      </c>
      <c r="G121" s="107">
        <v>42094</v>
      </c>
      <c r="H121" s="107">
        <v>43921</v>
      </c>
      <c r="I121" s="66" t="b">
        <v>1</v>
      </c>
      <c r="J121" s="66" t="b">
        <v>0</v>
      </c>
      <c r="K121" s="108">
        <v>88</v>
      </c>
      <c r="L121" s="108">
        <v>25</v>
      </c>
      <c r="M121" s="97" t="s">
        <v>99</v>
      </c>
      <c r="N121" s="66" t="b">
        <v>1</v>
      </c>
      <c r="O121" s="66" t="b">
        <v>1</v>
      </c>
      <c r="P121" s="66" t="b">
        <v>1</v>
      </c>
      <c r="Q121" s="66" t="b">
        <v>1</v>
      </c>
      <c r="R121" s="66" t="b">
        <v>1</v>
      </c>
      <c r="S121" s="65" t="s">
        <v>423</v>
      </c>
      <c r="T121" s="66" t="b">
        <v>1</v>
      </c>
      <c r="U121" s="66" t="b">
        <v>0</v>
      </c>
      <c r="V121" s="66" t="b">
        <v>0</v>
      </c>
      <c r="W121" s="66" t="b">
        <v>1</v>
      </c>
      <c r="X121" s="66" t="b">
        <v>0</v>
      </c>
      <c r="Y121" s="66" t="b">
        <v>1</v>
      </c>
      <c r="Z121" s="66" t="b">
        <v>1</v>
      </c>
      <c r="AA121" s="66" t="b">
        <v>0</v>
      </c>
      <c r="AB121" s="66" t="b">
        <v>1</v>
      </c>
      <c r="AC121" s="66" t="b">
        <v>1</v>
      </c>
      <c r="AD121" s="66" t="b">
        <v>1</v>
      </c>
      <c r="AE121" s="66" t="b">
        <v>0</v>
      </c>
      <c r="AF121" s="66" t="b">
        <v>1</v>
      </c>
      <c r="AG121" s="66" t="b">
        <v>0</v>
      </c>
      <c r="AH121" s="66" t="b">
        <v>0</v>
      </c>
      <c r="AI121" s="66" t="b">
        <v>1</v>
      </c>
      <c r="AJ121" s="66" t="b">
        <v>1</v>
      </c>
      <c r="AK121" s="66" t="b">
        <v>1</v>
      </c>
      <c r="AL121" s="66" t="b">
        <v>1</v>
      </c>
      <c r="AM121" s="66" t="b">
        <v>0</v>
      </c>
      <c r="AN121" s="66" t="b">
        <v>0</v>
      </c>
      <c r="AO121" s="66" t="b">
        <v>0</v>
      </c>
      <c r="AP121" s="66" t="b">
        <v>1</v>
      </c>
      <c r="AQ121" s="66" t="b">
        <v>1</v>
      </c>
      <c r="AR121" s="66" t="b">
        <v>0</v>
      </c>
      <c r="AS121" s="66" t="b">
        <v>1</v>
      </c>
      <c r="AT121" s="66" t="b">
        <v>1</v>
      </c>
      <c r="AU121" s="66" t="b">
        <v>1</v>
      </c>
      <c r="AV121" s="66" t="b">
        <v>0</v>
      </c>
      <c r="AW121" s="66" t="b">
        <v>0</v>
      </c>
      <c r="AX121" s="66" t="b">
        <v>1</v>
      </c>
      <c r="AY121" s="66" t="b">
        <v>0</v>
      </c>
      <c r="AZ121" s="66" t="b">
        <v>0</v>
      </c>
      <c r="BA121" s="66" t="b">
        <v>1</v>
      </c>
      <c r="BB121" s="66" t="b">
        <v>1</v>
      </c>
      <c r="BC121" s="66" t="b">
        <v>1</v>
      </c>
      <c r="BD121" s="66" t="b">
        <v>0</v>
      </c>
      <c r="BE121" s="66" t="b">
        <v>0</v>
      </c>
      <c r="BF121" s="66" t="b">
        <v>1</v>
      </c>
      <c r="BG121" s="66" t="b">
        <v>1</v>
      </c>
      <c r="BH121" s="66" t="b">
        <v>1</v>
      </c>
      <c r="BI121" s="66" t="b">
        <v>0</v>
      </c>
      <c r="BJ121" s="66" t="b">
        <v>1</v>
      </c>
      <c r="BK121" s="66" t="b">
        <v>0</v>
      </c>
      <c r="BL121" s="66" t="b">
        <v>0</v>
      </c>
      <c r="BM121" s="66" t="b">
        <v>0</v>
      </c>
      <c r="BN121" s="66" t="b">
        <v>1</v>
      </c>
      <c r="BO121" s="66" t="b">
        <v>0</v>
      </c>
      <c r="BP121" s="66" t="b">
        <v>1</v>
      </c>
      <c r="BQ121" s="66" t="b">
        <v>1</v>
      </c>
      <c r="BR121" s="66" t="b">
        <v>0</v>
      </c>
      <c r="BS121" s="66" t="b">
        <v>1</v>
      </c>
      <c r="BT121" s="66" t="b">
        <v>1</v>
      </c>
      <c r="BU121" s="66" t="b">
        <v>0</v>
      </c>
      <c r="BV121" s="66" t="b">
        <v>0</v>
      </c>
      <c r="BW121" s="66" t="b">
        <v>0</v>
      </c>
      <c r="BX121" s="66" t="b">
        <v>0</v>
      </c>
      <c r="BY121" s="66" t="b">
        <v>0</v>
      </c>
      <c r="BZ121" s="66" t="b">
        <v>0</v>
      </c>
      <c r="CA121" s="66" t="b">
        <v>0</v>
      </c>
      <c r="CB121" s="66" t="b">
        <v>0</v>
      </c>
      <c r="CC121" s="66" t="b">
        <v>0</v>
      </c>
      <c r="CD121" s="66" t="b">
        <v>1</v>
      </c>
      <c r="CE121" s="66" t="b">
        <v>0</v>
      </c>
      <c r="CF121" s="66" t="b">
        <v>0</v>
      </c>
      <c r="CG121" s="66" t="b">
        <v>0</v>
      </c>
      <c r="CH121" s="66" t="b">
        <v>0</v>
      </c>
      <c r="CI121" s="66" t="b">
        <v>1</v>
      </c>
      <c r="CJ121" s="66" t="b">
        <v>0</v>
      </c>
      <c r="CK121" s="66" t="b">
        <v>0</v>
      </c>
      <c r="CL121" s="66" t="b">
        <v>0</v>
      </c>
      <c r="CM121" s="66" t="b">
        <v>1</v>
      </c>
      <c r="CN121" s="66" t="b">
        <v>0</v>
      </c>
      <c r="CO121" s="66" t="b">
        <v>0</v>
      </c>
      <c r="CP121" s="66" t="b">
        <v>1</v>
      </c>
      <c r="CQ121" s="66" t="b">
        <v>0</v>
      </c>
      <c r="CR121" s="97" t="s">
        <v>8135</v>
      </c>
    </row>
    <row r="122" spans="1:96" ht="16.25" customHeight="1">
      <c r="A122" s="65" t="s">
        <v>427</v>
      </c>
      <c r="B122" s="65" t="s">
        <v>428</v>
      </c>
      <c r="C122" s="65" t="s">
        <v>429</v>
      </c>
      <c r="D122" s="65" t="s">
        <v>98</v>
      </c>
      <c r="E122" s="66" t="b">
        <v>0</v>
      </c>
      <c r="F122" s="66" t="b">
        <v>0</v>
      </c>
      <c r="G122" s="107">
        <v>43276</v>
      </c>
      <c r="H122" s="109"/>
      <c r="I122" s="66" t="b">
        <v>1</v>
      </c>
      <c r="J122" s="66" t="b">
        <v>1</v>
      </c>
      <c r="K122" s="108">
        <v>89</v>
      </c>
      <c r="L122" s="108">
        <v>40</v>
      </c>
      <c r="M122" s="97" t="s">
        <v>99</v>
      </c>
      <c r="N122" s="66" t="b">
        <v>1</v>
      </c>
      <c r="O122" s="66" t="b">
        <v>1</v>
      </c>
      <c r="P122" s="66" t="b">
        <v>1</v>
      </c>
      <c r="Q122" s="66" t="b">
        <v>1</v>
      </c>
      <c r="R122" s="66" t="b">
        <v>1</v>
      </c>
      <c r="S122" s="65" t="s">
        <v>430</v>
      </c>
      <c r="T122" s="66" t="b">
        <v>0</v>
      </c>
      <c r="U122" s="66" t="b">
        <v>1</v>
      </c>
      <c r="V122" s="66" t="b">
        <v>1</v>
      </c>
      <c r="W122" s="66" t="b">
        <v>1</v>
      </c>
      <c r="X122" s="66" t="b">
        <v>0</v>
      </c>
      <c r="Y122" s="66" t="b">
        <v>0</v>
      </c>
      <c r="Z122" s="66" t="b">
        <v>1</v>
      </c>
      <c r="AA122" s="66" t="b">
        <v>0</v>
      </c>
      <c r="AB122" s="66" t="b">
        <v>1</v>
      </c>
      <c r="AC122" s="66" t="b">
        <v>1</v>
      </c>
      <c r="AD122" s="66" t="b">
        <v>1</v>
      </c>
      <c r="AE122" s="66" t="b">
        <v>0</v>
      </c>
      <c r="AF122" s="66" t="b">
        <v>1</v>
      </c>
      <c r="AG122" s="66" t="b">
        <v>1</v>
      </c>
      <c r="AH122" s="66" t="b">
        <v>0</v>
      </c>
      <c r="AI122" s="66" t="b">
        <v>1</v>
      </c>
      <c r="AJ122" s="66" t="b">
        <v>1</v>
      </c>
      <c r="AK122" s="66" t="b">
        <v>0</v>
      </c>
      <c r="AL122" s="66" t="b">
        <v>0</v>
      </c>
      <c r="AM122" s="66" t="b">
        <v>0</v>
      </c>
      <c r="AN122" s="66" t="b">
        <v>0</v>
      </c>
      <c r="AO122" s="66" t="b">
        <v>0</v>
      </c>
      <c r="AP122" s="66" t="b">
        <v>0</v>
      </c>
      <c r="AQ122" s="66" t="b">
        <v>1</v>
      </c>
      <c r="AR122" s="66" t="b">
        <v>0</v>
      </c>
      <c r="AS122" s="66" t="b">
        <v>0</v>
      </c>
      <c r="AT122" s="66" t="b">
        <v>0</v>
      </c>
      <c r="AU122" s="66" t="b">
        <v>1</v>
      </c>
      <c r="AV122" s="66" t="b">
        <v>0</v>
      </c>
      <c r="AW122" s="66" t="b">
        <v>1</v>
      </c>
      <c r="AX122" s="66" t="b">
        <v>0</v>
      </c>
      <c r="AY122" s="66" t="b">
        <v>0</v>
      </c>
      <c r="AZ122" s="66" t="b">
        <v>0</v>
      </c>
      <c r="BA122" s="66" t="b">
        <v>1</v>
      </c>
      <c r="BB122" s="66" t="b">
        <v>1</v>
      </c>
      <c r="BC122" s="66" t="b">
        <v>0</v>
      </c>
      <c r="BD122" s="66" t="b">
        <v>0</v>
      </c>
      <c r="BE122" s="66" t="b">
        <v>0</v>
      </c>
      <c r="BF122" s="66" t="b">
        <v>0</v>
      </c>
      <c r="BG122" s="66" t="b">
        <v>1</v>
      </c>
      <c r="BH122" s="66" t="b">
        <v>1</v>
      </c>
      <c r="BI122" s="66" t="b">
        <v>0</v>
      </c>
      <c r="BJ122" s="66" t="b">
        <v>1</v>
      </c>
      <c r="BK122" s="66" t="b">
        <v>0</v>
      </c>
      <c r="BL122" s="66" t="b">
        <v>0</v>
      </c>
      <c r="BM122" s="66" t="b">
        <v>0</v>
      </c>
      <c r="BN122" s="66" t="b">
        <v>1</v>
      </c>
      <c r="BO122" s="66" t="b">
        <v>1</v>
      </c>
      <c r="BP122" s="66" t="b">
        <v>0</v>
      </c>
      <c r="BQ122" s="66" t="b">
        <v>0</v>
      </c>
      <c r="BR122" s="66" t="b">
        <v>1</v>
      </c>
      <c r="BS122" s="66" t="b">
        <v>1</v>
      </c>
      <c r="BT122" s="66" t="b">
        <v>0</v>
      </c>
      <c r="BU122" s="66" t="b">
        <v>1</v>
      </c>
      <c r="BV122" s="66" t="b">
        <v>0</v>
      </c>
      <c r="BW122" s="66" t="b">
        <v>0</v>
      </c>
      <c r="BX122" s="66" t="b">
        <v>0</v>
      </c>
      <c r="BY122" s="66" t="b">
        <v>0</v>
      </c>
      <c r="BZ122" s="66" t="b">
        <v>1</v>
      </c>
      <c r="CA122" s="66" t="b">
        <v>0</v>
      </c>
      <c r="CB122" s="66" t="b">
        <v>0</v>
      </c>
      <c r="CC122" s="66" t="b">
        <v>0</v>
      </c>
      <c r="CD122" s="66" t="b">
        <v>1</v>
      </c>
      <c r="CE122" s="66" t="b">
        <v>0</v>
      </c>
      <c r="CF122" s="66" t="b">
        <v>0</v>
      </c>
      <c r="CG122" s="66" t="b">
        <v>0</v>
      </c>
      <c r="CH122" s="66" t="b">
        <v>1</v>
      </c>
      <c r="CI122" s="66" t="b">
        <v>1</v>
      </c>
      <c r="CJ122" s="66" t="b">
        <v>1</v>
      </c>
      <c r="CK122" s="66" t="b">
        <v>0</v>
      </c>
      <c r="CL122" s="66" t="b">
        <v>1</v>
      </c>
      <c r="CM122" s="66" t="b">
        <v>1</v>
      </c>
      <c r="CN122" s="66" t="b">
        <v>1</v>
      </c>
      <c r="CO122" s="66" t="b">
        <v>0</v>
      </c>
      <c r="CP122" s="66" t="b">
        <v>1</v>
      </c>
      <c r="CQ122" s="66" t="b">
        <v>0</v>
      </c>
      <c r="CR122" s="97" t="s">
        <v>8135</v>
      </c>
    </row>
    <row r="123" spans="1:96" ht="16.25" customHeight="1">
      <c r="A123" s="65" t="s">
        <v>8168</v>
      </c>
      <c r="B123" s="65" t="s">
        <v>106</v>
      </c>
      <c r="C123" s="65" t="s">
        <v>535</v>
      </c>
      <c r="D123" s="65" t="s">
        <v>108</v>
      </c>
      <c r="E123" s="66" t="b">
        <v>1</v>
      </c>
      <c r="F123" s="66" t="b">
        <v>0</v>
      </c>
      <c r="G123" s="107">
        <v>43190</v>
      </c>
      <c r="H123" s="107">
        <v>45382</v>
      </c>
      <c r="I123" s="66" t="b">
        <v>1</v>
      </c>
      <c r="J123" s="66" t="b">
        <v>0</v>
      </c>
      <c r="K123" s="108">
        <v>88</v>
      </c>
      <c r="L123" s="108">
        <v>23</v>
      </c>
      <c r="M123" s="97" t="s">
        <v>99</v>
      </c>
      <c r="N123" s="66" t="b">
        <v>1</v>
      </c>
      <c r="O123" s="66" t="b">
        <v>1</v>
      </c>
      <c r="P123" s="66" t="b">
        <v>1</v>
      </c>
      <c r="Q123" s="66" t="b">
        <v>1</v>
      </c>
      <c r="R123" s="66" t="b">
        <v>1</v>
      </c>
      <c r="S123" s="65" t="s">
        <v>536</v>
      </c>
      <c r="T123" s="66" t="b">
        <v>0</v>
      </c>
      <c r="U123" s="66" t="b">
        <v>1</v>
      </c>
      <c r="V123" s="66" t="b">
        <v>0</v>
      </c>
      <c r="W123" s="66" t="b">
        <v>1</v>
      </c>
      <c r="X123" s="66" t="b">
        <v>0</v>
      </c>
      <c r="Y123" s="66" t="b">
        <v>1</v>
      </c>
      <c r="Z123" s="66" t="b">
        <v>0</v>
      </c>
      <c r="AA123" s="66" t="b">
        <v>0</v>
      </c>
      <c r="AB123" s="66" t="b">
        <v>1</v>
      </c>
      <c r="AC123" s="66" t="b">
        <v>0</v>
      </c>
      <c r="AD123" s="66" t="b">
        <v>1</v>
      </c>
      <c r="AE123" s="66" t="b">
        <v>0</v>
      </c>
      <c r="AF123" s="66" t="b">
        <v>1</v>
      </c>
      <c r="AG123" s="66" t="b">
        <v>0</v>
      </c>
      <c r="AH123" s="66" t="b">
        <v>0</v>
      </c>
      <c r="AI123" s="66" t="b">
        <v>1</v>
      </c>
      <c r="AJ123" s="66" t="b">
        <v>1</v>
      </c>
      <c r="AK123" s="66" t="b">
        <v>1</v>
      </c>
      <c r="AL123" s="66" t="b">
        <v>1</v>
      </c>
      <c r="AM123" s="66" t="b">
        <v>0</v>
      </c>
      <c r="AN123" s="66" t="b">
        <v>1</v>
      </c>
      <c r="AO123" s="66" t="b">
        <v>0</v>
      </c>
      <c r="AP123" s="66" t="b">
        <v>0</v>
      </c>
      <c r="AQ123" s="66" t="b">
        <v>1</v>
      </c>
      <c r="AR123" s="66" t="b">
        <v>0</v>
      </c>
      <c r="AS123" s="66" t="b">
        <v>1</v>
      </c>
      <c r="AT123" s="66" t="b">
        <v>0</v>
      </c>
      <c r="AU123" s="66" t="b">
        <v>1</v>
      </c>
      <c r="AV123" s="66" t="b">
        <v>0</v>
      </c>
      <c r="AW123" s="66" t="b">
        <v>1</v>
      </c>
      <c r="AX123" s="66" t="b">
        <v>0</v>
      </c>
      <c r="AY123" s="66" t="b">
        <v>0</v>
      </c>
      <c r="AZ123" s="66" t="b">
        <v>0</v>
      </c>
      <c r="BA123" s="66" t="b">
        <v>1</v>
      </c>
      <c r="BB123" s="66" t="b">
        <v>0</v>
      </c>
      <c r="BC123" s="66" t="b">
        <v>1</v>
      </c>
      <c r="BD123" s="66" t="b">
        <v>0</v>
      </c>
      <c r="BE123" s="66" t="b">
        <v>0</v>
      </c>
      <c r="BF123" s="66" t="b">
        <v>1</v>
      </c>
      <c r="BG123" s="66" t="b">
        <v>1</v>
      </c>
      <c r="BH123" s="66" t="b">
        <v>1</v>
      </c>
      <c r="BI123" s="66" t="b">
        <v>0</v>
      </c>
      <c r="BJ123" s="66" t="b">
        <v>1</v>
      </c>
      <c r="BK123" s="66" t="b">
        <v>0</v>
      </c>
      <c r="BL123" s="66" t="b">
        <v>1</v>
      </c>
      <c r="BM123" s="66" t="b">
        <v>0</v>
      </c>
      <c r="BN123" s="66" t="b">
        <v>0</v>
      </c>
      <c r="BO123" s="66" t="b">
        <v>0</v>
      </c>
      <c r="BP123" s="66" t="b">
        <v>0</v>
      </c>
      <c r="BQ123" s="66" t="b">
        <v>1</v>
      </c>
      <c r="BR123" s="66" t="b">
        <v>0</v>
      </c>
      <c r="BS123" s="66" t="b">
        <v>0</v>
      </c>
      <c r="BT123" s="66" t="b">
        <v>1</v>
      </c>
      <c r="BU123" s="66" t="b">
        <v>0</v>
      </c>
      <c r="BV123" s="66" t="b">
        <v>0</v>
      </c>
      <c r="BW123" s="66" t="b">
        <v>0</v>
      </c>
      <c r="BX123" s="66" t="b">
        <v>0</v>
      </c>
      <c r="BY123" s="66" t="b">
        <v>0</v>
      </c>
      <c r="BZ123" s="66" t="b">
        <v>1</v>
      </c>
      <c r="CA123" s="66" t="b">
        <v>0</v>
      </c>
      <c r="CB123" s="66" t="b">
        <v>0</v>
      </c>
      <c r="CC123" s="66" t="b">
        <v>0</v>
      </c>
      <c r="CD123" s="66" t="b">
        <v>0</v>
      </c>
      <c r="CE123" s="66" t="b">
        <v>1</v>
      </c>
      <c r="CF123" s="66" t="b">
        <v>0</v>
      </c>
      <c r="CG123" s="66" t="b">
        <v>0</v>
      </c>
      <c r="CH123" s="66" t="b">
        <v>0</v>
      </c>
      <c r="CI123" s="66" t="b">
        <v>0</v>
      </c>
      <c r="CJ123" s="66" t="b">
        <v>0</v>
      </c>
      <c r="CK123" s="66" t="b">
        <v>0</v>
      </c>
      <c r="CL123" s="66" t="b">
        <v>1</v>
      </c>
      <c r="CM123" s="66" t="b">
        <v>1</v>
      </c>
      <c r="CN123" s="66" t="b">
        <v>1</v>
      </c>
      <c r="CO123" s="66" t="b">
        <v>1</v>
      </c>
      <c r="CP123" s="66" t="b">
        <v>0</v>
      </c>
      <c r="CQ123" s="66" t="b">
        <v>0</v>
      </c>
      <c r="CR123" s="97" t="s">
        <v>8135</v>
      </c>
    </row>
    <row r="124" spans="1:96" ht="16.25" customHeight="1">
      <c r="A124" s="65" t="s">
        <v>606</v>
      </c>
      <c r="B124" s="65" t="s">
        <v>607</v>
      </c>
      <c r="C124" s="65" t="s">
        <v>608</v>
      </c>
      <c r="D124" s="65" t="s">
        <v>108</v>
      </c>
      <c r="E124" s="66" t="b">
        <v>1</v>
      </c>
      <c r="F124" s="66" t="b">
        <v>0</v>
      </c>
      <c r="G124" s="107">
        <v>42094</v>
      </c>
      <c r="H124" s="107">
        <v>44651</v>
      </c>
      <c r="I124" s="66" t="b">
        <v>1</v>
      </c>
      <c r="J124" s="66" t="b">
        <v>0</v>
      </c>
      <c r="K124" s="108">
        <v>12</v>
      </c>
      <c r="L124" s="108">
        <v>0</v>
      </c>
      <c r="M124" s="97" t="s">
        <v>99</v>
      </c>
      <c r="N124" s="66" t="b">
        <v>1</v>
      </c>
      <c r="O124" s="66" t="b">
        <v>1</v>
      </c>
      <c r="P124" s="66" t="b">
        <v>0</v>
      </c>
      <c r="Q124" s="66" t="b">
        <v>1</v>
      </c>
      <c r="R124" s="66" t="b">
        <v>1</v>
      </c>
      <c r="S124" s="65" t="s">
        <v>609</v>
      </c>
      <c r="T124" s="66" t="b">
        <v>1</v>
      </c>
      <c r="U124" s="66" t="b">
        <v>1</v>
      </c>
      <c r="V124" s="66" t="b">
        <v>1</v>
      </c>
      <c r="W124" s="66" t="b">
        <v>1</v>
      </c>
      <c r="X124" s="66" t="b">
        <v>0</v>
      </c>
      <c r="Y124" s="66" t="b">
        <v>0</v>
      </c>
      <c r="Z124" s="66" t="b">
        <v>0</v>
      </c>
      <c r="AA124" s="66" t="b">
        <v>0</v>
      </c>
      <c r="AB124" s="66" t="b">
        <v>0</v>
      </c>
      <c r="AC124" s="66" t="b">
        <v>0</v>
      </c>
      <c r="AD124" s="66" t="b">
        <v>1</v>
      </c>
      <c r="AE124" s="66" t="b">
        <v>0</v>
      </c>
      <c r="AF124" s="66" t="b">
        <v>1</v>
      </c>
      <c r="AG124" s="66" t="b">
        <v>0</v>
      </c>
      <c r="AH124" s="66" t="b">
        <v>0</v>
      </c>
      <c r="AI124" s="66" t="b">
        <v>1</v>
      </c>
      <c r="AJ124" s="66" t="b">
        <v>1</v>
      </c>
      <c r="AK124" s="66" t="b">
        <v>1</v>
      </c>
      <c r="AL124" s="66" t="b">
        <v>1</v>
      </c>
      <c r="AM124" s="66" t="b">
        <v>0</v>
      </c>
      <c r="AN124" s="66" t="b">
        <v>0</v>
      </c>
      <c r="AO124" s="66" t="b">
        <v>0</v>
      </c>
      <c r="AP124" s="66" t="b">
        <v>1</v>
      </c>
      <c r="AQ124" s="66" t="b">
        <v>1</v>
      </c>
      <c r="AR124" s="66" t="b">
        <v>0</v>
      </c>
      <c r="AS124" s="66" t="b">
        <v>0</v>
      </c>
      <c r="AT124" s="66" t="b">
        <v>0</v>
      </c>
      <c r="AU124" s="66" t="b">
        <v>1</v>
      </c>
      <c r="AV124" s="66" t="b">
        <v>0</v>
      </c>
      <c r="AW124" s="66" t="b">
        <v>1</v>
      </c>
      <c r="AX124" s="66" t="b">
        <v>1</v>
      </c>
      <c r="AY124" s="66" t="b">
        <v>0</v>
      </c>
      <c r="AZ124" s="66" t="b">
        <v>0</v>
      </c>
      <c r="BA124" s="66" t="b">
        <v>1</v>
      </c>
      <c r="BB124" s="66" t="b">
        <v>0</v>
      </c>
      <c r="BC124" s="66" t="b">
        <v>0</v>
      </c>
      <c r="BD124" s="66" t="b">
        <v>0</v>
      </c>
      <c r="BE124" s="66" t="b">
        <v>0</v>
      </c>
      <c r="BF124" s="66" t="b">
        <v>0</v>
      </c>
      <c r="BG124" s="66" t="b">
        <v>0</v>
      </c>
      <c r="BH124" s="66" t="b">
        <v>1</v>
      </c>
      <c r="BI124" s="66" t="b">
        <v>0</v>
      </c>
      <c r="BJ124" s="66" t="b">
        <v>0</v>
      </c>
      <c r="BK124" s="66" t="b">
        <v>0</v>
      </c>
      <c r="BL124" s="66" t="b">
        <v>0</v>
      </c>
      <c r="BM124" s="66" t="b">
        <v>0</v>
      </c>
      <c r="BN124" s="66" t="b">
        <v>0</v>
      </c>
      <c r="BO124" s="66" t="b">
        <v>0</v>
      </c>
      <c r="BP124" s="66" t="b">
        <v>1</v>
      </c>
      <c r="BQ124" s="66" t="b">
        <v>1</v>
      </c>
      <c r="BR124" s="66" t="b">
        <v>1</v>
      </c>
      <c r="BS124" s="66" t="b">
        <v>0</v>
      </c>
      <c r="BT124" s="66" t="b">
        <v>0</v>
      </c>
      <c r="BU124" s="66" t="b">
        <v>0</v>
      </c>
      <c r="BV124" s="66" t="b">
        <v>0</v>
      </c>
      <c r="BW124" s="66" t="b">
        <v>0</v>
      </c>
      <c r="BX124" s="66" t="b">
        <v>0</v>
      </c>
      <c r="BY124" s="66" t="b">
        <v>0</v>
      </c>
      <c r="BZ124" s="66" t="b">
        <v>0</v>
      </c>
      <c r="CA124" s="66" t="b">
        <v>0</v>
      </c>
      <c r="CB124" s="66" t="b">
        <v>0</v>
      </c>
      <c r="CC124" s="66" t="b">
        <v>0</v>
      </c>
      <c r="CD124" s="66" t="b">
        <v>0</v>
      </c>
      <c r="CE124" s="66" t="b">
        <v>0</v>
      </c>
      <c r="CF124" s="66" t="b">
        <v>0</v>
      </c>
      <c r="CG124" s="66" t="b">
        <v>1</v>
      </c>
      <c r="CH124" s="66" t="b">
        <v>0</v>
      </c>
      <c r="CI124" s="66" t="b">
        <v>0</v>
      </c>
      <c r="CJ124" s="66" t="b">
        <v>0</v>
      </c>
      <c r="CK124" s="66" t="b">
        <v>0</v>
      </c>
      <c r="CL124" s="66" t="b">
        <v>0</v>
      </c>
      <c r="CM124" s="66" t="b">
        <v>1</v>
      </c>
      <c r="CN124" s="66" t="b">
        <v>0</v>
      </c>
      <c r="CO124" s="66" t="b">
        <v>1</v>
      </c>
      <c r="CP124" s="66" t="b">
        <v>0</v>
      </c>
      <c r="CQ124" s="66" t="b">
        <v>0</v>
      </c>
      <c r="CR124" s="97" t="s">
        <v>8135</v>
      </c>
    </row>
    <row r="125" spans="1:96" ht="16.25" customHeight="1">
      <c r="A125" s="65" t="s">
        <v>613</v>
      </c>
      <c r="B125" s="65" t="s">
        <v>614</v>
      </c>
      <c r="C125" s="65" t="s">
        <v>615</v>
      </c>
      <c r="D125" s="65" t="s">
        <v>98</v>
      </c>
      <c r="E125" s="66" t="b">
        <v>0</v>
      </c>
      <c r="F125" s="66" t="b">
        <v>0</v>
      </c>
      <c r="G125" s="107">
        <v>43190</v>
      </c>
      <c r="H125" s="109"/>
      <c r="I125" s="66" t="b">
        <v>1</v>
      </c>
      <c r="J125" s="66" t="b">
        <v>1</v>
      </c>
      <c r="K125" s="108">
        <v>99</v>
      </c>
      <c r="L125" s="108">
        <v>4</v>
      </c>
      <c r="M125" s="97" t="s">
        <v>99</v>
      </c>
      <c r="N125" s="66" t="b">
        <v>1</v>
      </c>
      <c r="O125" s="66" t="b">
        <v>1</v>
      </c>
      <c r="P125" s="66" t="b">
        <v>1</v>
      </c>
      <c r="Q125" s="66" t="b">
        <v>1</v>
      </c>
      <c r="R125" s="66" t="b">
        <v>1</v>
      </c>
      <c r="S125" s="65" t="s">
        <v>616</v>
      </c>
      <c r="T125" s="66" t="b">
        <v>1</v>
      </c>
      <c r="U125" s="66" t="b">
        <v>1</v>
      </c>
      <c r="V125" s="66" t="b">
        <v>1</v>
      </c>
      <c r="W125" s="66" t="b">
        <v>1</v>
      </c>
      <c r="X125" s="66" t="b">
        <v>0</v>
      </c>
      <c r="Y125" s="66" t="b">
        <v>1</v>
      </c>
      <c r="Z125" s="66" t="b">
        <v>0</v>
      </c>
      <c r="AA125" s="66" t="b">
        <v>1</v>
      </c>
      <c r="AB125" s="66" t="b">
        <v>1</v>
      </c>
      <c r="AC125" s="66" t="b">
        <v>1</v>
      </c>
      <c r="AD125" s="66" t="b">
        <v>1</v>
      </c>
      <c r="AE125" s="66" t="b">
        <v>1</v>
      </c>
      <c r="AF125" s="66" t="b">
        <v>1</v>
      </c>
      <c r="AG125" s="66" t="b">
        <v>1</v>
      </c>
      <c r="AH125" s="66" t="b">
        <v>1</v>
      </c>
      <c r="AI125" s="66" t="b">
        <v>1</v>
      </c>
      <c r="AJ125" s="66" t="b">
        <v>1</v>
      </c>
      <c r="AK125" s="66" t="b">
        <v>0</v>
      </c>
      <c r="AL125" s="66" t="b">
        <v>0</v>
      </c>
      <c r="AM125" s="66" t="b">
        <v>0</v>
      </c>
      <c r="AN125" s="66" t="b">
        <v>0</v>
      </c>
      <c r="AO125" s="66" t="b">
        <v>0</v>
      </c>
      <c r="AP125" s="66" t="b">
        <v>0</v>
      </c>
      <c r="AQ125" s="66" t="b">
        <v>0</v>
      </c>
      <c r="AR125" s="66" t="b">
        <v>0</v>
      </c>
      <c r="AS125" s="66" t="b">
        <v>0</v>
      </c>
      <c r="AT125" s="66" t="b">
        <v>0</v>
      </c>
      <c r="AU125" s="66" t="b">
        <v>1</v>
      </c>
      <c r="AV125" s="66" t="b">
        <v>0</v>
      </c>
      <c r="AW125" s="66" t="b">
        <v>1</v>
      </c>
      <c r="AX125" s="66" t="b">
        <v>1</v>
      </c>
      <c r="AY125" s="66" t="b">
        <v>0</v>
      </c>
      <c r="AZ125" s="66" t="b">
        <v>0</v>
      </c>
      <c r="BA125" s="66" t="b">
        <v>1</v>
      </c>
      <c r="BB125" s="66" t="b">
        <v>1</v>
      </c>
      <c r="BC125" s="66" t="b">
        <v>1</v>
      </c>
      <c r="BD125" s="66" t="b">
        <v>0</v>
      </c>
      <c r="BE125" s="66" t="b">
        <v>0</v>
      </c>
      <c r="BF125" s="66" t="b">
        <v>1</v>
      </c>
      <c r="BG125" s="66" t="b">
        <v>1</v>
      </c>
      <c r="BH125" s="66" t="b">
        <v>1</v>
      </c>
      <c r="BI125" s="66" t="b">
        <v>0</v>
      </c>
      <c r="BJ125" s="66" t="b">
        <v>1</v>
      </c>
      <c r="BK125" s="66" t="b">
        <v>0</v>
      </c>
      <c r="BL125" s="66" t="b">
        <v>1</v>
      </c>
      <c r="BM125" s="66" t="b">
        <v>0</v>
      </c>
      <c r="BN125" s="66" t="b">
        <v>0</v>
      </c>
      <c r="BO125" s="66" t="b">
        <v>1</v>
      </c>
      <c r="BP125" s="66" t="b">
        <v>0</v>
      </c>
      <c r="BQ125" s="66" t="b">
        <v>0</v>
      </c>
      <c r="BR125" s="66" t="b">
        <v>0</v>
      </c>
      <c r="BS125" s="66" t="b">
        <v>1</v>
      </c>
      <c r="BT125" s="66" t="b">
        <v>0</v>
      </c>
      <c r="BU125" s="66" t="b">
        <v>1</v>
      </c>
      <c r="BV125" s="66" t="b">
        <v>0</v>
      </c>
      <c r="BW125" s="66" t="b">
        <v>0</v>
      </c>
      <c r="BX125" s="66" t="b">
        <v>1</v>
      </c>
      <c r="BY125" s="66" t="b">
        <v>0</v>
      </c>
      <c r="BZ125" s="66" t="b">
        <v>1</v>
      </c>
      <c r="CA125" s="66" t="b">
        <v>0</v>
      </c>
      <c r="CB125" s="66" t="b">
        <v>0</v>
      </c>
      <c r="CC125" s="66" t="b">
        <v>0</v>
      </c>
      <c r="CD125" s="66" t="b">
        <v>1</v>
      </c>
      <c r="CE125" s="66" t="b">
        <v>0</v>
      </c>
      <c r="CF125" s="66" t="b">
        <v>0</v>
      </c>
      <c r="CG125" s="66" t="b">
        <v>0</v>
      </c>
      <c r="CH125" s="66" t="b">
        <v>1</v>
      </c>
      <c r="CI125" s="66" t="b">
        <v>0</v>
      </c>
      <c r="CJ125" s="66" t="b">
        <v>1</v>
      </c>
      <c r="CK125" s="66" t="b">
        <v>1</v>
      </c>
      <c r="CL125" s="66" t="b">
        <v>1</v>
      </c>
      <c r="CM125" s="66" t="b">
        <v>1</v>
      </c>
      <c r="CN125" s="66" t="b">
        <v>0</v>
      </c>
      <c r="CO125" s="66" t="b">
        <v>1</v>
      </c>
      <c r="CP125" s="66" t="b">
        <v>1</v>
      </c>
      <c r="CQ125" s="66" t="b">
        <v>0</v>
      </c>
      <c r="CR125" s="97" t="s">
        <v>8135</v>
      </c>
    </row>
    <row r="126" spans="1:96" ht="16.25" customHeight="1">
      <c r="A126" s="65" t="s">
        <v>624</v>
      </c>
      <c r="B126" s="65" t="s">
        <v>102</v>
      </c>
      <c r="C126" s="65" t="s">
        <v>625</v>
      </c>
      <c r="D126" s="65" t="s">
        <v>98</v>
      </c>
      <c r="E126" s="66" t="b">
        <v>0</v>
      </c>
      <c r="F126" s="66" t="b">
        <v>0</v>
      </c>
      <c r="G126" s="107">
        <v>42855</v>
      </c>
      <c r="H126" s="109"/>
      <c r="I126" s="66" t="b">
        <v>0</v>
      </c>
      <c r="J126" s="66" t="b">
        <v>0</v>
      </c>
      <c r="K126" s="108">
        <v>32</v>
      </c>
      <c r="L126" s="108">
        <v>1</v>
      </c>
      <c r="M126" s="97" t="s">
        <v>99</v>
      </c>
      <c r="N126" s="66" t="b">
        <v>1</v>
      </c>
      <c r="O126" s="66" t="b">
        <v>1</v>
      </c>
      <c r="P126" s="66" t="b">
        <v>1</v>
      </c>
      <c r="Q126" s="66" t="b">
        <v>1</v>
      </c>
      <c r="R126" s="66" t="b">
        <v>0</v>
      </c>
      <c r="S126" s="65" t="s">
        <v>626</v>
      </c>
      <c r="T126" s="66" t="b">
        <v>1</v>
      </c>
      <c r="U126" s="66" t="b">
        <v>0</v>
      </c>
      <c r="V126" s="66" t="b">
        <v>0</v>
      </c>
      <c r="W126" s="66" t="b">
        <v>0</v>
      </c>
      <c r="X126" s="66" t="b">
        <v>0</v>
      </c>
      <c r="Y126" s="66" t="b">
        <v>0</v>
      </c>
      <c r="Z126" s="66" t="b">
        <v>0</v>
      </c>
      <c r="AA126" s="66" t="b">
        <v>0</v>
      </c>
      <c r="AB126" s="66" t="b">
        <v>1</v>
      </c>
      <c r="AC126" s="66" t="b">
        <v>0</v>
      </c>
      <c r="AD126" s="66" t="b">
        <v>1</v>
      </c>
      <c r="AE126" s="66" t="b">
        <v>0</v>
      </c>
      <c r="AF126" s="66" t="b">
        <v>0</v>
      </c>
      <c r="AG126" s="66" t="b">
        <v>0</v>
      </c>
      <c r="AH126" s="66" t="b">
        <v>0</v>
      </c>
      <c r="AI126" s="66" t="b">
        <v>1</v>
      </c>
      <c r="AJ126" s="66" t="b">
        <v>0</v>
      </c>
      <c r="AK126" s="66" t="b">
        <v>0</v>
      </c>
      <c r="AL126" s="66" t="b">
        <v>0</v>
      </c>
      <c r="AM126" s="66" t="b">
        <v>0</v>
      </c>
      <c r="AN126" s="66" t="b">
        <v>0</v>
      </c>
      <c r="AO126" s="66" t="b">
        <v>0</v>
      </c>
      <c r="AP126" s="66" t="b">
        <v>1</v>
      </c>
      <c r="AQ126" s="66" t="b">
        <v>0</v>
      </c>
      <c r="AR126" s="66" t="b">
        <v>0</v>
      </c>
      <c r="AS126" s="66" t="b">
        <v>0</v>
      </c>
      <c r="AT126" s="66" t="b">
        <v>0</v>
      </c>
      <c r="AU126" s="66" t="b">
        <v>1</v>
      </c>
      <c r="AV126" s="66" t="b">
        <v>0</v>
      </c>
      <c r="AW126" s="66" t="b">
        <v>0</v>
      </c>
      <c r="AX126" s="66" t="b">
        <v>0</v>
      </c>
      <c r="AY126" s="66" t="b">
        <v>0</v>
      </c>
      <c r="AZ126" s="66" t="b">
        <v>0</v>
      </c>
      <c r="BA126" s="66" t="b">
        <v>1</v>
      </c>
      <c r="BB126" s="66" t="b">
        <v>0</v>
      </c>
      <c r="BC126" s="66" t="b">
        <v>0</v>
      </c>
      <c r="BD126" s="66" t="b">
        <v>0</v>
      </c>
      <c r="BE126" s="66" t="b">
        <v>0</v>
      </c>
      <c r="BF126" s="66" t="b">
        <v>0</v>
      </c>
      <c r="BG126" s="66" t="b">
        <v>0</v>
      </c>
      <c r="BH126" s="66" t="b">
        <v>1</v>
      </c>
      <c r="BI126" s="66" t="b">
        <v>0</v>
      </c>
      <c r="BJ126" s="66" t="b">
        <v>0</v>
      </c>
      <c r="BK126" s="66" t="b">
        <v>0</v>
      </c>
      <c r="BL126" s="66" t="b">
        <v>1</v>
      </c>
      <c r="BM126" s="66" t="b">
        <v>1</v>
      </c>
      <c r="BN126" s="66" t="b">
        <v>0</v>
      </c>
      <c r="BO126" s="66" t="b">
        <v>1</v>
      </c>
      <c r="BP126" s="66" t="b">
        <v>0</v>
      </c>
      <c r="BQ126" s="66" t="b">
        <v>0</v>
      </c>
      <c r="BR126" s="66" t="b">
        <v>0</v>
      </c>
      <c r="BS126" s="66" t="b">
        <v>0</v>
      </c>
      <c r="BT126" s="66" t="b">
        <v>0</v>
      </c>
      <c r="BU126" s="66" t="b">
        <v>0</v>
      </c>
      <c r="BV126" s="66" t="b">
        <v>0</v>
      </c>
      <c r="BW126" s="66" t="b">
        <v>0</v>
      </c>
      <c r="BX126" s="66" t="b">
        <v>0</v>
      </c>
      <c r="BY126" s="66" t="b">
        <v>0</v>
      </c>
      <c r="BZ126" s="66" t="b">
        <v>0</v>
      </c>
      <c r="CA126" s="66" t="b">
        <v>0</v>
      </c>
      <c r="CB126" s="66" t="b">
        <v>0</v>
      </c>
      <c r="CC126" s="66" t="b">
        <v>0</v>
      </c>
      <c r="CD126" s="66" t="b">
        <v>0</v>
      </c>
      <c r="CE126" s="66" t="b">
        <v>0</v>
      </c>
      <c r="CF126" s="66" t="b">
        <v>0</v>
      </c>
      <c r="CG126" s="66" t="b">
        <v>0</v>
      </c>
      <c r="CH126" s="66" t="b">
        <v>0</v>
      </c>
      <c r="CI126" s="66" t="b">
        <v>0</v>
      </c>
      <c r="CJ126" s="66" t="b">
        <v>1</v>
      </c>
      <c r="CK126" s="66" t="b">
        <v>0</v>
      </c>
      <c r="CL126" s="66" t="b">
        <v>1</v>
      </c>
      <c r="CM126" s="66" t="b">
        <v>1</v>
      </c>
      <c r="CN126" s="66" t="b">
        <v>1</v>
      </c>
      <c r="CO126" s="66" t="b">
        <v>1</v>
      </c>
      <c r="CP126" s="66" t="b">
        <v>1</v>
      </c>
      <c r="CQ126" s="66" t="b">
        <v>0</v>
      </c>
      <c r="CR126" s="97" t="s">
        <v>8135</v>
      </c>
    </row>
    <row r="127" spans="1:96" ht="16.25" customHeight="1">
      <c r="A127" s="65" t="s">
        <v>760</v>
      </c>
      <c r="B127" s="65" t="s">
        <v>761</v>
      </c>
      <c r="C127" s="65" t="s">
        <v>762</v>
      </c>
      <c r="D127" s="65" t="s">
        <v>98</v>
      </c>
      <c r="E127" s="66" t="b">
        <v>0</v>
      </c>
      <c r="F127" s="66" t="b">
        <v>0</v>
      </c>
      <c r="G127" s="107">
        <v>40999</v>
      </c>
      <c r="H127" s="107">
        <v>44651</v>
      </c>
      <c r="I127" s="66" t="b">
        <v>1</v>
      </c>
      <c r="J127" s="66" t="b">
        <v>1</v>
      </c>
      <c r="K127" s="108">
        <v>57</v>
      </c>
      <c r="L127" s="108">
        <v>45</v>
      </c>
      <c r="M127" s="97" t="s">
        <v>99</v>
      </c>
      <c r="N127" s="66" t="b">
        <v>1</v>
      </c>
      <c r="O127" s="66" t="b">
        <v>1</v>
      </c>
      <c r="P127" s="66" t="b">
        <v>1</v>
      </c>
      <c r="Q127" s="66" t="b">
        <v>1</v>
      </c>
      <c r="R127" s="66" t="b">
        <v>1</v>
      </c>
      <c r="S127" s="65" t="s">
        <v>763</v>
      </c>
      <c r="T127" s="66" t="b">
        <v>0</v>
      </c>
      <c r="U127" s="66" t="b">
        <v>0</v>
      </c>
      <c r="V127" s="66" t="b">
        <v>0</v>
      </c>
      <c r="W127" s="66" t="b">
        <v>1</v>
      </c>
      <c r="X127" s="66" t="b">
        <v>1</v>
      </c>
      <c r="Y127" s="66" t="b">
        <v>0</v>
      </c>
      <c r="Z127" s="66" t="b">
        <v>1</v>
      </c>
      <c r="AA127" s="66" t="b">
        <v>0</v>
      </c>
      <c r="AB127" s="66" t="b">
        <v>1</v>
      </c>
      <c r="AC127" s="66" t="b">
        <v>0</v>
      </c>
      <c r="AD127" s="66" t="b">
        <v>1</v>
      </c>
      <c r="AE127" s="66" t="b">
        <v>0</v>
      </c>
      <c r="AF127" s="66" t="b">
        <v>1</v>
      </c>
      <c r="AG127" s="66" t="b">
        <v>1</v>
      </c>
      <c r="AH127" s="66" t="b">
        <v>0</v>
      </c>
      <c r="AI127" s="66" t="b">
        <v>1</v>
      </c>
      <c r="AJ127" s="66" t="b">
        <v>1</v>
      </c>
      <c r="AK127" s="66" t="b">
        <v>0</v>
      </c>
      <c r="AL127" s="66" t="b">
        <v>0</v>
      </c>
      <c r="AM127" s="66" t="b">
        <v>0</v>
      </c>
      <c r="AN127" s="66" t="b">
        <v>0</v>
      </c>
      <c r="AO127" s="66" t="b">
        <v>0</v>
      </c>
      <c r="AP127" s="66" t="b">
        <v>1</v>
      </c>
      <c r="AQ127" s="66" t="b">
        <v>0</v>
      </c>
      <c r="AR127" s="66" t="b">
        <v>0</v>
      </c>
      <c r="AS127" s="66" t="b">
        <v>0</v>
      </c>
      <c r="AT127" s="66" t="b">
        <v>0</v>
      </c>
      <c r="AU127" s="66" t="b">
        <v>1</v>
      </c>
      <c r="AV127" s="66" t="b">
        <v>0</v>
      </c>
      <c r="AW127" s="66" t="b">
        <v>0</v>
      </c>
      <c r="AX127" s="66" t="b">
        <v>0</v>
      </c>
      <c r="AY127" s="66" t="b">
        <v>0</v>
      </c>
      <c r="AZ127" s="66" t="b">
        <v>0</v>
      </c>
      <c r="BA127" s="66" t="b">
        <v>0</v>
      </c>
      <c r="BB127" s="66" t="b">
        <v>1</v>
      </c>
      <c r="BC127" s="66" t="b">
        <v>0</v>
      </c>
      <c r="BD127" s="66" t="b">
        <v>0</v>
      </c>
      <c r="BE127" s="66" t="b">
        <v>0</v>
      </c>
      <c r="BF127" s="66" t="b">
        <v>1</v>
      </c>
      <c r="BG127" s="66" t="b">
        <v>0</v>
      </c>
      <c r="BH127" s="66" t="b">
        <v>1</v>
      </c>
      <c r="BI127" s="66" t="b">
        <v>0</v>
      </c>
      <c r="BJ127" s="66" t="b">
        <v>1</v>
      </c>
      <c r="BK127" s="66" t="b">
        <v>0</v>
      </c>
      <c r="BL127" s="66" t="b">
        <v>0</v>
      </c>
      <c r="BM127" s="66" t="b">
        <v>1</v>
      </c>
      <c r="BN127" s="66" t="b">
        <v>1</v>
      </c>
      <c r="BO127" s="66" t="b">
        <v>1</v>
      </c>
      <c r="BP127" s="66" t="b">
        <v>0</v>
      </c>
      <c r="BQ127" s="66" t="b">
        <v>0</v>
      </c>
      <c r="BR127" s="66" t="b">
        <v>0</v>
      </c>
      <c r="BS127" s="66" t="b">
        <v>0</v>
      </c>
      <c r="BT127" s="66" t="b">
        <v>0</v>
      </c>
      <c r="BU127" s="66" t="b">
        <v>0</v>
      </c>
      <c r="BV127" s="66" t="b">
        <v>0</v>
      </c>
      <c r="BW127" s="66" t="b">
        <v>0</v>
      </c>
      <c r="BX127" s="66" t="b">
        <v>0</v>
      </c>
      <c r="BY127" s="66" t="b">
        <v>0</v>
      </c>
      <c r="BZ127" s="66" t="b">
        <v>1</v>
      </c>
      <c r="CA127" s="66" t="b">
        <v>0</v>
      </c>
      <c r="CB127" s="66" t="b">
        <v>0</v>
      </c>
      <c r="CC127" s="66" t="b">
        <v>1</v>
      </c>
      <c r="CD127" s="66" t="b">
        <v>0</v>
      </c>
      <c r="CE127" s="66" t="b">
        <v>0</v>
      </c>
      <c r="CF127" s="66" t="b">
        <v>0</v>
      </c>
      <c r="CG127" s="66" t="b">
        <v>0</v>
      </c>
      <c r="CH127" s="66" t="b">
        <v>0</v>
      </c>
      <c r="CI127" s="66" t="b">
        <v>1</v>
      </c>
      <c r="CJ127" s="66" t="b">
        <v>0</v>
      </c>
      <c r="CK127" s="66" t="b">
        <v>1</v>
      </c>
      <c r="CL127" s="66" t="b">
        <v>0</v>
      </c>
      <c r="CM127" s="66" t="b">
        <v>1</v>
      </c>
      <c r="CN127" s="66" t="b">
        <v>0</v>
      </c>
      <c r="CO127" s="66" t="b">
        <v>0</v>
      </c>
      <c r="CP127" s="66" t="b">
        <v>1</v>
      </c>
      <c r="CQ127" s="66" t="b">
        <v>0</v>
      </c>
      <c r="CR127" s="97" t="s">
        <v>8135</v>
      </c>
    </row>
    <row r="128" spans="1:96" ht="16.25" customHeight="1">
      <c r="A128" s="65" t="s">
        <v>277</v>
      </c>
      <c r="B128" s="65" t="s">
        <v>102</v>
      </c>
      <c r="C128" s="65" t="s">
        <v>278</v>
      </c>
      <c r="D128" s="65" t="s">
        <v>98</v>
      </c>
      <c r="E128" s="66" t="b">
        <v>0</v>
      </c>
      <c r="F128" s="66" t="b">
        <v>0</v>
      </c>
      <c r="G128" s="107">
        <v>41729</v>
      </c>
      <c r="H128" s="107">
        <v>44286</v>
      </c>
      <c r="I128" s="66" t="b">
        <v>1</v>
      </c>
      <c r="J128" s="66" t="b">
        <v>1</v>
      </c>
      <c r="K128" s="108">
        <v>66</v>
      </c>
      <c r="L128" s="108">
        <v>65</v>
      </c>
      <c r="M128" s="97" t="s">
        <v>99</v>
      </c>
      <c r="N128" s="66" t="b">
        <v>1</v>
      </c>
      <c r="O128" s="66" t="b">
        <v>1</v>
      </c>
      <c r="P128" s="66" t="b">
        <v>1</v>
      </c>
      <c r="Q128" s="66" t="b">
        <v>1</v>
      </c>
      <c r="R128" s="66" t="b">
        <v>1</v>
      </c>
      <c r="S128" s="65" t="s">
        <v>279</v>
      </c>
      <c r="T128" s="66" t="b">
        <v>0</v>
      </c>
      <c r="U128" s="66" t="b">
        <v>1</v>
      </c>
      <c r="V128" s="66" t="b">
        <v>0</v>
      </c>
      <c r="W128" s="66" t="b">
        <v>1</v>
      </c>
      <c r="X128" s="66" t="b">
        <v>0</v>
      </c>
      <c r="Y128" s="66" t="b">
        <v>1</v>
      </c>
      <c r="Z128" s="66" t="b">
        <v>0</v>
      </c>
      <c r="AA128" s="66" t="b">
        <v>0</v>
      </c>
      <c r="AB128" s="66" t="b">
        <v>0</v>
      </c>
      <c r="AC128" s="66" t="b">
        <v>0</v>
      </c>
      <c r="AD128" s="66" t="b">
        <v>1</v>
      </c>
      <c r="AE128" s="66" t="b">
        <v>1</v>
      </c>
      <c r="AF128" s="66" t="b">
        <v>1</v>
      </c>
      <c r="AG128" s="66" t="b">
        <v>0</v>
      </c>
      <c r="AH128" s="66" t="b">
        <v>0</v>
      </c>
      <c r="AI128" s="66" t="b">
        <v>1</v>
      </c>
      <c r="AJ128" s="66" t="b">
        <v>1</v>
      </c>
      <c r="AK128" s="66" t="b">
        <v>0</v>
      </c>
      <c r="AL128" s="66" t="b">
        <v>0</v>
      </c>
      <c r="AM128" s="66" t="b">
        <v>0</v>
      </c>
      <c r="AN128" s="66" t="b">
        <v>0</v>
      </c>
      <c r="AO128" s="66" t="b">
        <v>0</v>
      </c>
      <c r="AP128" s="66" t="b">
        <v>0</v>
      </c>
      <c r="AQ128" s="66" t="b">
        <v>0</v>
      </c>
      <c r="AR128" s="66" t="b">
        <v>1</v>
      </c>
      <c r="AS128" s="66" t="b">
        <v>0</v>
      </c>
      <c r="AT128" s="66" t="b">
        <v>0</v>
      </c>
      <c r="AU128" s="66" t="b">
        <v>1</v>
      </c>
      <c r="AV128" s="66" t="b">
        <v>1</v>
      </c>
      <c r="AW128" s="66" t="b">
        <v>1</v>
      </c>
      <c r="AX128" s="66" t="b">
        <v>0</v>
      </c>
      <c r="AY128" s="66" t="b">
        <v>0</v>
      </c>
      <c r="AZ128" s="66" t="b">
        <v>0</v>
      </c>
      <c r="BA128" s="66" t="b">
        <v>1</v>
      </c>
      <c r="BB128" s="66" t="b">
        <v>1</v>
      </c>
      <c r="BC128" s="66" t="b">
        <v>1</v>
      </c>
      <c r="BD128" s="66" t="b">
        <v>0</v>
      </c>
      <c r="BE128" s="66" t="b">
        <v>0</v>
      </c>
      <c r="BF128" s="66" t="b">
        <v>1</v>
      </c>
      <c r="BG128" s="66" t="b">
        <v>0</v>
      </c>
      <c r="BH128" s="66" t="b">
        <v>1</v>
      </c>
      <c r="BI128" s="66" t="b">
        <v>1</v>
      </c>
      <c r="BJ128" s="66" t="b">
        <v>1</v>
      </c>
      <c r="BK128" s="66" t="b">
        <v>0</v>
      </c>
      <c r="BL128" s="66" t="b">
        <v>1</v>
      </c>
      <c r="BM128" s="66" t="b">
        <v>1</v>
      </c>
      <c r="BN128" s="66" t="b">
        <v>1</v>
      </c>
      <c r="BO128" s="66" t="b">
        <v>0</v>
      </c>
      <c r="BP128" s="66" t="b">
        <v>1</v>
      </c>
      <c r="BQ128" s="66" t="b">
        <v>0</v>
      </c>
      <c r="BR128" s="66" t="b">
        <v>1</v>
      </c>
      <c r="BS128" s="66" t="b">
        <v>0</v>
      </c>
      <c r="BT128" s="66" t="b">
        <v>0</v>
      </c>
      <c r="BU128" s="66" t="b">
        <v>0</v>
      </c>
      <c r="BV128" s="66" t="b">
        <v>0</v>
      </c>
      <c r="BW128" s="66" t="b">
        <v>0</v>
      </c>
      <c r="BX128" s="66" t="b">
        <v>1</v>
      </c>
      <c r="BY128" s="66" t="b">
        <v>0</v>
      </c>
      <c r="BZ128" s="66" t="b">
        <v>0</v>
      </c>
      <c r="CA128" s="66" t="b">
        <v>0</v>
      </c>
      <c r="CB128" s="66" t="b">
        <v>0</v>
      </c>
      <c r="CC128" s="66" t="b">
        <v>1</v>
      </c>
      <c r="CD128" s="66" t="b">
        <v>1</v>
      </c>
      <c r="CE128" s="66" t="b">
        <v>0</v>
      </c>
      <c r="CF128" s="66" t="b">
        <v>0</v>
      </c>
      <c r="CG128" s="66" t="b">
        <v>1</v>
      </c>
      <c r="CH128" s="66" t="b">
        <v>1</v>
      </c>
      <c r="CI128" s="66" t="b">
        <v>0</v>
      </c>
      <c r="CJ128" s="66" t="b">
        <v>1</v>
      </c>
      <c r="CK128" s="66" t="b">
        <v>0</v>
      </c>
      <c r="CL128" s="66" t="b">
        <v>1</v>
      </c>
      <c r="CM128" s="66" t="b">
        <v>1</v>
      </c>
      <c r="CN128" s="66" t="b">
        <v>1</v>
      </c>
      <c r="CO128" s="66" t="b">
        <v>1</v>
      </c>
      <c r="CP128" s="66" t="b">
        <v>1</v>
      </c>
      <c r="CQ128" s="66" t="b">
        <v>0</v>
      </c>
      <c r="CR128" s="97" t="s">
        <v>8135</v>
      </c>
    </row>
    <row r="129" spans="1:96" ht="16.25" customHeight="1">
      <c r="A129" s="65" t="s">
        <v>8169</v>
      </c>
      <c r="B129" s="65" t="s">
        <v>106</v>
      </c>
      <c r="C129" s="65" t="s">
        <v>3404</v>
      </c>
      <c r="D129" s="65" t="s">
        <v>108</v>
      </c>
      <c r="E129" s="66" t="b">
        <v>0</v>
      </c>
      <c r="F129" s="66" t="b">
        <v>0</v>
      </c>
      <c r="G129" s="107">
        <v>45382</v>
      </c>
      <c r="H129" s="109"/>
      <c r="I129" s="66" t="b">
        <v>1</v>
      </c>
      <c r="J129" s="66" t="b">
        <v>0</v>
      </c>
      <c r="K129" s="108">
        <v>118</v>
      </c>
      <c r="L129" s="108">
        <v>80</v>
      </c>
      <c r="M129" s="97" t="s">
        <v>99</v>
      </c>
      <c r="N129" s="66" t="b">
        <v>1</v>
      </c>
      <c r="O129" s="66" t="b">
        <v>0</v>
      </c>
      <c r="P129" s="66" t="b">
        <v>0</v>
      </c>
      <c r="Q129" s="66" t="b">
        <v>1</v>
      </c>
      <c r="R129" s="66" t="b">
        <v>1</v>
      </c>
      <c r="S129" s="65" t="s">
        <v>8170</v>
      </c>
      <c r="T129" s="66" t="b">
        <v>0</v>
      </c>
      <c r="U129" s="66" t="b">
        <v>1</v>
      </c>
      <c r="V129" s="66" t="b">
        <v>0</v>
      </c>
      <c r="W129" s="66" t="b">
        <v>1</v>
      </c>
      <c r="X129" s="66" t="b">
        <v>0</v>
      </c>
      <c r="Y129" s="66" t="b">
        <v>1</v>
      </c>
      <c r="Z129" s="66" t="b">
        <v>0</v>
      </c>
      <c r="AA129" s="66" t="b">
        <v>1</v>
      </c>
      <c r="AB129" s="66" t="b">
        <v>0</v>
      </c>
      <c r="AC129" s="66" t="b">
        <v>0</v>
      </c>
      <c r="AD129" s="66" t="b">
        <v>0</v>
      </c>
      <c r="AE129" s="66" t="b">
        <v>0</v>
      </c>
      <c r="AF129" s="66" t="b">
        <v>0</v>
      </c>
      <c r="AG129" s="66" t="b">
        <v>1</v>
      </c>
      <c r="AH129" s="66" t="b">
        <v>0</v>
      </c>
      <c r="AI129" s="66" t="b">
        <v>0</v>
      </c>
      <c r="AJ129" s="66" t="b">
        <v>0</v>
      </c>
      <c r="AK129" s="66" t="b">
        <v>1</v>
      </c>
      <c r="AL129" s="66" t="b">
        <v>1</v>
      </c>
      <c r="AM129" s="66" t="b">
        <v>0</v>
      </c>
      <c r="AN129" s="66" t="b">
        <v>0</v>
      </c>
      <c r="AO129" s="66" t="b">
        <v>0</v>
      </c>
      <c r="AP129" s="66" t="b">
        <v>0</v>
      </c>
      <c r="AQ129" s="66" t="b">
        <v>1</v>
      </c>
      <c r="AR129" s="66" t="b">
        <v>0</v>
      </c>
      <c r="AS129" s="66" t="b">
        <v>0</v>
      </c>
      <c r="AT129" s="66" t="b">
        <v>0</v>
      </c>
      <c r="AU129" s="66" t="b">
        <v>0</v>
      </c>
      <c r="AV129" s="66" t="b">
        <v>0</v>
      </c>
      <c r="AW129" s="66" t="b">
        <v>0</v>
      </c>
      <c r="AX129" s="66" t="b">
        <v>0</v>
      </c>
      <c r="AY129" s="66" t="b">
        <v>0</v>
      </c>
      <c r="AZ129" s="66" t="b">
        <v>0</v>
      </c>
      <c r="BA129" s="66" t="b">
        <v>0</v>
      </c>
      <c r="BB129" s="66" t="b">
        <v>1</v>
      </c>
      <c r="BC129" s="66" t="b">
        <v>1</v>
      </c>
      <c r="BD129" s="66" t="b">
        <v>0</v>
      </c>
      <c r="BE129" s="66" t="b">
        <v>0</v>
      </c>
      <c r="BF129" s="66" t="b">
        <v>1</v>
      </c>
      <c r="BG129" s="66" t="b">
        <v>1</v>
      </c>
      <c r="BH129" s="66" t="b">
        <v>1</v>
      </c>
      <c r="BI129" s="66" t="b">
        <v>0</v>
      </c>
      <c r="BJ129" s="66" t="b">
        <v>0</v>
      </c>
      <c r="BK129" s="66" t="b">
        <v>0</v>
      </c>
      <c r="BL129" s="66" t="b">
        <v>1</v>
      </c>
      <c r="BM129" s="66" t="b">
        <v>1</v>
      </c>
      <c r="BN129" s="66" t="b">
        <v>0</v>
      </c>
      <c r="BO129" s="66" t="b">
        <v>0</v>
      </c>
      <c r="BP129" s="66" t="b">
        <v>0</v>
      </c>
      <c r="BQ129" s="66" t="b">
        <v>0</v>
      </c>
      <c r="BR129" s="66" t="b">
        <v>0</v>
      </c>
      <c r="BS129" s="66" t="b">
        <v>0</v>
      </c>
      <c r="BT129" s="66" t="b">
        <v>0</v>
      </c>
      <c r="BU129" s="66" t="b">
        <v>0</v>
      </c>
      <c r="BV129" s="66" t="b">
        <v>0</v>
      </c>
      <c r="BW129" s="66" t="b">
        <v>1</v>
      </c>
      <c r="BX129" s="66" t="b">
        <v>0</v>
      </c>
      <c r="BY129" s="66" t="b">
        <v>0</v>
      </c>
      <c r="BZ129" s="66" t="b">
        <v>0</v>
      </c>
      <c r="CA129" s="66" t="b">
        <v>0</v>
      </c>
      <c r="CB129" s="66" t="b">
        <v>0</v>
      </c>
      <c r="CC129" s="66" t="b">
        <v>0</v>
      </c>
      <c r="CD129" s="66" t="b">
        <v>1</v>
      </c>
      <c r="CE129" s="66" t="b">
        <v>0</v>
      </c>
      <c r="CF129" s="66" t="b">
        <v>0</v>
      </c>
      <c r="CG129" s="66" t="b">
        <v>0</v>
      </c>
      <c r="CH129" s="66" t="b">
        <v>0</v>
      </c>
      <c r="CI129" s="66" t="b">
        <v>0</v>
      </c>
      <c r="CJ129" s="66" t="b">
        <v>0</v>
      </c>
      <c r="CK129" s="66" t="b">
        <v>0</v>
      </c>
      <c r="CL129" s="66" t="b">
        <v>0</v>
      </c>
      <c r="CM129" s="66" t="b">
        <v>1</v>
      </c>
      <c r="CN129" s="66" t="b">
        <v>1</v>
      </c>
      <c r="CO129" s="66" t="b">
        <v>1</v>
      </c>
      <c r="CP129" s="66" t="b">
        <v>1</v>
      </c>
      <c r="CQ129" s="66" t="b">
        <v>0</v>
      </c>
      <c r="CR129" s="97" t="s">
        <v>8135</v>
      </c>
    </row>
    <row r="130" spans="1:96" ht="16.25" customHeight="1">
      <c r="A130" s="65" t="s">
        <v>452</v>
      </c>
      <c r="B130" s="65" t="s">
        <v>453</v>
      </c>
      <c r="C130" s="65" t="s">
        <v>454</v>
      </c>
      <c r="D130" s="65" t="s">
        <v>98</v>
      </c>
      <c r="E130" s="66" t="b">
        <v>0</v>
      </c>
      <c r="F130" s="66" t="b">
        <v>0</v>
      </c>
      <c r="G130" s="107">
        <v>40633</v>
      </c>
      <c r="H130" s="109"/>
      <c r="I130" s="66" t="b">
        <v>0</v>
      </c>
      <c r="J130" s="66" t="b">
        <v>0</v>
      </c>
      <c r="K130" s="108">
        <v>100</v>
      </c>
      <c r="L130" s="108">
        <v>0</v>
      </c>
      <c r="M130" s="97" t="s">
        <v>99</v>
      </c>
      <c r="N130" s="66" t="b">
        <v>1</v>
      </c>
      <c r="O130" s="66" t="b">
        <v>1</v>
      </c>
      <c r="P130" s="66" t="b">
        <v>0</v>
      </c>
      <c r="Q130" s="66" t="b">
        <v>1</v>
      </c>
      <c r="R130" s="66" t="b">
        <v>0</v>
      </c>
      <c r="S130" s="65" t="s">
        <v>455</v>
      </c>
      <c r="T130" s="66" t="b">
        <v>1</v>
      </c>
      <c r="U130" s="66" t="b">
        <v>0</v>
      </c>
      <c r="V130" s="66" t="b">
        <v>1</v>
      </c>
      <c r="W130" s="66" t="b">
        <v>1</v>
      </c>
      <c r="X130" s="66" t="b">
        <v>1</v>
      </c>
      <c r="Y130" s="66" t="b">
        <v>1</v>
      </c>
      <c r="Z130" s="66" t="b">
        <v>0</v>
      </c>
      <c r="AA130" s="66" t="b">
        <v>0</v>
      </c>
      <c r="AB130" s="66" t="b">
        <v>1</v>
      </c>
      <c r="AC130" s="66" t="b">
        <v>0</v>
      </c>
      <c r="AD130" s="66" t="b">
        <v>1</v>
      </c>
      <c r="AE130" s="66" t="b">
        <v>1</v>
      </c>
      <c r="AF130" s="66" t="b">
        <v>0</v>
      </c>
      <c r="AG130" s="66" t="b">
        <v>1</v>
      </c>
      <c r="AH130" s="66" t="b">
        <v>0</v>
      </c>
      <c r="AI130" s="66" t="b">
        <v>1</v>
      </c>
      <c r="AJ130" s="66" t="b">
        <v>1</v>
      </c>
      <c r="AK130" s="66" t="b">
        <v>0</v>
      </c>
      <c r="AL130" s="66" t="b">
        <v>0</v>
      </c>
      <c r="AM130" s="66" t="b">
        <v>0</v>
      </c>
      <c r="AN130" s="66" t="b">
        <v>0</v>
      </c>
      <c r="AO130" s="66" t="b">
        <v>0</v>
      </c>
      <c r="AP130" s="66" t="b">
        <v>1</v>
      </c>
      <c r="AQ130" s="66" t="b">
        <v>0</v>
      </c>
      <c r="AR130" s="66" t="b">
        <v>0</v>
      </c>
      <c r="AS130" s="66" t="b">
        <v>0</v>
      </c>
      <c r="AT130" s="66" t="b">
        <v>0</v>
      </c>
      <c r="AU130" s="66" t="b">
        <v>1</v>
      </c>
      <c r="AV130" s="66" t="b">
        <v>0</v>
      </c>
      <c r="AW130" s="66" t="b">
        <v>0</v>
      </c>
      <c r="AX130" s="66" t="b">
        <v>0</v>
      </c>
      <c r="AY130" s="66" t="b">
        <v>0</v>
      </c>
      <c r="AZ130" s="66" t="b">
        <v>0</v>
      </c>
      <c r="BA130" s="66" t="b">
        <v>1</v>
      </c>
      <c r="BB130" s="66" t="b">
        <v>1</v>
      </c>
      <c r="BC130" s="66" t="b">
        <v>1</v>
      </c>
      <c r="BD130" s="66" t="b">
        <v>0</v>
      </c>
      <c r="BE130" s="66" t="b">
        <v>0</v>
      </c>
      <c r="BF130" s="66" t="b">
        <v>1</v>
      </c>
      <c r="BG130" s="66" t="b">
        <v>0</v>
      </c>
      <c r="BH130" s="66" t="b">
        <v>1</v>
      </c>
      <c r="BI130" s="66" t="b">
        <v>0</v>
      </c>
      <c r="BJ130" s="66" t="b">
        <v>1</v>
      </c>
      <c r="BK130" s="66" t="b">
        <v>0</v>
      </c>
      <c r="BL130" s="66" t="b">
        <v>1</v>
      </c>
      <c r="BM130" s="66" t="b">
        <v>1</v>
      </c>
      <c r="BN130" s="66" t="b">
        <v>0</v>
      </c>
      <c r="BO130" s="66" t="b">
        <v>1</v>
      </c>
      <c r="BP130" s="66" t="b">
        <v>1</v>
      </c>
      <c r="BQ130" s="66" t="b">
        <v>1</v>
      </c>
      <c r="BR130" s="66" t="b">
        <v>0</v>
      </c>
      <c r="BS130" s="66" t="b">
        <v>1</v>
      </c>
      <c r="BT130" s="66" t="b">
        <v>1</v>
      </c>
      <c r="BU130" s="66" t="b">
        <v>1</v>
      </c>
      <c r="BV130" s="66" t="b">
        <v>1</v>
      </c>
      <c r="BW130" s="66" t="b">
        <v>1</v>
      </c>
      <c r="BX130" s="66" t="b">
        <v>1</v>
      </c>
      <c r="BY130" s="66" t="b">
        <v>1</v>
      </c>
      <c r="BZ130" s="66" t="b">
        <v>1</v>
      </c>
      <c r="CA130" s="66" t="b">
        <v>1</v>
      </c>
      <c r="CB130" s="66" t="b">
        <v>1</v>
      </c>
      <c r="CC130" s="66" t="b">
        <v>1</v>
      </c>
      <c r="CD130" s="66" t="b">
        <v>1</v>
      </c>
      <c r="CE130" s="66" t="b">
        <v>0</v>
      </c>
      <c r="CF130" s="66" t="b">
        <v>0</v>
      </c>
      <c r="CG130" s="66" t="b">
        <v>0</v>
      </c>
      <c r="CH130" s="66" t="b">
        <v>0</v>
      </c>
      <c r="CI130" s="66" t="b">
        <v>0</v>
      </c>
      <c r="CJ130" s="66" t="b">
        <v>1</v>
      </c>
      <c r="CK130" s="66" t="b">
        <v>1</v>
      </c>
      <c r="CL130" s="66" t="b">
        <v>1</v>
      </c>
      <c r="CM130" s="66" t="b">
        <v>1</v>
      </c>
      <c r="CN130" s="66" t="b">
        <v>0</v>
      </c>
      <c r="CO130" s="66" t="b">
        <v>1</v>
      </c>
      <c r="CP130" s="66" t="b">
        <v>1</v>
      </c>
      <c r="CQ130" s="66" t="b">
        <v>0</v>
      </c>
      <c r="CR130" s="97" t="s">
        <v>8135</v>
      </c>
    </row>
    <row r="131" spans="1:96" ht="16.25" customHeight="1">
      <c r="A131" s="65" t="s">
        <v>468</v>
      </c>
      <c r="B131" s="65" t="s">
        <v>102</v>
      </c>
      <c r="C131" s="65" t="s">
        <v>469</v>
      </c>
      <c r="D131" s="65" t="s">
        <v>98</v>
      </c>
      <c r="E131" s="66" t="b">
        <v>0</v>
      </c>
      <c r="F131" s="66" t="b">
        <v>0</v>
      </c>
      <c r="G131" s="107">
        <v>42825</v>
      </c>
      <c r="H131" s="109"/>
      <c r="I131" s="66" t="b">
        <v>1</v>
      </c>
      <c r="J131" s="66" t="b">
        <v>0</v>
      </c>
      <c r="K131" s="108">
        <v>37</v>
      </c>
      <c r="L131" s="108">
        <v>35</v>
      </c>
      <c r="M131" s="97" t="s">
        <v>99</v>
      </c>
      <c r="N131" s="66" t="b">
        <v>1</v>
      </c>
      <c r="O131" s="66" t="b">
        <v>1</v>
      </c>
      <c r="P131" s="66" t="b">
        <v>1</v>
      </c>
      <c r="Q131" s="66" t="b">
        <v>1</v>
      </c>
      <c r="R131" s="66" t="b">
        <v>1</v>
      </c>
      <c r="S131" s="65" t="s">
        <v>470</v>
      </c>
      <c r="T131" s="66" t="b">
        <v>0</v>
      </c>
      <c r="U131" s="66" t="b">
        <v>0</v>
      </c>
      <c r="V131" s="66" t="b">
        <v>0</v>
      </c>
      <c r="W131" s="66" t="b">
        <v>0</v>
      </c>
      <c r="X131" s="66" t="b">
        <v>0</v>
      </c>
      <c r="Y131" s="66" t="b">
        <v>1</v>
      </c>
      <c r="Z131" s="66" t="b">
        <v>1</v>
      </c>
      <c r="AA131" s="66" t="b">
        <v>1</v>
      </c>
      <c r="AB131" s="66" t="b">
        <v>1</v>
      </c>
      <c r="AC131" s="66" t="b">
        <v>0</v>
      </c>
      <c r="AD131" s="66" t="b">
        <v>1</v>
      </c>
      <c r="AE131" s="66" t="b">
        <v>0</v>
      </c>
      <c r="AF131" s="66" t="b">
        <v>0</v>
      </c>
      <c r="AG131" s="66" t="b">
        <v>0</v>
      </c>
      <c r="AH131" s="66" t="b">
        <v>0</v>
      </c>
      <c r="AI131" s="66" t="b">
        <v>1</v>
      </c>
      <c r="AJ131" s="66" t="b">
        <v>1</v>
      </c>
      <c r="AK131" s="66" t="b">
        <v>1</v>
      </c>
      <c r="AL131" s="66" t="b">
        <v>0</v>
      </c>
      <c r="AM131" s="66" t="b">
        <v>0</v>
      </c>
      <c r="AN131" s="66" t="b">
        <v>0</v>
      </c>
      <c r="AO131" s="66" t="b">
        <v>0</v>
      </c>
      <c r="AP131" s="66" t="b">
        <v>0</v>
      </c>
      <c r="AQ131" s="66" t="b">
        <v>0</v>
      </c>
      <c r="AR131" s="66" t="b">
        <v>0</v>
      </c>
      <c r="AS131" s="66" t="b">
        <v>0</v>
      </c>
      <c r="AT131" s="66" t="b">
        <v>0</v>
      </c>
      <c r="AU131" s="66" t="b">
        <v>1</v>
      </c>
      <c r="AV131" s="66" t="b">
        <v>0</v>
      </c>
      <c r="AW131" s="66" t="b">
        <v>1</v>
      </c>
      <c r="AX131" s="66" t="b">
        <v>0</v>
      </c>
      <c r="AY131" s="66" t="b">
        <v>0</v>
      </c>
      <c r="AZ131" s="66" t="b">
        <v>0</v>
      </c>
      <c r="BA131" s="66" t="b">
        <v>1</v>
      </c>
      <c r="BB131" s="66" t="b">
        <v>1</v>
      </c>
      <c r="BC131" s="66" t="b">
        <v>1</v>
      </c>
      <c r="BD131" s="66" t="b">
        <v>0</v>
      </c>
      <c r="BE131" s="66" t="b">
        <v>0</v>
      </c>
      <c r="BF131" s="66" t="b">
        <v>1</v>
      </c>
      <c r="BG131" s="66" t="b">
        <v>0</v>
      </c>
      <c r="BH131" s="66" t="b">
        <v>1</v>
      </c>
      <c r="BI131" s="66" t="b">
        <v>0</v>
      </c>
      <c r="BJ131" s="66" t="b">
        <v>0</v>
      </c>
      <c r="BK131" s="66" t="b">
        <v>0</v>
      </c>
      <c r="BL131" s="66" t="b">
        <v>1</v>
      </c>
      <c r="BM131" s="66" t="b">
        <v>1</v>
      </c>
      <c r="BN131" s="66" t="b">
        <v>0</v>
      </c>
      <c r="BO131" s="66" t="b">
        <v>1</v>
      </c>
      <c r="BP131" s="66" t="b">
        <v>1</v>
      </c>
      <c r="BQ131" s="66" t="b">
        <v>0</v>
      </c>
      <c r="BR131" s="66" t="b">
        <v>0</v>
      </c>
      <c r="BS131" s="66" t="b">
        <v>0</v>
      </c>
      <c r="BT131" s="66" t="b">
        <v>0</v>
      </c>
      <c r="BU131" s="66" t="b">
        <v>0</v>
      </c>
      <c r="BV131" s="66" t="b">
        <v>1</v>
      </c>
      <c r="BW131" s="66" t="b">
        <v>0</v>
      </c>
      <c r="BX131" s="66" t="b">
        <v>0</v>
      </c>
      <c r="BY131" s="66" t="b">
        <v>0</v>
      </c>
      <c r="BZ131" s="66" t="b">
        <v>1</v>
      </c>
      <c r="CA131" s="66" t="b">
        <v>0</v>
      </c>
      <c r="CB131" s="66" t="b">
        <v>0</v>
      </c>
      <c r="CC131" s="66" t="b">
        <v>0</v>
      </c>
      <c r="CD131" s="66" t="b">
        <v>1</v>
      </c>
      <c r="CE131" s="66" t="b">
        <v>1</v>
      </c>
      <c r="CF131" s="66" t="b">
        <v>0</v>
      </c>
      <c r="CG131" s="66" t="b">
        <v>0</v>
      </c>
      <c r="CH131" s="66" t="b">
        <v>1</v>
      </c>
      <c r="CI131" s="66" t="b">
        <v>1</v>
      </c>
      <c r="CJ131" s="66" t="b">
        <v>0</v>
      </c>
      <c r="CK131" s="66" t="b">
        <v>1</v>
      </c>
      <c r="CL131" s="66" t="b">
        <v>1</v>
      </c>
      <c r="CM131" s="66" t="b">
        <v>1</v>
      </c>
      <c r="CN131" s="66" t="b">
        <v>0</v>
      </c>
      <c r="CO131" s="66" t="b">
        <v>1</v>
      </c>
      <c r="CP131" s="66" t="b">
        <v>1</v>
      </c>
      <c r="CQ131" s="66" t="b">
        <v>0</v>
      </c>
      <c r="CR131" s="97" t="s">
        <v>8135</v>
      </c>
    </row>
    <row r="132" spans="1:96" ht="16.25" customHeight="1">
      <c r="A132" s="65" t="s">
        <v>471</v>
      </c>
      <c r="B132" s="65" t="s">
        <v>472</v>
      </c>
      <c r="C132" s="65" t="s">
        <v>473</v>
      </c>
      <c r="D132" s="65" t="s">
        <v>98</v>
      </c>
      <c r="E132" s="66" t="b">
        <v>0</v>
      </c>
      <c r="F132" s="66" t="b">
        <v>0</v>
      </c>
      <c r="G132" s="107">
        <v>41729</v>
      </c>
      <c r="H132" s="109"/>
      <c r="I132" s="66" t="b">
        <v>1</v>
      </c>
      <c r="J132" s="66" t="b">
        <v>1</v>
      </c>
      <c r="K132" s="108">
        <v>60</v>
      </c>
      <c r="L132" s="108">
        <v>28</v>
      </c>
      <c r="M132" s="97" t="s">
        <v>99</v>
      </c>
      <c r="N132" s="66" t="b">
        <v>1</v>
      </c>
      <c r="O132" s="66" t="b">
        <v>1</v>
      </c>
      <c r="P132" s="66" t="b">
        <v>1</v>
      </c>
      <c r="Q132" s="66" t="b">
        <v>1</v>
      </c>
      <c r="R132" s="66" t="b">
        <v>1</v>
      </c>
      <c r="S132" s="65" t="s">
        <v>474</v>
      </c>
      <c r="T132" s="66" t="b">
        <v>0</v>
      </c>
      <c r="U132" s="66" t="b">
        <v>0</v>
      </c>
      <c r="V132" s="66" t="b">
        <v>0</v>
      </c>
      <c r="W132" s="66" t="b">
        <v>1</v>
      </c>
      <c r="X132" s="66" t="b">
        <v>1</v>
      </c>
      <c r="Y132" s="66" t="b">
        <v>0</v>
      </c>
      <c r="Z132" s="66" t="b">
        <v>1</v>
      </c>
      <c r="AA132" s="66" t="b">
        <v>0</v>
      </c>
      <c r="AB132" s="66" t="b">
        <v>1</v>
      </c>
      <c r="AC132" s="66" t="b">
        <v>0</v>
      </c>
      <c r="AD132" s="66" t="b">
        <v>0</v>
      </c>
      <c r="AE132" s="66" t="b">
        <v>0</v>
      </c>
      <c r="AF132" s="66" t="b">
        <v>1</v>
      </c>
      <c r="AG132" s="66" t="b">
        <v>0</v>
      </c>
      <c r="AH132" s="66" t="b">
        <v>0</v>
      </c>
      <c r="AI132" s="66" t="b">
        <v>0</v>
      </c>
      <c r="AJ132" s="66" t="b">
        <v>1</v>
      </c>
      <c r="AK132" s="66" t="b">
        <v>1</v>
      </c>
      <c r="AL132" s="66" t="b">
        <v>1</v>
      </c>
      <c r="AM132" s="66" t="b">
        <v>0</v>
      </c>
      <c r="AN132" s="66" t="b">
        <v>1</v>
      </c>
      <c r="AO132" s="66" t="b">
        <v>0</v>
      </c>
      <c r="AP132" s="66" t="b">
        <v>0</v>
      </c>
      <c r="AQ132" s="66" t="b">
        <v>0</v>
      </c>
      <c r="AR132" s="66" t="b">
        <v>0</v>
      </c>
      <c r="AS132" s="66" t="b">
        <v>1</v>
      </c>
      <c r="AT132" s="66" t="b">
        <v>0</v>
      </c>
      <c r="AU132" s="66" t="b">
        <v>0</v>
      </c>
      <c r="AV132" s="66" t="b">
        <v>0</v>
      </c>
      <c r="AW132" s="66" t="b">
        <v>0</v>
      </c>
      <c r="AX132" s="66" t="b">
        <v>0</v>
      </c>
      <c r="AY132" s="66" t="b">
        <v>0</v>
      </c>
      <c r="AZ132" s="66" t="b">
        <v>0</v>
      </c>
      <c r="BA132" s="66" t="b">
        <v>1</v>
      </c>
      <c r="BB132" s="66" t="b">
        <v>1</v>
      </c>
      <c r="BC132" s="66" t="b">
        <v>0</v>
      </c>
      <c r="BD132" s="66" t="b">
        <v>0</v>
      </c>
      <c r="BE132" s="66" t="b">
        <v>0</v>
      </c>
      <c r="BF132" s="66" t="b">
        <v>1</v>
      </c>
      <c r="BG132" s="66" t="b">
        <v>1</v>
      </c>
      <c r="BH132" s="66" t="b">
        <v>1</v>
      </c>
      <c r="BI132" s="66" t="b">
        <v>0</v>
      </c>
      <c r="BJ132" s="66" t="b">
        <v>1</v>
      </c>
      <c r="BK132" s="66" t="b">
        <v>0</v>
      </c>
      <c r="BL132" s="66" t="b">
        <v>0</v>
      </c>
      <c r="BM132" s="66" t="b">
        <v>1</v>
      </c>
      <c r="BN132" s="66" t="b">
        <v>0</v>
      </c>
      <c r="BO132" s="66" t="b">
        <v>0</v>
      </c>
      <c r="BP132" s="66" t="b">
        <v>1</v>
      </c>
      <c r="BQ132" s="66" t="b">
        <v>1</v>
      </c>
      <c r="BR132" s="66" t="b">
        <v>0</v>
      </c>
      <c r="BS132" s="66" t="b">
        <v>0</v>
      </c>
      <c r="BT132" s="66" t="b">
        <v>0</v>
      </c>
      <c r="BU132" s="66" t="b">
        <v>0</v>
      </c>
      <c r="BV132" s="66" t="b">
        <v>0</v>
      </c>
      <c r="BW132" s="66" t="b">
        <v>0</v>
      </c>
      <c r="BX132" s="66" t="b">
        <v>0</v>
      </c>
      <c r="BY132" s="66" t="b">
        <v>0</v>
      </c>
      <c r="BZ132" s="66" t="b">
        <v>0</v>
      </c>
      <c r="CA132" s="66" t="b">
        <v>0</v>
      </c>
      <c r="CB132" s="66" t="b">
        <v>0</v>
      </c>
      <c r="CC132" s="66" t="b">
        <v>0</v>
      </c>
      <c r="CD132" s="66" t="b">
        <v>1</v>
      </c>
      <c r="CE132" s="66" t="b">
        <v>0</v>
      </c>
      <c r="CF132" s="66" t="b">
        <v>0</v>
      </c>
      <c r="CG132" s="66" t="b">
        <v>1</v>
      </c>
      <c r="CH132" s="66" t="b">
        <v>0</v>
      </c>
      <c r="CI132" s="66" t="b">
        <v>1</v>
      </c>
      <c r="CJ132" s="66" t="b">
        <v>1</v>
      </c>
      <c r="CK132" s="66" t="b">
        <v>0</v>
      </c>
      <c r="CL132" s="66" t="b">
        <v>1</v>
      </c>
      <c r="CM132" s="66" t="b">
        <v>1</v>
      </c>
      <c r="CN132" s="66" t="b">
        <v>1</v>
      </c>
      <c r="CO132" s="66" t="b">
        <v>1</v>
      </c>
      <c r="CP132" s="66" t="b">
        <v>1</v>
      </c>
      <c r="CQ132" s="66" t="b">
        <v>1</v>
      </c>
      <c r="CR132" s="97" t="s">
        <v>8135</v>
      </c>
    </row>
    <row r="133" spans="1:96" ht="16.25" customHeight="1">
      <c r="A133" s="65" t="s">
        <v>499</v>
      </c>
      <c r="B133" s="65" t="s">
        <v>500</v>
      </c>
      <c r="C133" s="65" t="s">
        <v>501</v>
      </c>
      <c r="D133" s="65" t="s">
        <v>98</v>
      </c>
      <c r="E133" s="66" t="b">
        <v>0</v>
      </c>
      <c r="F133" s="66" t="b">
        <v>0</v>
      </c>
      <c r="G133" s="107">
        <v>41882</v>
      </c>
      <c r="H133" s="109"/>
      <c r="I133" s="66" t="b">
        <v>1</v>
      </c>
      <c r="J133" s="66" t="b">
        <v>1</v>
      </c>
      <c r="K133" s="108">
        <v>45</v>
      </c>
      <c r="L133" s="108">
        <v>69</v>
      </c>
      <c r="M133" s="97" t="s">
        <v>99</v>
      </c>
      <c r="N133" s="66" t="b">
        <v>1</v>
      </c>
      <c r="O133" s="66" t="b">
        <v>1</v>
      </c>
      <c r="P133" s="66" t="b">
        <v>1</v>
      </c>
      <c r="Q133" s="66" t="b">
        <v>1</v>
      </c>
      <c r="R133" s="66" t="b">
        <v>1</v>
      </c>
      <c r="S133" s="65" t="s">
        <v>502</v>
      </c>
      <c r="T133" s="66" t="b">
        <v>0</v>
      </c>
      <c r="U133" s="66" t="b">
        <v>0</v>
      </c>
      <c r="V133" s="66" t="b">
        <v>0</v>
      </c>
      <c r="W133" s="66" t="b">
        <v>1</v>
      </c>
      <c r="X133" s="66" t="b">
        <v>1</v>
      </c>
      <c r="Y133" s="66" t="b">
        <v>1</v>
      </c>
      <c r="Z133" s="66" t="b">
        <v>1</v>
      </c>
      <c r="AA133" s="66" t="b">
        <v>1</v>
      </c>
      <c r="AB133" s="66" t="b">
        <v>0</v>
      </c>
      <c r="AC133" s="66" t="b">
        <v>1</v>
      </c>
      <c r="AD133" s="66" t="b">
        <v>1</v>
      </c>
      <c r="AE133" s="66" t="b">
        <v>0</v>
      </c>
      <c r="AF133" s="66" t="b">
        <v>1</v>
      </c>
      <c r="AG133" s="66" t="b">
        <v>0</v>
      </c>
      <c r="AH133" s="66" t="b">
        <v>0</v>
      </c>
      <c r="AI133" s="66" t="b">
        <v>1</v>
      </c>
      <c r="AJ133" s="66" t="b">
        <v>0</v>
      </c>
      <c r="AK133" s="66" t="b">
        <v>0</v>
      </c>
      <c r="AL133" s="66" t="b">
        <v>0</v>
      </c>
      <c r="AM133" s="66" t="b">
        <v>0</v>
      </c>
      <c r="AN133" s="66" t="b">
        <v>0</v>
      </c>
      <c r="AO133" s="66" t="b">
        <v>0</v>
      </c>
      <c r="AP133" s="66" t="b">
        <v>0</v>
      </c>
      <c r="AQ133" s="66" t="b">
        <v>0</v>
      </c>
      <c r="AR133" s="66" t="b">
        <v>0</v>
      </c>
      <c r="AS133" s="66" t="b">
        <v>0</v>
      </c>
      <c r="AT133" s="66" t="b">
        <v>0</v>
      </c>
      <c r="AU133" s="66" t="b">
        <v>1</v>
      </c>
      <c r="AV133" s="66" t="b">
        <v>0</v>
      </c>
      <c r="AW133" s="66" t="b">
        <v>0</v>
      </c>
      <c r="AX133" s="66" t="b">
        <v>0</v>
      </c>
      <c r="AY133" s="66" t="b">
        <v>0</v>
      </c>
      <c r="AZ133" s="66" t="b">
        <v>0</v>
      </c>
      <c r="BA133" s="66" t="b">
        <v>1</v>
      </c>
      <c r="BB133" s="66" t="b">
        <v>1</v>
      </c>
      <c r="BC133" s="66" t="b">
        <v>0</v>
      </c>
      <c r="BD133" s="66" t="b">
        <v>0</v>
      </c>
      <c r="BE133" s="66" t="b">
        <v>0</v>
      </c>
      <c r="BF133" s="66" t="b">
        <v>0</v>
      </c>
      <c r="BG133" s="66" t="b">
        <v>0</v>
      </c>
      <c r="BH133" s="66" t="b">
        <v>1</v>
      </c>
      <c r="BI133" s="66" t="b">
        <v>0</v>
      </c>
      <c r="BJ133" s="66" t="b">
        <v>0</v>
      </c>
      <c r="BK133" s="66" t="b">
        <v>0</v>
      </c>
      <c r="BL133" s="66" t="b">
        <v>0</v>
      </c>
      <c r="BM133" s="66" t="b">
        <v>0</v>
      </c>
      <c r="BN133" s="66" t="b">
        <v>1</v>
      </c>
      <c r="BO133" s="66" t="b">
        <v>1</v>
      </c>
      <c r="BP133" s="66" t="b">
        <v>0</v>
      </c>
      <c r="BQ133" s="66" t="b">
        <v>1</v>
      </c>
      <c r="BR133" s="66" t="b">
        <v>0</v>
      </c>
      <c r="BS133" s="66" t="b">
        <v>0</v>
      </c>
      <c r="BT133" s="66" t="b">
        <v>0</v>
      </c>
      <c r="BU133" s="66" t="b">
        <v>0</v>
      </c>
      <c r="BV133" s="66" t="b">
        <v>0</v>
      </c>
      <c r="BW133" s="66" t="b">
        <v>0</v>
      </c>
      <c r="BX133" s="66" t="b">
        <v>1</v>
      </c>
      <c r="BY133" s="66" t="b">
        <v>0</v>
      </c>
      <c r="BZ133" s="66" t="b">
        <v>0</v>
      </c>
      <c r="CA133" s="66" t="b">
        <v>0</v>
      </c>
      <c r="CB133" s="66" t="b">
        <v>0</v>
      </c>
      <c r="CC133" s="66" t="b">
        <v>0</v>
      </c>
      <c r="CD133" s="66" t="b">
        <v>0</v>
      </c>
      <c r="CE133" s="66" t="b">
        <v>0</v>
      </c>
      <c r="CF133" s="66" t="b">
        <v>0</v>
      </c>
      <c r="CG133" s="66" t="b">
        <v>0</v>
      </c>
      <c r="CH133" s="66" t="b">
        <v>0</v>
      </c>
      <c r="CI133" s="66" t="b">
        <v>1</v>
      </c>
      <c r="CJ133" s="66" t="b">
        <v>0</v>
      </c>
      <c r="CK133" s="66" t="b">
        <v>0</v>
      </c>
      <c r="CL133" s="66" t="b">
        <v>1</v>
      </c>
      <c r="CM133" s="66" t="b">
        <v>1</v>
      </c>
      <c r="CN133" s="66" t="b">
        <v>0</v>
      </c>
      <c r="CO133" s="66" t="b">
        <v>0</v>
      </c>
      <c r="CP133" s="66" t="b">
        <v>1</v>
      </c>
      <c r="CQ133" s="66" t="b">
        <v>0</v>
      </c>
      <c r="CR133" s="97" t="s">
        <v>8135</v>
      </c>
    </row>
    <row r="134" spans="1:96" ht="16.25" customHeight="1">
      <c r="A134" s="65" t="s">
        <v>507</v>
      </c>
      <c r="B134" s="65" t="s">
        <v>508</v>
      </c>
      <c r="C134" s="65" t="s">
        <v>509</v>
      </c>
      <c r="D134" s="65" t="s">
        <v>98</v>
      </c>
      <c r="E134" s="66" t="b">
        <v>0</v>
      </c>
      <c r="F134" s="66" t="b">
        <v>0</v>
      </c>
      <c r="G134" s="107">
        <v>43190</v>
      </c>
      <c r="H134" s="107">
        <v>44286</v>
      </c>
      <c r="I134" s="66" t="b">
        <v>1</v>
      </c>
      <c r="J134" s="66" t="b">
        <v>0</v>
      </c>
      <c r="K134" s="108">
        <v>82</v>
      </c>
      <c r="L134" s="108">
        <v>40</v>
      </c>
      <c r="M134" s="97" t="s">
        <v>99</v>
      </c>
      <c r="N134" s="66" t="b">
        <v>1</v>
      </c>
      <c r="O134" s="66" t="b">
        <v>1</v>
      </c>
      <c r="P134" s="66" t="b">
        <v>1</v>
      </c>
      <c r="Q134" s="66" t="b">
        <v>1</v>
      </c>
      <c r="R134" s="66" t="b">
        <v>1</v>
      </c>
      <c r="S134" s="65" t="s">
        <v>510</v>
      </c>
      <c r="T134" s="66" t="b">
        <v>0</v>
      </c>
      <c r="U134" s="66" t="b">
        <v>1</v>
      </c>
      <c r="V134" s="66" t="b">
        <v>0</v>
      </c>
      <c r="W134" s="66" t="b">
        <v>1</v>
      </c>
      <c r="X134" s="66" t="b">
        <v>1</v>
      </c>
      <c r="Y134" s="66" t="b">
        <v>0</v>
      </c>
      <c r="Z134" s="66" t="b">
        <v>0</v>
      </c>
      <c r="AA134" s="66" t="b">
        <v>1</v>
      </c>
      <c r="AB134" s="66" t="b">
        <v>1</v>
      </c>
      <c r="AC134" s="66" t="b">
        <v>0</v>
      </c>
      <c r="AD134" s="66" t="b">
        <v>1</v>
      </c>
      <c r="AE134" s="66" t="b">
        <v>0</v>
      </c>
      <c r="AF134" s="66" t="b">
        <v>1</v>
      </c>
      <c r="AG134" s="66" t="b">
        <v>1</v>
      </c>
      <c r="AH134" s="66" t="b">
        <v>0</v>
      </c>
      <c r="AI134" s="66" t="b">
        <v>1</v>
      </c>
      <c r="AJ134" s="66" t="b">
        <v>1</v>
      </c>
      <c r="AK134" s="66" t="b">
        <v>1</v>
      </c>
      <c r="AL134" s="66" t="b">
        <v>1</v>
      </c>
      <c r="AM134" s="66" t="b">
        <v>0</v>
      </c>
      <c r="AN134" s="66" t="b">
        <v>0</v>
      </c>
      <c r="AO134" s="66" t="b">
        <v>0</v>
      </c>
      <c r="AP134" s="66" t="b">
        <v>0</v>
      </c>
      <c r="AQ134" s="66" t="b">
        <v>0</v>
      </c>
      <c r="AR134" s="66" t="b">
        <v>0</v>
      </c>
      <c r="AS134" s="66" t="b">
        <v>0</v>
      </c>
      <c r="AT134" s="66" t="b">
        <v>0</v>
      </c>
      <c r="AU134" s="66" t="b">
        <v>1</v>
      </c>
      <c r="AV134" s="66" t="b">
        <v>0</v>
      </c>
      <c r="AW134" s="66" t="b">
        <v>1</v>
      </c>
      <c r="AX134" s="66" t="b">
        <v>0</v>
      </c>
      <c r="AY134" s="66" t="b">
        <v>0</v>
      </c>
      <c r="AZ134" s="66" t="b">
        <v>0</v>
      </c>
      <c r="BA134" s="66" t="b">
        <v>1</v>
      </c>
      <c r="BB134" s="66" t="b">
        <v>1</v>
      </c>
      <c r="BC134" s="66" t="b">
        <v>0</v>
      </c>
      <c r="BD134" s="66" t="b">
        <v>0</v>
      </c>
      <c r="BE134" s="66" t="b">
        <v>0</v>
      </c>
      <c r="BF134" s="66" t="b">
        <v>1</v>
      </c>
      <c r="BG134" s="66" t="b">
        <v>0</v>
      </c>
      <c r="BH134" s="66" t="b">
        <v>1</v>
      </c>
      <c r="BI134" s="66" t="b">
        <v>1</v>
      </c>
      <c r="BJ134" s="66" t="b">
        <v>0</v>
      </c>
      <c r="BK134" s="66" t="b">
        <v>0</v>
      </c>
      <c r="BL134" s="66" t="b">
        <v>0</v>
      </c>
      <c r="BM134" s="66" t="b">
        <v>1</v>
      </c>
      <c r="BN134" s="66" t="b">
        <v>0</v>
      </c>
      <c r="BO134" s="66" t="b">
        <v>1</v>
      </c>
      <c r="BP134" s="66" t="b">
        <v>1</v>
      </c>
      <c r="BQ134" s="66" t="b">
        <v>0</v>
      </c>
      <c r="BR134" s="66" t="b">
        <v>0</v>
      </c>
      <c r="BS134" s="66" t="b">
        <v>0</v>
      </c>
      <c r="BT134" s="66" t="b">
        <v>0</v>
      </c>
      <c r="BU134" s="66" t="b">
        <v>0</v>
      </c>
      <c r="BV134" s="66" t="b">
        <v>0</v>
      </c>
      <c r="BW134" s="66" t="b">
        <v>1</v>
      </c>
      <c r="BX134" s="66" t="b">
        <v>1</v>
      </c>
      <c r="BY134" s="66" t="b">
        <v>0</v>
      </c>
      <c r="BZ134" s="66" t="b">
        <v>0</v>
      </c>
      <c r="CA134" s="66" t="b">
        <v>0</v>
      </c>
      <c r="CB134" s="66" t="b">
        <v>0</v>
      </c>
      <c r="CC134" s="66" t="b">
        <v>0</v>
      </c>
      <c r="CD134" s="66" t="b">
        <v>1</v>
      </c>
      <c r="CE134" s="66" t="b">
        <v>0</v>
      </c>
      <c r="CF134" s="66" t="b">
        <v>0</v>
      </c>
      <c r="CG134" s="66" t="b">
        <v>0</v>
      </c>
      <c r="CH134" s="66" t="b">
        <v>0</v>
      </c>
      <c r="CI134" s="66" t="b">
        <v>0</v>
      </c>
      <c r="CJ134" s="66" t="b">
        <v>0</v>
      </c>
      <c r="CK134" s="66" t="b">
        <v>0</v>
      </c>
      <c r="CL134" s="66" t="b">
        <v>1</v>
      </c>
      <c r="CM134" s="66" t="b">
        <v>1</v>
      </c>
      <c r="CN134" s="66" t="b">
        <v>1</v>
      </c>
      <c r="CO134" s="66" t="b">
        <v>1</v>
      </c>
      <c r="CP134" s="66" t="b">
        <v>0</v>
      </c>
      <c r="CQ134" s="66" t="b">
        <v>0</v>
      </c>
      <c r="CR134" s="97" t="s">
        <v>8135</v>
      </c>
    </row>
    <row r="135" spans="1:96" ht="16.25" customHeight="1">
      <c r="A135" s="65" t="s">
        <v>511</v>
      </c>
      <c r="B135" s="65" t="s">
        <v>512</v>
      </c>
      <c r="C135" s="65" t="s">
        <v>513</v>
      </c>
      <c r="D135" s="65" t="s">
        <v>108</v>
      </c>
      <c r="E135" s="66" t="b">
        <v>0</v>
      </c>
      <c r="F135" s="66" t="b">
        <v>0</v>
      </c>
      <c r="G135" s="107">
        <v>44286</v>
      </c>
      <c r="H135" s="109"/>
      <c r="I135" s="66" t="b">
        <v>1</v>
      </c>
      <c r="J135" s="66" t="b">
        <v>1</v>
      </c>
      <c r="K135" s="108">
        <v>36</v>
      </c>
      <c r="L135" s="108">
        <v>64</v>
      </c>
      <c r="M135" s="97" t="s">
        <v>99</v>
      </c>
      <c r="N135" s="66" t="b">
        <v>1</v>
      </c>
      <c r="O135" s="66" t="b">
        <v>1</v>
      </c>
      <c r="P135" s="66" t="b">
        <v>1</v>
      </c>
      <c r="Q135" s="66" t="b">
        <v>1</v>
      </c>
      <c r="R135" s="66" t="b">
        <v>1</v>
      </c>
      <c r="S135" s="65" t="s">
        <v>514</v>
      </c>
      <c r="T135" s="66" t="b">
        <v>0</v>
      </c>
      <c r="U135" s="66" t="b">
        <v>0</v>
      </c>
      <c r="V135" s="66" t="b">
        <v>0</v>
      </c>
      <c r="W135" s="66" t="b">
        <v>1</v>
      </c>
      <c r="X135" s="66" t="b">
        <v>0</v>
      </c>
      <c r="Y135" s="66" t="b">
        <v>1</v>
      </c>
      <c r="Z135" s="66" t="b">
        <v>0</v>
      </c>
      <c r="AA135" s="66" t="b">
        <v>1</v>
      </c>
      <c r="AB135" s="66" t="b">
        <v>1</v>
      </c>
      <c r="AC135" s="66" t="b">
        <v>1</v>
      </c>
      <c r="AD135" s="66" t="b">
        <v>1</v>
      </c>
      <c r="AE135" s="66" t="b">
        <v>0</v>
      </c>
      <c r="AF135" s="66" t="b">
        <v>1</v>
      </c>
      <c r="AG135" s="66" t="b">
        <v>1</v>
      </c>
      <c r="AH135" s="66" t="b">
        <v>1</v>
      </c>
      <c r="AI135" s="66" t="b">
        <v>1</v>
      </c>
      <c r="AJ135" s="66" t="b">
        <v>1</v>
      </c>
      <c r="AK135" s="66" t="b">
        <v>1</v>
      </c>
      <c r="AL135" s="66" t="b">
        <v>1</v>
      </c>
      <c r="AM135" s="66" t="b">
        <v>0</v>
      </c>
      <c r="AN135" s="66" t="b">
        <v>0</v>
      </c>
      <c r="AO135" s="66" t="b">
        <v>0</v>
      </c>
      <c r="AP135" s="66" t="b">
        <v>1</v>
      </c>
      <c r="AQ135" s="66" t="b">
        <v>0</v>
      </c>
      <c r="AR135" s="66" t="b">
        <v>0</v>
      </c>
      <c r="AS135" s="66" t="b">
        <v>0</v>
      </c>
      <c r="AT135" s="66" t="b">
        <v>0</v>
      </c>
      <c r="AU135" s="66" t="b">
        <v>1</v>
      </c>
      <c r="AV135" s="66" t="b">
        <v>0</v>
      </c>
      <c r="AW135" s="66" t="b">
        <v>1</v>
      </c>
      <c r="AX135" s="66" t="b">
        <v>0</v>
      </c>
      <c r="AY135" s="66" t="b">
        <v>0</v>
      </c>
      <c r="AZ135" s="66" t="b">
        <v>0</v>
      </c>
      <c r="BA135" s="66" t="b">
        <v>1</v>
      </c>
      <c r="BB135" s="66" t="b">
        <v>1</v>
      </c>
      <c r="BC135" s="66" t="b">
        <v>0</v>
      </c>
      <c r="BD135" s="66" t="b">
        <v>0</v>
      </c>
      <c r="BE135" s="66" t="b">
        <v>0</v>
      </c>
      <c r="BF135" s="66" t="b">
        <v>1</v>
      </c>
      <c r="BG135" s="66" t="b">
        <v>1</v>
      </c>
      <c r="BH135" s="66" t="b">
        <v>1</v>
      </c>
      <c r="BI135" s="66" t="b">
        <v>0</v>
      </c>
      <c r="BJ135" s="66" t="b">
        <v>1</v>
      </c>
      <c r="BK135" s="66" t="b">
        <v>0</v>
      </c>
      <c r="BL135" s="66" t="b">
        <v>1</v>
      </c>
      <c r="BM135" s="66" t="b">
        <v>0</v>
      </c>
      <c r="BN135" s="66" t="b">
        <v>0</v>
      </c>
      <c r="BO135" s="66" t="b">
        <v>1</v>
      </c>
      <c r="BP135" s="66" t="b">
        <v>1</v>
      </c>
      <c r="BQ135" s="66" t="b">
        <v>0</v>
      </c>
      <c r="BR135" s="66" t="b">
        <v>0</v>
      </c>
      <c r="BS135" s="66" t="b">
        <v>1</v>
      </c>
      <c r="BT135" s="66" t="b">
        <v>0</v>
      </c>
      <c r="BU135" s="66" t="b">
        <v>0</v>
      </c>
      <c r="BV135" s="66" t="b">
        <v>0</v>
      </c>
      <c r="BW135" s="66" t="b">
        <v>1</v>
      </c>
      <c r="BX135" s="66" t="b">
        <v>1</v>
      </c>
      <c r="BY135" s="66" t="b">
        <v>0</v>
      </c>
      <c r="BZ135" s="66" t="b">
        <v>0</v>
      </c>
      <c r="CA135" s="66" t="b">
        <v>0</v>
      </c>
      <c r="CB135" s="66" t="b">
        <v>0</v>
      </c>
      <c r="CC135" s="66" t="b">
        <v>0</v>
      </c>
      <c r="CD135" s="66" t="b">
        <v>1</v>
      </c>
      <c r="CE135" s="66" t="b">
        <v>0</v>
      </c>
      <c r="CF135" s="66" t="b">
        <v>0</v>
      </c>
      <c r="CG135" s="66" t="b">
        <v>0</v>
      </c>
      <c r="CH135" s="66" t="b">
        <v>0</v>
      </c>
      <c r="CI135" s="66" t="b">
        <v>0</v>
      </c>
      <c r="CJ135" s="66" t="b">
        <v>1</v>
      </c>
      <c r="CK135" s="66" t="b">
        <v>1</v>
      </c>
      <c r="CL135" s="66" t="b">
        <v>1</v>
      </c>
      <c r="CM135" s="66" t="b">
        <v>1</v>
      </c>
      <c r="CN135" s="66" t="b">
        <v>0</v>
      </c>
      <c r="CO135" s="66" t="b">
        <v>1</v>
      </c>
      <c r="CP135" s="66" t="b">
        <v>1</v>
      </c>
      <c r="CQ135" s="66" t="b">
        <v>1</v>
      </c>
      <c r="CR135" s="97" t="s">
        <v>8135</v>
      </c>
    </row>
    <row r="136" spans="1:96" ht="16.25" customHeight="1">
      <c r="A136" s="65" t="s">
        <v>571</v>
      </c>
      <c r="B136" s="65" t="s">
        <v>572</v>
      </c>
      <c r="C136" s="65" t="s">
        <v>573</v>
      </c>
      <c r="D136" s="65" t="s">
        <v>98</v>
      </c>
      <c r="E136" s="66" t="b">
        <v>0</v>
      </c>
      <c r="F136" s="66" t="b">
        <v>0</v>
      </c>
      <c r="G136" s="107">
        <v>43921</v>
      </c>
      <c r="H136" s="109"/>
      <c r="I136" s="66" t="b">
        <v>1</v>
      </c>
      <c r="J136" s="66" t="b">
        <v>1</v>
      </c>
      <c r="K136" s="108">
        <v>90</v>
      </c>
      <c r="L136" s="108">
        <v>36</v>
      </c>
      <c r="M136" s="97" t="s">
        <v>99</v>
      </c>
      <c r="N136" s="66" t="b">
        <v>1</v>
      </c>
      <c r="O136" s="66" t="b">
        <v>1</v>
      </c>
      <c r="P136" s="66" t="b">
        <v>1</v>
      </c>
      <c r="Q136" s="66" t="b">
        <v>1</v>
      </c>
      <c r="R136" s="66" t="b">
        <v>0</v>
      </c>
      <c r="S136" s="65" t="s">
        <v>574</v>
      </c>
      <c r="T136" s="66" t="b">
        <v>1</v>
      </c>
      <c r="U136" s="66" t="b">
        <v>1</v>
      </c>
      <c r="V136" s="66" t="b">
        <v>0</v>
      </c>
      <c r="W136" s="66" t="b">
        <v>1</v>
      </c>
      <c r="X136" s="66" t="b">
        <v>0</v>
      </c>
      <c r="Y136" s="66" t="b">
        <v>0</v>
      </c>
      <c r="Z136" s="66" t="b">
        <v>0</v>
      </c>
      <c r="AA136" s="66" t="b">
        <v>0</v>
      </c>
      <c r="AB136" s="66" t="b">
        <v>1</v>
      </c>
      <c r="AC136" s="66" t="b">
        <v>1</v>
      </c>
      <c r="AD136" s="66" t="b">
        <v>1</v>
      </c>
      <c r="AE136" s="66" t="b">
        <v>0</v>
      </c>
      <c r="AF136" s="66" t="b">
        <v>0</v>
      </c>
      <c r="AG136" s="66" t="b">
        <v>0</v>
      </c>
      <c r="AH136" s="66" t="b">
        <v>0</v>
      </c>
      <c r="AI136" s="66" t="b">
        <v>1</v>
      </c>
      <c r="AJ136" s="66" t="b">
        <v>1</v>
      </c>
      <c r="AK136" s="66" t="b">
        <v>1</v>
      </c>
      <c r="AL136" s="66" t="b">
        <v>1</v>
      </c>
      <c r="AM136" s="66" t="b">
        <v>0</v>
      </c>
      <c r="AN136" s="66" t="b">
        <v>0</v>
      </c>
      <c r="AO136" s="66" t="b">
        <v>0</v>
      </c>
      <c r="AP136" s="66" t="b">
        <v>0</v>
      </c>
      <c r="AQ136" s="66" t="b">
        <v>0</v>
      </c>
      <c r="AR136" s="66" t="b">
        <v>0</v>
      </c>
      <c r="AS136" s="66" t="b">
        <v>0</v>
      </c>
      <c r="AT136" s="66" t="b">
        <v>0</v>
      </c>
      <c r="AU136" s="66" t="b">
        <v>1</v>
      </c>
      <c r="AV136" s="66" t="b">
        <v>0</v>
      </c>
      <c r="AW136" s="66" t="b">
        <v>1</v>
      </c>
      <c r="AX136" s="66" t="b">
        <v>1</v>
      </c>
      <c r="AY136" s="66" t="b">
        <v>0</v>
      </c>
      <c r="AZ136" s="66" t="b">
        <v>0</v>
      </c>
      <c r="BA136" s="66" t="b">
        <v>1</v>
      </c>
      <c r="BB136" s="66" t="b">
        <v>1</v>
      </c>
      <c r="BC136" s="66" t="b">
        <v>0</v>
      </c>
      <c r="BD136" s="66" t="b">
        <v>0</v>
      </c>
      <c r="BE136" s="66" t="b">
        <v>0</v>
      </c>
      <c r="BF136" s="66" t="b">
        <v>1</v>
      </c>
      <c r="BG136" s="66" t="b">
        <v>0</v>
      </c>
      <c r="BH136" s="66" t="b">
        <v>1</v>
      </c>
      <c r="BI136" s="66" t="b">
        <v>1</v>
      </c>
      <c r="BJ136" s="66" t="b">
        <v>1</v>
      </c>
      <c r="BK136" s="66" t="b">
        <v>0</v>
      </c>
      <c r="BL136" s="66" t="b">
        <v>1</v>
      </c>
      <c r="BM136" s="66" t="b">
        <v>1</v>
      </c>
      <c r="BN136" s="66" t="b">
        <v>1</v>
      </c>
      <c r="BO136" s="66" t="b">
        <v>1</v>
      </c>
      <c r="BP136" s="66" t="b">
        <v>1</v>
      </c>
      <c r="BQ136" s="66" t="b">
        <v>0</v>
      </c>
      <c r="BR136" s="66" t="b">
        <v>0</v>
      </c>
      <c r="BS136" s="66" t="b">
        <v>0</v>
      </c>
      <c r="BT136" s="66" t="b">
        <v>0</v>
      </c>
      <c r="BU136" s="66" t="b">
        <v>0</v>
      </c>
      <c r="BV136" s="66" t="b">
        <v>0</v>
      </c>
      <c r="BW136" s="66" t="b">
        <v>1</v>
      </c>
      <c r="BX136" s="66" t="b">
        <v>0</v>
      </c>
      <c r="BY136" s="66" t="b">
        <v>0</v>
      </c>
      <c r="BZ136" s="66" t="b">
        <v>1</v>
      </c>
      <c r="CA136" s="66" t="b">
        <v>0</v>
      </c>
      <c r="CB136" s="66" t="b">
        <v>0</v>
      </c>
      <c r="CC136" s="66" t="b">
        <v>0</v>
      </c>
      <c r="CD136" s="66" t="b">
        <v>1</v>
      </c>
      <c r="CE136" s="66" t="b">
        <v>0</v>
      </c>
      <c r="CF136" s="66" t="b">
        <v>0</v>
      </c>
      <c r="CG136" s="66" t="b">
        <v>0</v>
      </c>
      <c r="CH136" s="66" t="b">
        <v>0</v>
      </c>
      <c r="CI136" s="66" t="b">
        <v>0</v>
      </c>
      <c r="CJ136" s="66" t="b">
        <v>0</v>
      </c>
      <c r="CK136" s="66" t="b">
        <v>1</v>
      </c>
      <c r="CL136" s="66" t="b">
        <v>1</v>
      </c>
      <c r="CM136" s="66" t="b">
        <v>1</v>
      </c>
      <c r="CN136" s="66" t="b">
        <v>0</v>
      </c>
      <c r="CO136" s="66" t="b">
        <v>1</v>
      </c>
      <c r="CP136" s="66" t="b">
        <v>1</v>
      </c>
      <c r="CQ136" s="66" t="b">
        <v>0</v>
      </c>
      <c r="CR136" s="97" t="s">
        <v>8135</v>
      </c>
    </row>
    <row r="137" spans="1:96" ht="16.25" customHeight="1">
      <c r="A137" s="65" t="s">
        <v>720</v>
      </c>
      <c r="B137" s="65" t="s">
        <v>721</v>
      </c>
      <c r="C137" s="65" t="s">
        <v>722</v>
      </c>
      <c r="D137" s="65" t="s">
        <v>98</v>
      </c>
      <c r="E137" s="66" t="b">
        <v>0</v>
      </c>
      <c r="F137" s="66" t="b">
        <v>0</v>
      </c>
      <c r="G137" s="107">
        <v>41394</v>
      </c>
      <c r="H137" s="109"/>
      <c r="I137" s="66" t="b">
        <v>1</v>
      </c>
      <c r="J137" s="66" t="b">
        <v>1</v>
      </c>
      <c r="K137" s="108">
        <v>75</v>
      </c>
      <c r="L137" s="108">
        <v>5</v>
      </c>
      <c r="M137" s="97" t="s">
        <v>99</v>
      </c>
      <c r="N137" s="66" t="b">
        <v>1</v>
      </c>
      <c r="O137" s="66" t="b">
        <v>1</v>
      </c>
      <c r="P137" s="66" t="b">
        <v>1</v>
      </c>
      <c r="Q137" s="66" t="b">
        <v>1</v>
      </c>
      <c r="R137" s="66" t="b">
        <v>1</v>
      </c>
      <c r="S137" s="65" t="s">
        <v>106</v>
      </c>
      <c r="T137" s="66" t="b">
        <v>0</v>
      </c>
      <c r="U137" s="66" t="b">
        <v>1</v>
      </c>
      <c r="V137" s="66" t="b">
        <v>0</v>
      </c>
      <c r="W137" s="66" t="b">
        <v>1</v>
      </c>
      <c r="X137" s="66" t="b">
        <v>0</v>
      </c>
      <c r="Y137" s="66" t="b">
        <v>1</v>
      </c>
      <c r="Z137" s="66" t="b">
        <v>0</v>
      </c>
      <c r="AA137" s="66" t="b">
        <v>0</v>
      </c>
      <c r="AB137" s="66" t="b">
        <v>1</v>
      </c>
      <c r="AC137" s="66" t="b">
        <v>1</v>
      </c>
      <c r="AD137" s="66" t="b">
        <v>1</v>
      </c>
      <c r="AE137" s="66" t="b">
        <v>0</v>
      </c>
      <c r="AF137" s="66" t="b">
        <v>0</v>
      </c>
      <c r="AG137" s="66" t="b">
        <v>1</v>
      </c>
      <c r="AH137" s="66" t="b">
        <v>0</v>
      </c>
      <c r="AI137" s="66" t="b">
        <v>1</v>
      </c>
      <c r="AJ137" s="66" t="b">
        <v>1</v>
      </c>
      <c r="AK137" s="66" t="b">
        <v>0</v>
      </c>
      <c r="AL137" s="66" t="b">
        <v>0</v>
      </c>
      <c r="AM137" s="66" t="b">
        <v>0</v>
      </c>
      <c r="AN137" s="66" t="b">
        <v>0</v>
      </c>
      <c r="AO137" s="66" t="b">
        <v>0</v>
      </c>
      <c r="AP137" s="66" t="b">
        <v>0</v>
      </c>
      <c r="AQ137" s="66" t="b">
        <v>0</v>
      </c>
      <c r="AR137" s="66" t="b">
        <v>0</v>
      </c>
      <c r="AS137" s="66" t="b">
        <v>0</v>
      </c>
      <c r="AT137" s="66" t="b">
        <v>0</v>
      </c>
      <c r="AU137" s="66" t="b">
        <v>1</v>
      </c>
      <c r="AV137" s="66" t="b">
        <v>0</v>
      </c>
      <c r="AW137" s="66" t="b">
        <v>0</v>
      </c>
      <c r="AX137" s="66" t="b">
        <v>0</v>
      </c>
      <c r="AY137" s="66" t="b">
        <v>0</v>
      </c>
      <c r="AZ137" s="66" t="b">
        <v>0</v>
      </c>
      <c r="BA137" s="66" t="b">
        <v>1</v>
      </c>
      <c r="BB137" s="66" t="b">
        <v>0</v>
      </c>
      <c r="BC137" s="66" t="b">
        <v>1</v>
      </c>
      <c r="BD137" s="66" t="b">
        <v>0</v>
      </c>
      <c r="BE137" s="66" t="b">
        <v>0</v>
      </c>
      <c r="BF137" s="66" t="b">
        <v>1</v>
      </c>
      <c r="BG137" s="66" t="b">
        <v>0</v>
      </c>
      <c r="BH137" s="66" t="b">
        <v>1</v>
      </c>
      <c r="BI137" s="66" t="b">
        <v>0</v>
      </c>
      <c r="BJ137" s="66" t="b">
        <v>1</v>
      </c>
      <c r="BK137" s="66" t="b">
        <v>0</v>
      </c>
      <c r="BL137" s="66" t="b">
        <v>0</v>
      </c>
      <c r="BM137" s="66" t="b">
        <v>1</v>
      </c>
      <c r="BN137" s="66" t="b">
        <v>0</v>
      </c>
      <c r="BO137" s="66" t="b">
        <v>1</v>
      </c>
      <c r="BP137" s="66" t="b">
        <v>0</v>
      </c>
      <c r="BQ137" s="66" t="b">
        <v>1</v>
      </c>
      <c r="BR137" s="66" t="b">
        <v>0</v>
      </c>
      <c r="BS137" s="66" t="b">
        <v>0</v>
      </c>
      <c r="BT137" s="66" t="b">
        <v>0</v>
      </c>
      <c r="BU137" s="66" t="b">
        <v>0</v>
      </c>
      <c r="BV137" s="66" t="b">
        <v>0</v>
      </c>
      <c r="BW137" s="66" t="b">
        <v>0</v>
      </c>
      <c r="BX137" s="66" t="b">
        <v>1</v>
      </c>
      <c r="BY137" s="66" t="b">
        <v>0</v>
      </c>
      <c r="BZ137" s="66" t="b">
        <v>0</v>
      </c>
      <c r="CA137" s="66" t="b">
        <v>0</v>
      </c>
      <c r="CB137" s="66" t="b">
        <v>0</v>
      </c>
      <c r="CC137" s="66" t="b">
        <v>0</v>
      </c>
      <c r="CD137" s="66" t="b">
        <v>1</v>
      </c>
      <c r="CE137" s="66" t="b">
        <v>0</v>
      </c>
      <c r="CF137" s="66" t="b">
        <v>0</v>
      </c>
      <c r="CG137" s="66" t="b">
        <v>0</v>
      </c>
      <c r="CH137" s="66" t="b">
        <v>0</v>
      </c>
      <c r="CI137" s="66" t="b">
        <v>1</v>
      </c>
      <c r="CJ137" s="66" t="b">
        <v>1</v>
      </c>
      <c r="CK137" s="66" t="b">
        <v>1</v>
      </c>
      <c r="CL137" s="66" t="b">
        <v>1</v>
      </c>
      <c r="CM137" s="66" t="b">
        <v>1</v>
      </c>
      <c r="CN137" s="66" t="b">
        <v>0</v>
      </c>
      <c r="CO137" s="66" t="b">
        <v>1</v>
      </c>
      <c r="CP137" s="66" t="b">
        <v>1</v>
      </c>
      <c r="CQ137" s="66" t="b">
        <v>0</v>
      </c>
      <c r="CR137" s="97" t="s">
        <v>8135</v>
      </c>
    </row>
    <row r="138" spans="1:96" ht="16.25" customHeight="1">
      <c r="A138" s="65" t="s">
        <v>730</v>
      </c>
      <c r="B138" s="65" t="s">
        <v>102</v>
      </c>
      <c r="C138" s="65" t="s">
        <v>731</v>
      </c>
      <c r="D138" s="65" t="s">
        <v>98</v>
      </c>
      <c r="E138" s="66" t="b">
        <v>0</v>
      </c>
      <c r="F138" s="66" t="b">
        <v>0</v>
      </c>
      <c r="G138" s="107">
        <v>42094</v>
      </c>
      <c r="H138" s="107">
        <v>45352</v>
      </c>
      <c r="I138" s="66" t="b">
        <v>1</v>
      </c>
      <c r="J138" s="66" t="b">
        <v>0</v>
      </c>
      <c r="K138" s="108">
        <v>90</v>
      </c>
      <c r="L138" s="108">
        <v>38</v>
      </c>
      <c r="M138" s="97" t="s">
        <v>99</v>
      </c>
      <c r="N138" s="66" t="b">
        <v>1</v>
      </c>
      <c r="O138" s="66" t="b">
        <v>1</v>
      </c>
      <c r="P138" s="66" t="b">
        <v>1</v>
      </c>
      <c r="Q138" s="66" t="b">
        <v>1</v>
      </c>
      <c r="R138" s="66" t="b">
        <v>1</v>
      </c>
      <c r="S138" s="65" t="s">
        <v>732</v>
      </c>
      <c r="T138" s="66" t="b">
        <v>0</v>
      </c>
      <c r="U138" s="66" t="b">
        <v>0</v>
      </c>
      <c r="V138" s="66" t="b">
        <v>0</v>
      </c>
      <c r="W138" s="66" t="b">
        <v>1</v>
      </c>
      <c r="X138" s="66" t="b">
        <v>0</v>
      </c>
      <c r="Y138" s="66" t="b">
        <v>1</v>
      </c>
      <c r="Z138" s="66" t="b">
        <v>0</v>
      </c>
      <c r="AA138" s="66" t="b">
        <v>1</v>
      </c>
      <c r="AB138" s="66" t="b">
        <v>1</v>
      </c>
      <c r="AC138" s="66" t="b">
        <v>1</v>
      </c>
      <c r="AD138" s="66" t="b">
        <v>1</v>
      </c>
      <c r="AE138" s="66" t="b">
        <v>0</v>
      </c>
      <c r="AF138" s="66" t="b">
        <v>1</v>
      </c>
      <c r="AG138" s="66" t="b">
        <v>1</v>
      </c>
      <c r="AH138" s="66" t="b">
        <v>0</v>
      </c>
      <c r="AI138" s="66" t="b">
        <v>1</v>
      </c>
      <c r="AJ138" s="66" t="b">
        <v>1</v>
      </c>
      <c r="AK138" s="66" t="b">
        <v>1</v>
      </c>
      <c r="AL138" s="66" t="b">
        <v>0</v>
      </c>
      <c r="AM138" s="66" t="b">
        <v>0</v>
      </c>
      <c r="AN138" s="66" t="b">
        <v>0</v>
      </c>
      <c r="AO138" s="66" t="b">
        <v>0</v>
      </c>
      <c r="AP138" s="66" t="b">
        <v>0</v>
      </c>
      <c r="AQ138" s="66" t="b">
        <v>1</v>
      </c>
      <c r="AR138" s="66" t="b">
        <v>0</v>
      </c>
      <c r="AS138" s="66" t="b">
        <v>0</v>
      </c>
      <c r="AT138" s="66" t="b">
        <v>0</v>
      </c>
      <c r="AU138" s="66" t="b">
        <v>0</v>
      </c>
      <c r="AV138" s="66" t="b">
        <v>0</v>
      </c>
      <c r="AW138" s="66" t="b">
        <v>0</v>
      </c>
      <c r="AX138" s="66" t="b">
        <v>0</v>
      </c>
      <c r="AY138" s="66" t="b">
        <v>0</v>
      </c>
      <c r="AZ138" s="66" t="b">
        <v>0</v>
      </c>
      <c r="BA138" s="66" t="b">
        <v>0</v>
      </c>
      <c r="BB138" s="66" t="b">
        <v>0</v>
      </c>
      <c r="BC138" s="66" t="b">
        <v>1</v>
      </c>
      <c r="BD138" s="66" t="b">
        <v>0</v>
      </c>
      <c r="BE138" s="66" t="b">
        <v>0</v>
      </c>
      <c r="BF138" s="66" t="b">
        <v>0</v>
      </c>
      <c r="BG138" s="66" t="b">
        <v>0</v>
      </c>
      <c r="BH138" s="66" t="b">
        <v>1</v>
      </c>
      <c r="BI138" s="66" t="b">
        <v>0</v>
      </c>
      <c r="BJ138" s="66" t="b">
        <v>1</v>
      </c>
      <c r="BK138" s="66" t="b">
        <v>0</v>
      </c>
      <c r="BL138" s="66" t="b">
        <v>0</v>
      </c>
      <c r="BM138" s="66" t="b">
        <v>1</v>
      </c>
      <c r="BN138" s="66" t="b">
        <v>0</v>
      </c>
      <c r="BO138" s="66" t="b">
        <v>1</v>
      </c>
      <c r="BP138" s="66" t="b">
        <v>1</v>
      </c>
      <c r="BQ138" s="66" t="b">
        <v>0</v>
      </c>
      <c r="BR138" s="66" t="b">
        <v>0</v>
      </c>
      <c r="BS138" s="66" t="b">
        <v>0</v>
      </c>
      <c r="BT138" s="66" t="b">
        <v>0</v>
      </c>
      <c r="BU138" s="66" t="b">
        <v>0</v>
      </c>
      <c r="BV138" s="66" t="b">
        <v>0</v>
      </c>
      <c r="BW138" s="66" t="b">
        <v>0</v>
      </c>
      <c r="BX138" s="66" t="b">
        <v>0</v>
      </c>
      <c r="BY138" s="66" t="b">
        <v>0</v>
      </c>
      <c r="BZ138" s="66" t="b">
        <v>1</v>
      </c>
      <c r="CA138" s="66" t="b">
        <v>0</v>
      </c>
      <c r="CB138" s="66" t="b">
        <v>0</v>
      </c>
      <c r="CC138" s="66" t="b">
        <v>0</v>
      </c>
      <c r="CD138" s="66" t="b">
        <v>1</v>
      </c>
      <c r="CE138" s="66" t="b">
        <v>0</v>
      </c>
      <c r="CF138" s="66" t="b">
        <v>0</v>
      </c>
      <c r="CG138" s="66" t="b">
        <v>0</v>
      </c>
      <c r="CH138" s="66" t="b">
        <v>0</v>
      </c>
      <c r="CI138" s="66" t="b">
        <v>1</v>
      </c>
      <c r="CJ138" s="66" t="b">
        <v>0</v>
      </c>
      <c r="CK138" s="66" t="b">
        <v>0</v>
      </c>
      <c r="CL138" s="66" t="b">
        <v>1</v>
      </c>
      <c r="CM138" s="66" t="b">
        <v>1</v>
      </c>
      <c r="CN138" s="66" t="b">
        <v>0</v>
      </c>
      <c r="CO138" s="66" t="b">
        <v>1</v>
      </c>
      <c r="CP138" s="66" t="b">
        <v>1</v>
      </c>
      <c r="CQ138" s="66" t="b">
        <v>0</v>
      </c>
      <c r="CR138" s="97" t="s">
        <v>8135</v>
      </c>
    </row>
    <row r="139" spans="1:96" ht="16.25" customHeight="1">
      <c r="A139" s="65" t="s">
        <v>737</v>
      </c>
      <c r="B139" s="65" t="s">
        <v>102</v>
      </c>
      <c r="C139" s="65" t="s">
        <v>738</v>
      </c>
      <c r="D139" s="65" t="s">
        <v>98</v>
      </c>
      <c r="E139" s="66" t="b">
        <v>0</v>
      </c>
      <c r="F139" s="66" t="b">
        <v>0</v>
      </c>
      <c r="G139" s="107">
        <v>42460</v>
      </c>
      <c r="H139" s="109"/>
      <c r="I139" s="66" t="b">
        <v>1</v>
      </c>
      <c r="J139" s="66" t="b">
        <v>1</v>
      </c>
      <c r="K139" s="108">
        <v>127</v>
      </c>
      <c r="L139" s="108">
        <v>12</v>
      </c>
      <c r="M139" s="97" t="s">
        <v>99</v>
      </c>
      <c r="N139" s="66" t="b">
        <v>1</v>
      </c>
      <c r="O139" s="66" t="b">
        <v>1</v>
      </c>
      <c r="P139" s="66" t="b">
        <v>1</v>
      </c>
      <c r="Q139" s="66" t="b">
        <v>1</v>
      </c>
      <c r="R139" s="66" t="b">
        <v>1</v>
      </c>
      <c r="S139" s="65" t="s">
        <v>739</v>
      </c>
      <c r="T139" s="66" t="b">
        <v>1</v>
      </c>
      <c r="U139" s="66" t="b">
        <v>1</v>
      </c>
      <c r="V139" s="66" t="b">
        <v>1</v>
      </c>
      <c r="W139" s="66" t="b">
        <v>1</v>
      </c>
      <c r="X139" s="66" t="b">
        <v>0</v>
      </c>
      <c r="Y139" s="66" t="b">
        <v>0</v>
      </c>
      <c r="Z139" s="66" t="b">
        <v>0</v>
      </c>
      <c r="AA139" s="66" t="b">
        <v>0</v>
      </c>
      <c r="AB139" s="66" t="b">
        <v>1</v>
      </c>
      <c r="AC139" s="66" t="b">
        <v>0</v>
      </c>
      <c r="AD139" s="66" t="b">
        <v>0</v>
      </c>
      <c r="AE139" s="66" t="b">
        <v>0</v>
      </c>
      <c r="AF139" s="66" t="b">
        <v>1</v>
      </c>
      <c r="AG139" s="66" t="b">
        <v>1</v>
      </c>
      <c r="AH139" s="66" t="b">
        <v>0</v>
      </c>
      <c r="AI139" s="66" t="b">
        <v>1</v>
      </c>
      <c r="AJ139" s="66" t="b">
        <v>1</v>
      </c>
      <c r="AK139" s="66" t="b">
        <v>0</v>
      </c>
      <c r="AL139" s="66" t="b">
        <v>0</v>
      </c>
      <c r="AM139" s="66" t="b">
        <v>0</v>
      </c>
      <c r="AN139" s="66" t="b">
        <v>0</v>
      </c>
      <c r="AO139" s="66" t="b">
        <v>0</v>
      </c>
      <c r="AP139" s="66" t="b">
        <v>0</v>
      </c>
      <c r="AQ139" s="66" t="b">
        <v>0</v>
      </c>
      <c r="AR139" s="66" t="b">
        <v>0</v>
      </c>
      <c r="AS139" s="66" t="b">
        <v>0</v>
      </c>
      <c r="AT139" s="66" t="b">
        <v>0</v>
      </c>
      <c r="AU139" s="66" t="b">
        <v>1</v>
      </c>
      <c r="AV139" s="66" t="b">
        <v>1</v>
      </c>
      <c r="AW139" s="66" t="b">
        <v>1</v>
      </c>
      <c r="AX139" s="66" t="b">
        <v>0</v>
      </c>
      <c r="AY139" s="66" t="b">
        <v>0</v>
      </c>
      <c r="AZ139" s="66" t="b">
        <v>0</v>
      </c>
      <c r="BA139" s="66" t="b">
        <v>1</v>
      </c>
      <c r="BB139" s="66" t="b">
        <v>0</v>
      </c>
      <c r="BC139" s="66" t="b">
        <v>1</v>
      </c>
      <c r="BD139" s="66" t="b">
        <v>1</v>
      </c>
      <c r="BE139" s="66" t="b">
        <v>0</v>
      </c>
      <c r="BF139" s="66" t="b">
        <v>1</v>
      </c>
      <c r="BG139" s="66" t="b">
        <v>0</v>
      </c>
      <c r="BH139" s="66" t="b">
        <v>1</v>
      </c>
      <c r="BI139" s="66" t="b">
        <v>0</v>
      </c>
      <c r="BJ139" s="66" t="b">
        <v>1</v>
      </c>
      <c r="BK139" s="66" t="b">
        <v>0</v>
      </c>
      <c r="BL139" s="66" t="b">
        <v>1</v>
      </c>
      <c r="BM139" s="66" t="b">
        <v>0</v>
      </c>
      <c r="BN139" s="66" t="b">
        <v>1</v>
      </c>
      <c r="BO139" s="66" t="b">
        <v>0</v>
      </c>
      <c r="BP139" s="66" t="b">
        <v>1</v>
      </c>
      <c r="BQ139" s="66" t="b">
        <v>1</v>
      </c>
      <c r="BR139" s="66" t="b">
        <v>0</v>
      </c>
      <c r="BS139" s="66" t="b">
        <v>0</v>
      </c>
      <c r="BT139" s="66" t="b">
        <v>0</v>
      </c>
      <c r="BU139" s="66" t="b">
        <v>0</v>
      </c>
      <c r="BV139" s="66" t="b">
        <v>0</v>
      </c>
      <c r="BW139" s="66" t="b">
        <v>0</v>
      </c>
      <c r="BX139" s="66" t="b">
        <v>0</v>
      </c>
      <c r="BY139" s="66" t="b">
        <v>0</v>
      </c>
      <c r="BZ139" s="66" t="b">
        <v>0</v>
      </c>
      <c r="CA139" s="66" t="b">
        <v>0</v>
      </c>
      <c r="CB139" s="66" t="b">
        <v>0</v>
      </c>
      <c r="CC139" s="66" t="b">
        <v>0</v>
      </c>
      <c r="CD139" s="66" t="b">
        <v>1</v>
      </c>
      <c r="CE139" s="66" t="b">
        <v>0</v>
      </c>
      <c r="CF139" s="66" t="b">
        <v>0</v>
      </c>
      <c r="CG139" s="66" t="b">
        <v>0</v>
      </c>
      <c r="CH139" s="66" t="b">
        <v>0</v>
      </c>
      <c r="CI139" s="66" t="b">
        <v>0</v>
      </c>
      <c r="CJ139" s="66" t="b">
        <v>0</v>
      </c>
      <c r="CK139" s="66" t="b">
        <v>0</v>
      </c>
      <c r="CL139" s="66" t="b">
        <v>1</v>
      </c>
      <c r="CM139" s="66" t="b">
        <v>1</v>
      </c>
      <c r="CN139" s="66" t="b">
        <v>0</v>
      </c>
      <c r="CO139" s="66" t="b">
        <v>1</v>
      </c>
      <c r="CP139" s="66" t="b">
        <v>1</v>
      </c>
      <c r="CQ139" s="66" t="b">
        <v>0</v>
      </c>
      <c r="CR139" s="97" t="s">
        <v>8135</v>
      </c>
    </row>
    <row r="140" spans="1:96" ht="16.25" customHeight="1">
      <c r="A140" s="65" t="s">
        <v>740</v>
      </c>
      <c r="B140" s="65" t="s">
        <v>102</v>
      </c>
      <c r="C140" s="65" t="s">
        <v>741</v>
      </c>
      <c r="D140" s="65" t="s">
        <v>98</v>
      </c>
      <c r="E140" s="66" t="b">
        <v>0</v>
      </c>
      <c r="F140" s="66" t="b">
        <v>0</v>
      </c>
      <c r="G140" s="107">
        <v>40999</v>
      </c>
      <c r="H140" s="107">
        <v>42825</v>
      </c>
      <c r="I140" s="66" t="b">
        <v>1</v>
      </c>
      <c r="J140" s="66" t="b">
        <v>1</v>
      </c>
      <c r="K140" s="108">
        <v>93</v>
      </c>
      <c r="L140" s="108">
        <v>2</v>
      </c>
      <c r="M140" s="97" t="s">
        <v>99</v>
      </c>
      <c r="N140" s="66" t="b">
        <v>1</v>
      </c>
      <c r="O140" s="66" t="b">
        <v>1</v>
      </c>
      <c r="P140" s="66" t="b">
        <v>1</v>
      </c>
      <c r="Q140" s="66" t="b">
        <v>1</v>
      </c>
      <c r="R140" s="66" t="b">
        <v>1</v>
      </c>
      <c r="S140" s="65" t="s">
        <v>742</v>
      </c>
      <c r="T140" s="66" t="b">
        <v>0</v>
      </c>
      <c r="U140" s="66" t="b">
        <v>1</v>
      </c>
      <c r="V140" s="66" t="b">
        <v>0</v>
      </c>
      <c r="W140" s="66" t="b">
        <v>1</v>
      </c>
      <c r="X140" s="66" t="b">
        <v>0</v>
      </c>
      <c r="Y140" s="66" t="b">
        <v>0</v>
      </c>
      <c r="Z140" s="66" t="b">
        <v>1</v>
      </c>
      <c r="AA140" s="66" t="b">
        <v>0</v>
      </c>
      <c r="AB140" s="66" t="b">
        <v>1</v>
      </c>
      <c r="AC140" s="66" t="b">
        <v>1</v>
      </c>
      <c r="AD140" s="66" t="b">
        <v>1</v>
      </c>
      <c r="AE140" s="66" t="b">
        <v>0</v>
      </c>
      <c r="AF140" s="66" t="b">
        <v>0</v>
      </c>
      <c r="AG140" s="66" t="b">
        <v>1</v>
      </c>
      <c r="AH140" s="66" t="b">
        <v>0</v>
      </c>
      <c r="AI140" s="66" t="b">
        <v>1</v>
      </c>
      <c r="AJ140" s="66" t="b">
        <v>1</v>
      </c>
      <c r="AK140" s="66" t="b">
        <v>0</v>
      </c>
      <c r="AL140" s="66" t="b">
        <v>1</v>
      </c>
      <c r="AM140" s="66" t="b">
        <v>0</v>
      </c>
      <c r="AN140" s="66" t="b">
        <v>0</v>
      </c>
      <c r="AO140" s="66" t="b">
        <v>0</v>
      </c>
      <c r="AP140" s="66" t="b">
        <v>0</v>
      </c>
      <c r="AQ140" s="66" t="b">
        <v>0</v>
      </c>
      <c r="AR140" s="66" t="b">
        <v>0</v>
      </c>
      <c r="AS140" s="66" t="b">
        <v>1</v>
      </c>
      <c r="AT140" s="66" t="b">
        <v>0</v>
      </c>
      <c r="AU140" s="66" t="b">
        <v>1</v>
      </c>
      <c r="AV140" s="66" t="b">
        <v>0</v>
      </c>
      <c r="AW140" s="66" t="b">
        <v>1</v>
      </c>
      <c r="AX140" s="66" t="b">
        <v>0</v>
      </c>
      <c r="AY140" s="66" t="b">
        <v>0</v>
      </c>
      <c r="AZ140" s="66" t="b">
        <v>0</v>
      </c>
      <c r="BA140" s="66" t="b">
        <v>1</v>
      </c>
      <c r="BB140" s="66" t="b">
        <v>1</v>
      </c>
      <c r="BC140" s="66" t="b">
        <v>1</v>
      </c>
      <c r="BD140" s="66" t="b">
        <v>0</v>
      </c>
      <c r="BE140" s="66" t="b">
        <v>0</v>
      </c>
      <c r="BF140" s="66" t="b">
        <v>1</v>
      </c>
      <c r="BG140" s="66" t="b">
        <v>0</v>
      </c>
      <c r="BH140" s="66" t="b">
        <v>1</v>
      </c>
      <c r="BI140" s="66" t="b">
        <v>0</v>
      </c>
      <c r="BJ140" s="66" t="b">
        <v>1</v>
      </c>
      <c r="BK140" s="66" t="b">
        <v>0</v>
      </c>
      <c r="BL140" s="66" t="b">
        <v>1</v>
      </c>
      <c r="BM140" s="66" t="b">
        <v>0</v>
      </c>
      <c r="BN140" s="66" t="b">
        <v>0</v>
      </c>
      <c r="BO140" s="66" t="b">
        <v>1</v>
      </c>
      <c r="BP140" s="66" t="b">
        <v>1</v>
      </c>
      <c r="BQ140" s="66" t="b">
        <v>1</v>
      </c>
      <c r="BR140" s="66" t="b">
        <v>0</v>
      </c>
      <c r="BS140" s="66" t="b">
        <v>0</v>
      </c>
      <c r="BT140" s="66" t="b">
        <v>0</v>
      </c>
      <c r="BU140" s="66" t="b">
        <v>0</v>
      </c>
      <c r="BV140" s="66" t="b">
        <v>0</v>
      </c>
      <c r="BW140" s="66" t="b">
        <v>0</v>
      </c>
      <c r="BX140" s="66" t="b">
        <v>0</v>
      </c>
      <c r="BY140" s="66" t="b">
        <v>0</v>
      </c>
      <c r="BZ140" s="66" t="b">
        <v>0</v>
      </c>
      <c r="CA140" s="66" t="b">
        <v>0</v>
      </c>
      <c r="CB140" s="66" t="b">
        <v>0</v>
      </c>
      <c r="CC140" s="66" t="b">
        <v>0</v>
      </c>
      <c r="CD140" s="66" t="b">
        <v>1</v>
      </c>
      <c r="CE140" s="66" t="b">
        <v>0</v>
      </c>
      <c r="CF140" s="66" t="b">
        <v>0</v>
      </c>
      <c r="CG140" s="66" t="b">
        <v>0</v>
      </c>
      <c r="CH140" s="66" t="b">
        <v>1</v>
      </c>
      <c r="CI140" s="66" t="b">
        <v>1</v>
      </c>
      <c r="CJ140" s="66" t="b">
        <v>1</v>
      </c>
      <c r="CK140" s="66" t="b">
        <v>0</v>
      </c>
      <c r="CL140" s="66" t="b">
        <v>1</v>
      </c>
      <c r="CM140" s="66" t="b">
        <v>1</v>
      </c>
      <c r="CN140" s="66" t="b">
        <v>0</v>
      </c>
      <c r="CO140" s="66" t="b">
        <v>1</v>
      </c>
      <c r="CP140" s="66" t="b">
        <v>1</v>
      </c>
      <c r="CQ140" s="66" t="b">
        <v>0</v>
      </c>
      <c r="CR140" s="97" t="s">
        <v>8135</v>
      </c>
    </row>
    <row r="141" spans="1:96" ht="16.25" customHeight="1">
      <c r="A141" s="65" t="s">
        <v>747</v>
      </c>
      <c r="B141" s="65" t="s">
        <v>748</v>
      </c>
      <c r="C141" s="65" t="s">
        <v>749</v>
      </c>
      <c r="D141" s="65" t="s">
        <v>98</v>
      </c>
      <c r="E141" s="66" t="b">
        <v>0</v>
      </c>
      <c r="F141" s="66" t="b">
        <v>0</v>
      </c>
      <c r="G141" s="107">
        <v>40633</v>
      </c>
      <c r="H141" s="109"/>
      <c r="I141" s="66" t="b">
        <v>1</v>
      </c>
      <c r="J141" s="66" t="b">
        <v>0</v>
      </c>
      <c r="K141" s="108">
        <v>68</v>
      </c>
      <c r="L141" s="108">
        <v>0</v>
      </c>
      <c r="M141" s="97" t="s">
        <v>99</v>
      </c>
      <c r="N141" s="66" t="b">
        <v>1</v>
      </c>
      <c r="O141" s="66" t="b">
        <v>1</v>
      </c>
      <c r="P141" s="66" t="b">
        <v>1</v>
      </c>
      <c r="Q141" s="66" t="b">
        <v>1</v>
      </c>
      <c r="R141" s="66" t="b">
        <v>1</v>
      </c>
      <c r="S141" s="65" t="s">
        <v>750</v>
      </c>
      <c r="T141" s="66" t="b">
        <v>0</v>
      </c>
      <c r="U141" s="66" t="b">
        <v>1</v>
      </c>
      <c r="V141" s="66" t="b">
        <v>0</v>
      </c>
      <c r="W141" s="66" t="b">
        <v>1</v>
      </c>
      <c r="X141" s="66" t="b">
        <v>1</v>
      </c>
      <c r="Y141" s="66" t="b">
        <v>1</v>
      </c>
      <c r="Z141" s="66" t="b">
        <v>0</v>
      </c>
      <c r="AA141" s="66" t="b">
        <v>0</v>
      </c>
      <c r="AB141" s="66" t="b">
        <v>1</v>
      </c>
      <c r="AC141" s="66" t="b">
        <v>0</v>
      </c>
      <c r="AD141" s="66" t="b">
        <v>1</v>
      </c>
      <c r="AE141" s="66" t="b">
        <v>1</v>
      </c>
      <c r="AF141" s="66" t="b">
        <v>1</v>
      </c>
      <c r="AG141" s="66" t="b">
        <v>0</v>
      </c>
      <c r="AH141" s="66" t="b">
        <v>1</v>
      </c>
      <c r="AI141" s="66" t="b">
        <v>1</v>
      </c>
      <c r="AJ141" s="66" t="b">
        <v>1</v>
      </c>
      <c r="AK141" s="66" t="b">
        <v>0</v>
      </c>
      <c r="AL141" s="66" t="b">
        <v>0</v>
      </c>
      <c r="AM141" s="66" t="b">
        <v>0</v>
      </c>
      <c r="AN141" s="66" t="b">
        <v>0</v>
      </c>
      <c r="AO141" s="66" t="b">
        <v>0</v>
      </c>
      <c r="AP141" s="66" t="b">
        <v>1</v>
      </c>
      <c r="AQ141" s="66" t="b">
        <v>0</v>
      </c>
      <c r="AR141" s="66" t="b">
        <v>0</v>
      </c>
      <c r="AS141" s="66" t="b">
        <v>0</v>
      </c>
      <c r="AT141" s="66" t="b">
        <v>0</v>
      </c>
      <c r="AU141" s="66" t="b">
        <v>1</v>
      </c>
      <c r="AV141" s="66" t="b">
        <v>0</v>
      </c>
      <c r="AW141" s="66" t="b">
        <v>0</v>
      </c>
      <c r="AX141" s="66" t="b">
        <v>0</v>
      </c>
      <c r="AY141" s="66" t="b">
        <v>0</v>
      </c>
      <c r="AZ141" s="66" t="b">
        <v>0</v>
      </c>
      <c r="BA141" s="66" t="b">
        <v>0</v>
      </c>
      <c r="BB141" s="66" t="b">
        <v>1</v>
      </c>
      <c r="BC141" s="66" t="b">
        <v>0</v>
      </c>
      <c r="BD141" s="66" t="b">
        <v>0</v>
      </c>
      <c r="BE141" s="66" t="b">
        <v>0</v>
      </c>
      <c r="BF141" s="66" t="b">
        <v>1</v>
      </c>
      <c r="BG141" s="66" t="b">
        <v>0</v>
      </c>
      <c r="BH141" s="66" t="b">
        <v>1</v>
      </c>
      <c r="BI141" s="66" t="b">
        <v>0</v>
      </c>
      <c r="BJ141" s="66" t="b">
        <v>1</v>
      </c>
      <c r="BK141" s="66" t="b">
        <v>0</v>
      </c>
      <c r="BL141" s="66" t="b">
        <v>1</v>
      </c>
      <c r="BM141" s="66" t="b">
        <v>0</v>
      </c>
      <c r="BN141" s="66" t="b">
        <v>0</v>
      </c>
      <c r="BO141" s="66" t="b">
        <v>1</v>
      </c>
      <c r="BP141" s="66" t="b">
        <v>0</v>
      </c>
      <c r="BQ141" s="66" t="b">
        <v>1</v>
      </c>
      <c r="BR141" s="66" t="b">
        <v>0</v>
      </c>
      <c r="BS141" s="66" t="b">
        <v>0</v>
      </c>
      <c r="BT141" s="66" t="b">
        <v>0</v>
      </c>
      <c r="BU141" s="66" t="b">
        <v>0</v>
      </c>
      <c r="BV141" s="66" t="b">
        <v>0</v>
      </c>
      <c r="BW141" s="66" t="b">
        <v>0</v>
      </c>
      <c r="BX141" s="66" t="b">
        <v>0</v>
      </c>
      <c r="BY141" s="66" t="b">
        <v>0</v>
      </c>
      <c r="BZ141" s="66" t="b">
        <v>0</v>
      </c>
      <c r="CA141" s="66" t="b">
        <v>0</v>
      </c>
      <c r="CB141" s="66" t="b">
        <v>0</v>
      </c>
      <c r="CC141" s="66" t="b">
        <v>0</v>
      </c>
      <c r="CD141" s="66" t="b">
        <v>1</v>
      </c>
      <c r="CE141" s="66" t="b">
        <v>0</v>
      </c>
      <c r="CF141" s="66" t="b">
        <v>0</v>
      </c>
      <c r="CG141" s="66" t="b">
        <v>0</v>
      </c>
      <c r="CH141" s="66" t="b">
        <v>0</v>
      </c>
      <c r="CI141" s="66" t="b">
        <v>1</v>
      </c>
      <c r="CJ141" s="66" t="b">
        <v>0</v>
      </c>
      <c r="CK141" s="66" t="b">
        <v>0</v>
      </c>
      <c r="CL141" s="66" t="b">
        <v>0</v>
      </c>
      <c r="CM141" s="66" t="b">
        <v>1</v>
      </c>
      <c r="CN141" s="66" t="b">
        <v>0</v>
      </c>
      <c r="CO141" s="66" t="b">
        <v>1</v>
      </c>
      <c r="CP141" s="66" t="b">
        <v>1</v>
      </c>
      <c r="CQ141" s="66" t="b">
        <v>0</v>
      </c>
      <c r="CR141" s="97" t="s">
        <v>8135</v>
      </c>
    </row>
    <row r="142" spans="1:96" ht="16.25" customHeight="1">
      <c r="A142" s="65" t="s">
        <v>209</v>
      </c>
      <c r="B142" s="65" t="s">
        <v>210</v>
      </c>
      <c r="C142" s="65" t="s">
        <v>211</v>
      </c>
      <c r="D142" s="65" t="s">
        <v>98</v>
      </c>
      <c r="E142" s="66" t="b">
        <v>0</v>
      </c>
      <c r="F142" s="66" t="b">
        <v>0</v>
      </c>
      <c r="G142" s="107">
        <v>41729</v>
      </c>
      <c r="H142" s="109"/>
      <c r="I142" s="66" t="b">
        <v>1</v>
      </c>
      <c r="J142" s="66" t="b">
        <v>0</v>
      </c>
      <c r="K142" s="108">
        <v>108</v>
      </c>
      <c r="L142" s="108">
        <v>2</v>
      </c>
      <c r="M142" s="97" t="s">
        <v>99</v>
      </c>
      <c r="N142" s="66" t="b">
        <v>1</v>
      </c>
      <c r="O142" s="66" t="b">
        <v>1</v>
      </c>
      <c r="P142" s="66" t="b">
        <v>1</v>
      </c>
      <c r="Q142" s="66" t="b">
        <v>1</v>
      </c>
      <c r="R142" s="66" t="b">
        <v>1</v>
      </c>
      <c r="S142" s="65" t="s">
        <v>212</v>
      </c>
      <c r="T142" s="66" t="b">
        <v>0</v>
      </c>
      <c r="U142" s="66" t="b">
        <v>1</v>
      </c>
      <c r="V142" s="66" t="b">
        <v>1</v>
      </c>
      <c r="W142" s="66" t="b">
        <v>1</v>
      </c>
      <c r="X142" s="66" t="b">
        <v>1</v>
      </c>
      <c r="Y142" s="66" t="b">
        <v>0</v>
      </c>
      <c r="Z142" s="66" t="b">
        <v>1</v>
      </c>
      <c r="AA142" s="66" t="b">
        <v>0</v>
      </c>
      <c r="AB142" s="66" t="b">
        <v>1</v>
      </c>
      <c r="AC142" s="66" t="b">
        <v>1</v>
      </c>
      <c r="AD142" s="66" t="b">
        <v>1</v>
      </c>
      <c r="AE142" s="66" t="b">
        <v>0</v>
      </c>
      <c r="AF142" s="66" t="b">
        <v>1</v>
      </c>
      <c r="AG142" s="66" t="b">
        <v>1</v>
      </c>
      <c r="AH142" s="66" t="b">
        <v>0</v>
      </c>
      <c r="AI142" s="66" t="b">
        <v>1</v>
      </c>
      <c r="AJ142" s="66" t="b">
        <v>1</v>
      </c>
      <c r="AK142" s="66" t="b">
        <v>1</v>
      </c>
      <c r="AL142" s="66" t="b">
        <v>1</v>
      </c>
      <c r="AM142" s="66" t="b">
        <v>0</v>
      </c>
      <c r="AN142" s="66" t="b">
        <v>1</v>
      </c>
      <c r="AO142" s="66" t="b">
        <v>0</v>
      </c>
      <c r="AP142" s="66" t="b">
        <v>1</v>
      </c>
      <c r="AQ142" s="66" t="b">
        <v>0</v>
      </c>
      <c r="AR142" s="66" t="b">
        <v>0</v>
      </c>
      <c r="AS142" s="66" t="b">
        <v>1</v>
      </c>
      <c r="AT142" s="66" t="b">
        <v>0</v>
      </c>
      <c r="AU142" s="66" t="b">
        <v>1</v>
      </c>
      <c r="AV142" s="66" t="b">
        <v>0</v>
      </c>
      <c r="AW142" s="66" t="b">
        <v>1</v>
      </c>
      <c r="AX142" s="66" t="b">
        <v>1</v>
      </c>
      <c r="AY142" s="66" t="b">
        <v>0</v>
      </c>
      <c r="AZ142" s="66" t="b">
        <v>0</v>
      </c>
      <c r="BA142" s="66" t="b">
        <v>1</v>
      </c>
      <c r="BB142" s="66" t="b">
        <v>1</v>
      </c>
      <c r="BC142" s="66" t="b">
        <v>0</v>
      </c>
      <c r="BD142" s="66" t="b">
        <v>0</v>
      </c>
      <c r="BE142" s="66" t="b">
        <v>0</v>
      </c>
      <c r="BF142" s="66" t="b">
        <v>1</v>
      </c>
      <c r="BG142" s="66" t="b">
        <v>0</v>
      </c>
      <c r="BH142" s="66" t="b">
        <v>1</v>
      </c>
      <c r="BI142" s="66" t="b">
        <v>0</v>
      </c>
      <c r="BJ142" s="66" t="b">
        <v>1</v>
      </c>
      <c r="BK142" s="66" t="b">
        <v>0</v>
      </c>
      <c r="BL142" s="66" t="b">
        <v>1</v>
      </c>
      <c r="BM142" s="66" t="b">
        <v>0</v>
      </c>
      <c r="BN142" s="66" t="b">
        <v>0</v>
      </c>
      <c r="BO142" s="66" t="b">
        <v>1</v>
      </c>
      <c r="BP142" s="66" t="b">
        <v>1</v>
      </c>
      <c r="BQ142" s="66" t="b">
        <v>1</v>
      </c>
      <c r="BR142" s="66" t="b">
        <v>0</v>
      </c>
      <c r="BS142" s="66" t="b">
        <v>1</v>
      </c>
      <c r="BT142" s="66" t="b">
        <v>0</v>
      </c>
      <c r="BU142" s="66" t="b">
        <v>0</v>
      </c>
      <c r="BV142" s="66" t="b">
        <v>1</v>
      </c>
      <c r="BW142" s="66" t="b">
        <v>0</v>
      </c>
      <c r="BX142" s="66" t="b">
        <v>0</v>
      </c>
      <c r="BY142" s="66" t="b">
        <v>0</v>
      </c>
      <c r="BZ142" s="66" t="b">
        <v>1</v>
      </c>
      <c r="CA142" s="66" t="b">
        <v>0</v>
      </c>
      <c r="CB142" s="66" t="b">
        <v>0</v>
      </c>
      <c r="CC142" s="66" t="b">
        <v>0</v>
      </c>
      <c r="CD142" s="66" t="b">
        <v>1</v>
      </c>
      <c r="CE142" s="66" t="b">
        <v>0</v>
      </c>
      <c r="CF142" s="66" t="b">
        <v>0</v>
      </c>
      <c r="CG142" s="66" t="b">
        <v>0</v>
      </c>
      <c r="CH142" s="66" t="b">
        <v>0</v>
      </c>
      <c r="CI142" s="66" t="b">
        <v>0</v>
      </c>
      <c r="CJ142" s="66" t="b">
        <v>1</v>
      </c>
      <c r="CK142" s="66" t="b">
        <v>0</v>
      </c>
      <c r="CL142" s="66" t="b">
        <v>1</v>
      </c>
      <c r="CM142" s="66" t="b">
        <v>1</v>
      </c>
      <c r="CN142" s="66" t="b">
        <v>0</v>
      </c>
      <c r="CO142" s="66" t="b">
        <v>1</v>
      </c>
      <c r="CP142" s="66" t="b">
        <v>1</v>
      </c>
      <c r="CQ142" s="66" t="b">
        <v>0</v>
      </c>
      <c r="CR142" s="97" t="s">
        <v>8135</v>
      </c>
    </row>
    <row r="143" spans="1:96" ht="16.25" customHeight="1">
      <c r="A143" s="65" t="s">
        <v>8171</v>
      </c>
      <c r="B143" s="65" t="s">
        <v>106</v>
      </c>
      <c r="C143" s="65" t="s">
        <v>283</v>
      </c>
      <c r="D143" s="65" t="s">
        <v>98</v>
      </c>
      <c r="E143" s="66" t="b">
        <v>0</v>
      </c>
      <c r="F143" s="66" t="b">
        <v>0</v>
      </c>
      <c r="G143" s="107">
        <v>42460</v>
      </c>
      <c r="H143" s="107">
        <v>45382</v>
      </c>
      <c r="I143" s="66" t="b">
        <v>1</v>
      </c>
      <c r="J143" s="66" t="b">
        <v>1</v>
      </c>
      <c r="K143" s="108">
        <v>104</v>
      </c>
      <c r="L143" s="108">
        <v>78</v>
      </c>
      <c r="M143" s="97" t="s">
        <v>99</v>
      </c>
      <c r="N143" s="66" t="b">
        <v>1</v>
      </c>
      <c r="O143" s="66" t="b">
        <v>1</v>
      </c>
      <c r="P143" s="66" t="b">
        <v>1</v>
      </c>
      <c r="Q143" s="66" t="b">
        <v>1</v>
      </c>
      <c r="R143" s="66" t="b">
        <v>1</v>
      </c>
      <c r="S143" s="65" t="s">
        <v>284</v>
      </c>
      <c r="T143" s="66" t="b">
        <v>0</v>
      </c>
      <c r="U143" s="66" t="b">
        <v>0</v>
      </c>
      <c r="V143" s="66" t="b">
        <v>0</v>
      </c>
      <c r="W143" s="66" t="b">
        <v>1</v>
      </c>
      <c r="X143" s="66" t="b">
        <v>1</v>
      </c>
      <c r="Y143" s="66" t="b">
        <v>1</v>
      </c>
      <c r="Z143" s="66" t="b">
        <v>1</v>
      </c>
      <c r="AA143" s="66" t="b">
        <v>1</v>
      </c>
      <c r="AB143" s="66" t="b">
        <v>1</v>
      </c>
      <c r="AC143" s="66" t="b">
        <v>0</v>
      </c>
      <c r="AD143" s="66" t="b">
        <v>1</v>
      </c>
      <c r="AE143" s="66" t="b">
        <v>0</v>
      </c>
      <c r="AF143" s="66" t="b">
        <v>1</v>
      </c>
      <c r="AG143" s="66" t="b">
        <v>0</v>
      </c>
      <c r="AH143" s="66" t="b">
        <v>0</v>
      </c>
      <c r="AI143" s="66" t="b">
        <v>1</v>
      </c>
      <c r="AJ143" s="66" t="b">
        <v>1</v>
      </c>
      <c r="AK143" s="66" t="b">
        <v>1</v>
      </c>
      <c r="AL143" s="66" t="b">
        <v>1</v>
      </c>
      <c r="AM143" s="66" t="b">
        <v>0</v>
      </c>
      <c r="AN143" s="66" t="b">
        <v>1</v>
      </c>
      <c r="AO143" s="66" t="b">
        <v>1</v>
      </c>
      <c r="AP143" s="66" t="b">
        <v>1</v>
      </c>
      <c r="AQ143" s="66" t="b">
        <v>1</v>
      </c>
      <c r="AR143" s="66" t="b">
        <v>0</v>
      </c>
      <c r="AS143" s="66" t="b">
        <v>0</v>
      </c>
      <c r="AT143" s="66" t="b">
        <v>0</v>
      </c>
      <c r="AU143" s="66" t="b">
        <v>1</v>
      </c>
      <c r="AV143" s="66" t="b">
        <v>0</v>
      </c>
      <c r="AW143" s="66" t="b">
        <v>0</v>
      </c>
      <c r="AX143" s="66" t="b">
        <v>1</v>
      </c>
      <c r="AY143" s="66" t="b">
        <v>1</v>
      </c>
      <c r="AZ143" s="66" t="b">
        <v>0</v>
      </c>
      <c r="BA143" s="66" t="b">
        <v>1</v>
      </c>
      <c r="BB143" s="66" t="b">
        <v>0</v>
      </c>
      <c r="BC143" s="66" t="b">
        <v>1</v>
      </c>
      <c r="BD143" s="66" t="b">
        <v>0</v>
      </c>
      <c r="BE143" s="66" t="b">
        <v>0</v>
      </c>
      <c r="BF143" s="66" t="b">
        <v>1</v>
      </c>
      <c r="BG143" s="66" t="b">
        <v>0</v>
      </c>
      <c r="BH143" s="66" t="b">
        <v>1</v>
      </c>
      <c r="BI143" s="66" t="b">
        <v>0</v>
      </c>
      <c r="BJ143" s="66" t="b">
        <v>1</v>
      </c>
      <c r="BK143" s="66" t="b">
        <v>1</v>
      </c>
      <c r="BL143" s="66" t="b">
        <v>1</v>
      </c>
      <c r="BM143" s="66" t="b">
        <v>1</v>
      </c>
      <c r="BN143" s="66" t="b">
        <v>1</v>
      </c>
      <c r="BO143" s="66" t="b">
        <v>1</v>
      </c>
      <c r="BP143" s="66" t="b">
        <v>1</v>
      </c>
      <c r="BQ143" s="66" t="b">
        <v>1</v>
      </c>
      <c r="BR143" s="66" t="b">
        <v>0</v>
      </c>
      <c r="BS143" s="66" t="b">
        <v>0</v>
      </c>
      <c r="BT143" s="66" t="b">
        <v>0</v>
      </c>
      <c r="BU143" s="66" t="b">
        <v>0</v>
      </c>
      <c r="BV143" s="66" t="b">
        <v>0</v>
      </c>
      <c r="BW143" s="66" t="b">
        <v>0</v>
      </c>
      <c r="BX143" s="66" t="b">
        <v>1</v>
      </c>
      <c r="BY143" s="66" t="b">
        <v>0</v>
      </c>
      <c r="BZ143" s="66" t="b">
        <v>1</v>
      </c>
      <c r="CA143" s="66" t="b">
        <v>0</v>
      </c>
      <c r="CB143" s="66" t="b">
        <v>0</v>
      </c>
      <c r="CC143" s="66" t="b">
        <v>0</v>
      </c>
      <c r="CD143" s="66" t="b">
        <v>0</v>
      </c>
      <c r="CE143" s="66" t="b">
        <v>0</v>
      </c>
      <c r="CF143" s="66" t="b">
        <v>0</v>
      </c>
      <c r="CG143" s="66" t="b">
        <v>0</v>
      </c>
      <c r="CH143" s="66" t="b">
        <v>0</v>
      </c>
      <c r="CI143" s="66" t="b">
        <v>0</v>
      </c>
      <c r="CJ143" s="66" t="b">
        <v>0</v>
      </c>
      <c r="CK143" s="66" t="b">
        <v>1</v>
      </c>
      <c r="CL143" s="66" t="b">
        <v>1</v>
      </c>
      <c r="CM143" s="66" t="b">
        <v>1</v>
      </c>
      <c r="CN143" s="66" t="b">
        <v>0</v>
      </c>
      <c r="CO143" s="66" t="b">
        <v>1</v>
      </c>
      <c r="CP143" s="66" t="b">
        <v>1</v>
      </c>
      <c r="CQ143" s="66" t="b">
        <v>0</v>
      </c>
      <c r="CR143" s="97" t="s">
        <v>8135</v>
      </c>
    </row>
    <row r="144" spans="1:96" ht="16.25" customHeight="1">
      <c r="A144" s="65" t="s">
        <v>285</v>
      </c>
      <c r="B144" s="65" t="s">
        <v>286</v>
      </c>
      <c r="C144" s="65" t="s">
        <v>287</v>
      </c>
      <c r="D144" s="65" t="s">
        <v>98</v>
      </c>
      <c r="E144" s="66" t="b">
        <v>0</v>
      </c>
      <c r="F144" s="66" t="b">
        <v>0</v>
      </c>
      <c r="G144" s="107">
        <v>42824</v>
      </c>
      <c r="H144" s="109"/>
      <c r="I144" s="66" t="b">
        <v>1</v>
      </c>
      <c r="J144" s="66" t="b">
        <v>1</v>
      </c>
      <c r="K144" s="108">
        <v>60</v>
      </c>
      <c r="L144" s="108">
        <v>40</v>
      </c>
      <c r="M144" s="97" t="s">
        <v>99</v>
      </c>
      <c r="N144" s="66" t="b">
        <v>1</v>
      </c>
      <c r="O144" s="66" t="b">
        <v>1</v>
      </c>
      <c r="P144" s="66" t="b">
        <v>1</v>
      </c>
      <c r="Q144" s="66" t="b">
        <v>1</v>
      </c>
      <c r="R144" s="66" t="b">
        <v>1</v>
      </c>
      <c r="S144" s="65" t="s">
        <v>288</v>
      </c>
      <c r="T144" s="66" t="b">
        <v>0</v>
      </c>
      <c r="U144" s="66" t="b">
        <v>0</v>
      </c>
      <c r="V144" s="66" t="b">
        <v>0</v>
      </c>
      <c r="W144" s="66" t="b">
        <v>1</v>
      </c>
      <c r="X144" s="66" t="b">
        <v>0</v>
      </c>
      <c r="Y144" s="66" t="b">
        <v>1</v>
      </c>
      <c r="Z144" s="66" t="b">
        <v>1</v>
      </c>
      <c r="AA144" s="66" t="b">
        <v>1</v>
      </c>
      <c r="AB144" s="66" t="b">
        <v>0</v>
      </c>
      <c r="AC144" s="66" t="b">
        <v>0</v>
      </c>
      <c r="AD144" s="66" t="b">
        <v>1</v>
      </c>
      <c r="AE144" s="66" t="b">
        <v>0</v>
      </c>
      <c r="AF144" s="66" t="b">
        <v>1</v>
      </c>
      <c r="AG144" s="66" t="b">
        <v>1</v>
      </c>
      <c r="AH144" s="66" t="b">
        <v>0</v>
      </c>
      <c r="AI144" s="66" t="b">
        <v>1</v>
      </c>
      <c r="AJ144" s="66" t="b">
        <v>1</v>
      </c>
      <c r="AK144" s="66" t="b">
        <v>1</v>
      </c>
      <c r="AL144" s="66" t="b">
        <v>1</v>
      </c>
      <c r="AM144" s="66" t="b">
        <v>0</v>
      </c>
      <c r="AN144" s="66" t="b">
        <v>0</v>
      </c>
      <c r="AO144" s="66" t="b">
        <v>0</v>
      </c>
      <c r="AP144" s="66" t="b">
        <v>0</v>
      </c>
      <c r="AQ144" s="66" t="b">
        <v>0</v>
      </c>
      <c r="AR144" s="66" t="b">
        <v>0</v>
      </c>
      <c r="AS144" s="66" t="b">
        <v>0</v>
      </c>
      <c r="AT144" s="66" t="b">
        <v>0</v>
      </c>
      <c r="AU144" s="66" t="b">
        <v>1</v>
      </c>
      <c r="AV144" s="66" t="b">
        <v>1</v>
      </c>
      <c r="AW144" s="66" t="b">
        <v>0</v>
      </c>
      <c r="AX144" s="66" t="b">
        <v>1</v>
      </c>
      <c r="AY144" s="66" t="b">
        <v>0</v>
      </c>
      <c r="AZ144" s="66" t="b">
        <v>0</v>
      </c>
      <c r="BA144" s="66" t="b">
        <v>1</v>
      </c>
      <c r="BB144" s="66" t="b">
        <v>1</v>
      </c>
      <c r="BC144" s="66" t="b">
        <v>1</v>
      </c>
      <c r="BD144" s="66" t="b">
        <v>0</v>
      </c>
      <c r="BE144" s="66" t="b">
        <v>0</v>
      </c>
      <c r="BF144" s="66" t="b">
        <v>1</v>
      </c>
      <c r="BG144" s="66" t="b">
        <v>0</v>
      </c>
      <c r="BH144" s="66" t="b">
        <v>1</v>
      </c>
      <c r="BI144" s="66" t="b">
        <v>0</v>
      </c>
      <c r="BJ144" s="66" t="b">
        <v>1</v>
      </c>
      <c r="BK144" s="66" t="b">
        <v>0</v>
      </c>
      <c r="BL144" s="66" t="b">
        <v>1</v>
      </c>
      <c r="BM144" s="66" t="b">
        <v>0</v>
      </c>
      <c r="BN144" s="66" t="b">
        <v>0</v>
      </c>
      <c r="BO144" s="66" t="b">
        <v>1</v>
      </c>
      <c r="BP144" s="66" t="b">
        <v>0</v>
      </c>
      <c r="BQ144" s="66" t="b">
        <v>0</v>
      </c>
      <c r="BR144" s="66" t="b">
        <v>0</v>
      </c>
      <c r="BS144" s="66" t="b">
        <v>1</v>
      </c>
      <c r="BT144" s="66" t="b">
        <v>0</v>
      </c>
      <c r="BU144" s="66" t="b">
        <v>0</v>
      </c>
      <c r="BV144" s="66" t="b">
        <v>0</v>
      </c>
      <c r="BW144" s="66" t="b">
        <v>0</v>
      </c>
      <c r="BX144" s="66" t="b">
        <v>0</v>
      </c>
      <c r="BY144" s="66" t="b">
        <v>1</v>
      </c>
      <c r="BZ144" s="66" t="b">
        <v>1</v>
      </c>
      <c r="CA144" s="66" t="b">
        <v>0</v>
      </c>
      <c r="CB144" s="66" t="b">
        <v>1</v>
      </c>
      <c r="CC144" s="66" t="b">
        <v>0</v>
      </c>
      <c r="CD144" s="66" t="b">
        <v>0</v>
      </c>
      <c r="CE144" s="66" t="b">
        <v>0</v>
      </c>
      <c r="CF144" s="66" t="b">
        <v>0</v>
      </c>
      <c r="CG144" s="66" t="b">
        <v>0</v>
      </c>
      <c r="CH144" s="66" t="b">
        <v>1</v>
      </c>
      <c r="CI144" s="66" t="b">
        <v>0</v>
      </c>
      <c r="CJ144" s="66" t="b">
        <v>1</v>
      </c>
      <c r="CK144" s="66" t="b">
        <v>1</v>
      </c>
      <c r="CL144" s="66" t="b">
        <v>1</v>
      </c>
      <c r="CM144" s="66" t="b">
        <v>1</v>
      </c>
      <c r="CN144" s="66" t="b">
        <v>0</v>
      </c>
      <c r="CO144" s="66" t="b">
        <v>1</v>
      </c>
      <c r="CP144" s="66" t="b">
        <v>1</v>
      </c>
      <c r="CQ144" s="66" t="b">
        <v>1</v>
      </c>
      <c r="CR144" s="97" t="s">
        <v>8135</v>
      </c>
    </row>
    <row r="145" spans="1:96" ht="16.25" customHeight="1">
      <c r="A145" s="65" t="s">
        <v>395</v>
      </c>
      <c r="B145" s="65" t="s">
        <v>396</v>
      </c>
      <c r="C145" s="65" t="s">
        <v>397</v>
      </c>
      <c r="D145" s="65" t="s">
        <v>98</v>
      </c>
      <c r="E145" s="66" t="b">
        <v>0</v>
      </c>
      <c r="F145" s="66" t="b">
        <v>0</v>
      </c>
      <c r="G145" s="107">
        <v>41090</v>
      </c>
      <c r="H145" s="109"/>
      <c r="I145" s="66" t="b">
        <v>1</v>
      </c>
      <c r="J145" s="66" t="b">
        <v>0</v>
      </c>
      <c r="K145" s="108">
        <v>118</v>
      </c>
      <c r="L145" s="108">
        <v>3</v>
      </c>
      <c r="M145" s="97" t="s">
        <v>99</v>
      </c>
      <c r="N145" s="66" t="b">
        <v>1</v>
      </c>
      <c r="O145" s="66" t="b">
        <v>1</v>
      </c>
      <c r="P145" s="66" t="b">
        <v>1</v>
      </c>
      <c r="Q145" s="66" t="b">
        <v>1</v>
      </c>
      <c r="R145" s="66" t="b">
        <v>1</v>
      </c>
      <c r="S145" s="65" t="s">
        <v>398</v>
      </c>
      <c r="T145" s="66" t="b">
        <v>1</v>
      </c>
      <c r="U145" s="66" t="b">
        <v>0</v>
      </c>
      <c r="V145" s="66" t="b">
        <v>1</v>
      </c>
      <c r="W145" s="66" t="b">
        <v>0</v>
      </c>
      <c r="X145" s="66" t="b">
        <v>0</v>
      </c>
      <c r="Y145" s="66" t="b">
        <v>0</v>
      </c>
      <c r="Z145" s="66" t="b">
        <v>1</v>
      </c>
      <c r="AA145" s="66" t="b">
        <v>1</v>
      </c>
      <c r="AB145" s="66" t="b">
        <v>1</v>
      </c>
      <c r="AC145" s="66" t="b">
        <v>1</v>
      </c>
      <c r="AD145" s="66" t="b">
        <v>1</v>
      </c>
      <c r="AE145" s="66" t="b">
        <v>1</v>
      </c>
      <c r="AF145" s="66" t="b">
        <v>1</v>
      </c>
      <c r="AG145" s="66" t="b">
        <v>1</v>
      </c>
      <c r="AH145" s="66" t="b">
        <v>0</v>
      </c>
      <c r="AI145" s="66" t="b">
        <v>1</v>
      </c>
      <c r="AJ145" s="66" t="b">
        <v>1</v>
      </c>
      <c r="AK145" s="66" t="b">
        <v>1</v>
      </c>
      <c r="AL145" s="66" t="b">
        <v>1</v>
      </c>
      <c r="AM145" s="66" t="b">
        <v>0</v>
      </c>
      <c r="AN145" s="66" t="b">
        <v>1</v>
      </c>
      <c r="AO145" s="66" t="b">
        <v>0</v>
      </c>
      <c r="AP145" s="66" t="b">
        <v>1</v>
      </c>
      <c r="AQ145" s="66" t="b">
        <v>0</v>
      </c>
      <c r="AR145" s="66" t="b">
        <v>0</v>
      </c>
      <c r="AS145" s="66" t="b">
        <v>1</v>
      </c>
      <c r="AT145" s="66" t="b">
        <v>0</v>
      </c>
      <c r="AU145" s="66" t="b">
        <v>1</v>
      </c>
      <c r="AV145" s="66" t="b">
        <v>1</v>
      </c>
      <c r="AW145" s="66" t="b">
        <v>1</v>
      </c>
      <c r="AX145" s="66" t="b">
        <v>0</v>
      </c>
      <c r="AY145" s="66" t="b">
        <v>0</v>
      </c>
      <c r="AZ145" s="66" t="b">
        <v>0</v>
      </c>
      <c r="BA145" s="66" t="b">
        <v>1</v>
      </c>
      <c r="BB145" s="66" t="b">
        <v>1</v>
      </c>
      <c r="BC145" s="66" t="b">
        <v>1</v>
      </c>
      <c r="BD145" s="66" t="b">
        <v>0</v>
      </c>
      <c r="BE145" s="66" t="b">
        <v>0</v>
      </c>
      <c r="BF145" s="66" t="b">
        <v>1</v>
      </c>
      <c r="BG145" s="66" t="b">
        <v>1</v>
      </c>
      <c r="BH145" s="66" t="b">
        <v>1</v>
      </c>
      <c r="BI145" s="66" t="b">
        <v>0</v>
      </c>
      <c r="BJ145" s="66" t="b">
        <v>1</v>
      </c>
      <c r="BK145" s="66" t="b">
        <v>1</v>
      </c>
      <c r="BL145" s="66" t="b">
        <v>1</v>
      </c>
      <c r="BM145" s="66" t="b">
        <v>1</v>
      </c>
      <c r="BN145" s="66" t="b">
        <v>0</v>
      </c>
      <c r="BO145" s="66" t="b">
        <v>1</v>
      </c>
      <c r="BP145" s="66" t="b">
        <v>0</v>
      </c>
      <c r="BQ145" s="66" t="b">
        <v>0</v>
      </c>
      <c r="BR145" s="66" t="b">
        <v>0</v>
      </c>
      <c r="BS145" s="66" t="b">
        <v>1</v>
      </c>
      <c r="BT145" s="66" t="b">
        <v>1</v>
      </c>
      <c r="BU145" s="66" t="b">
        <v>0</v>
      </c>
      <c r="BV145" s="66" t="b">
        <v>0</v>
      </c>
      <c r="BW145" s="66" t="b">
        <v>1</v>
      </c>
      <c r="BX145" s="66" t="b">
        <v>1</v>
      </c>
      <c r="BY145" s="66" t="b">
        <v>0</v>
      </c>
      <c r="BZ145" s="66" t="b">
        <v>1</v>
      </c>
      <c r="CA145" s="66" t="b">
        <v>0</v>
      </c>
      <c r="CB145" s="66" t="b">
        <v>1</v>
      </c>
      <c r="CC145" s="66" t="b">
        <v>0</v>
      </c>
      <c r="CD145" s="66" t="b">
        <v>1</v>
      </c>
      <c r="CE145" s="66" t="b">
        <v>0</v>
      </c>
      <c r="CF145" s="66" t="b">
        <v>0</v>
      </c>
      <c r="CG145" s="66" t="b">
        <v>0</v>
      </c>
      <c r="CH145" s="66" t="b">
        <v>1</v>
      </c>
      <c r="CI145" s="66" t="b">
        <v>1</v>
      </c>
      <c r="CJ145" s="66" t="b">
        <v>0</v>
      </c>
      <c r="CK145" s="66" t="b">
        <v>0</v>
      </c>
      <c r="CL145" s="66" t="b">
        <v>1</v>
      </c>
      <c r="CM145" s="66" t="b">
        <v>1</v>
      </c>
      <c r="CN145" s="66" t="b">
        <v>0</v>
      </c>
      <c r="CO145" s="66" t="b">
        <v>1</v>
      </c>
      <c r="CP145" s="66" t="b">
        <v>1</v>
      </c>
      <c r="CQ145" s="66" t="b">
        <v>0</v>
      </c>
      <c r="CR145" s="97" t="s">
        <v>8135</v>
      </c>
    </row>
    <row r="146" spans="1:96" ht="16.25" customHeight="1">
      <c r="A146" s="65" t="s">
        <v>399</v>
      </c>
      <c r="B146" s="65" t="s">
        <v>400</v>
      </c>
      <c r="C146" s="65" t="s">
        <v>401</v>
      </c>
      <c r="D146" s="65" t="s">
        <v>98</v>
      </c>
      <c r="E146" s="66" t="b">
        <v>0</v>
      </c>
      <c r="F146" s="66" t="b">
        <v>0</v>
      </c>
      <c r="G146" s="107">
        <v>40999</v>
      </c>
      <c r="H146" s="109"/>
      <c r="I146" s="66" t="b">
        <v>1</v>
      </c>
      <c r="J146" s="66" t="b">
        <v>1</v>
      </c>
      <c r="K146" s="108">
        <v>125</v>
      </c>
      <c r="L146" s="108">
        <v>39</v>
      </c>
      <c r="M146" s="97" t="s">
        <v>99</v>
      </c>
      <c r="N146" s="66" t="b">
        <v>1</v>
      </c>
      <c r="O146" s="66" t="b">
        <v>1</v>
      </c>
      <c r="P146" s="66" t="b">
        <v>1</v>
      </c>
      <c r="Q146" s="66" t="b">
        <v>1</v>
      </c>
      <c r="R146" s="66" t="b">
        <v>1</v>
      </c>
      <c r="S146" s="65" t="s">
        <v>402</v>
      </c>
      <c r="T146" s="66" t="b">
        <v>0</v>
      </c>
      <c r="U146" s="66" t="b">
        <v>1</v>
      </c>
      <c r="V146" s="66" t="b">
        <v>0</v>
      </c>
      <c r="W146" s="66" t="b">
        <v>1</v>
      </c>
      <c r="X146" s="66" t="b">
        <v>0</v>
      </c>
      <c r="Y146" s="66" t="b">
        <v>0</v>
      </c>
      <c r="Z146" s="66" t="b">
        <v>1</v>
      </c>
      <c r="AA146" s="66" t="b">
        <v>1</v>
      </c>
      <c r="AB146" s="66" t="b">
        <v>1</v>
      </c>
      <c r="AC146" s="66" t="b">
        <v>1</v>
      </c>
      <c r="AD146" s="66" t="b">
        <v>1</v>
      </c>
      <c r="AE146" s="66" t="b">
        <v>1</v>
      </c>
      <c r="AF146" s="66" t="b">
        <v>1</v>
      </c>
      <c r="AG146" s="66" t="b">
        <v>0</v>
      </c>
      <c r="AH146" s="66" t="b">
        <v>1</v>
      </c>
      <c r="AI146" s="66" t="b">
        <v>1</v>
      </c>
      <c r="AJ146" s="66" t="b">
        <v>1</v>
      </c>
      <c r="AK146" s="66" t="b">
        <v>1</v>
      </c>
      <c r="AL146" s="66" t="b">
        <v>1</v>
      </c>
      <c r="AM146" s="66" t="b">
        <v>0</v>
      </c>
      <c r="AN146" s="66" t="b">
        <v>0</v>
      </c>
      <c r="AO146" s="66" t="b">
        <v>0</v>
      </c>
      <c r="AP146" s="66" t="b">
        <v>1</v>
      </c>
      <c r="AQ146" s="66" t="b">
        <v>0</v>
      </c>
      <c r="AR146" s="66" t="b">
        <v>0</v>
      </c>
      <c r="AS146" s="66" t="b">
        <v>0</v>
      </c>
      <c r="AT146" s="66" t="b">
        <v>0</v>
      </c>
      <c r="AU146" s="66" t="b">
        <v>1</v>
      </c>
      <c r="AV146" s="66" t="b">
        <v>0</v>
      </c>
      <c r="AW146" s="66" t="b">
        <v>0</v>
      </c>
      <c r="AX146" s="66" t="b">
        <v>1</v>
      </c>
      <c r="AY146" s="66" t="b">
        <v>0</v>
      </c>
      <c r="AZ146" s="66" t="b">
        <v>0</v>
      </c>
      <c r="BA146" s="66" t="b">
        <v>1</v>
      </c>
      <c r="BB146" s="66" t="b">
        <v>1</v>
      </c>
      <c r="BC146" s="66" t="b">
        <v>1</v>
      </c>
      <c r="BD146" s="66" t="b">
        <v>0</v>
      </c>
      <c r="BE146" s="66" t="b">
        <v>0</v>
      </c>
      <c r="BF146" s="66" t="b">
        <v>1</v>
      </c>
      <c r="BG146" s="66" t="b">
        <v>0</v>
      </c>
      <c r="BH146" s="66" t="b">
        <v>1</v>
      </c>
      <c r="BI146" s="66" t="b">
        <v>0</v>
      </c>
      <c r="BJ146" s="66" t="b">
        <v>1</v>
      </c>
      <c r="BK146" s="66" t="b">
        <v>0</v>
      </c>
      <c r="BL146" s="66" t="b">
        <v>1</v>
      </c>
      <c r="BM146" s="66" t="b">
        <v>1</v>
      </c>
      <c r="BN146" s="66" t="b">
        <v>0</v>
      </c>
      <c r="BO146" s="66" t="b">
        <v>1</v>
      </c>
      <c r="BP146" s="66" t="b">
        <v>1</v>
      </c>
      <c r="BQ146" s="66" t="b">
        <v>0</v>
      </c>
      <c r="BR146" s="66" t="b">
        <v>0</v>
      </c>
      <c r="BS146" s="66" t="b">
        <v>0</v>
      </c>
      <c r="BT146" s="66" t="b">
        <v>0</v>
      </c>
      <c r="BU146" s="66" t="b">
        <v>0</v>
      </c>
      <c r="BV146" s="66" t="b">
        <v>0</v>
      </c>
      <c r="BW146" s="66" t="b">
        <v>0</v>
      </c>
      <c r="BX146" s="66" t="b">
        <v>1</v>
      </c>
      <c r="BY146" s="66" t="b">
        <v>0</v>
      </c>
      <c r="BZ146" s="66" t="b">
        <v>1</v>
      </c>
      <c r="CA146" s="66" t="b">
        <v>0</v>
      </c>
      <c r="CB146" s="66" t="b">
        <v>0</v>
      </c>
      <c r="CC146" s="66" t="b">
        <v>1</v>
      </c>
      <c r="CD146" s="66" t="b">
        <v>0</v>
      </c>
      <c r="CE146" s="66" t="b">
        <v>1</v>
      </c>
      <c r="CF146" s="66" t="b">
        <v>1</v>
      </c>
      <c r="CG146" s="66" t="b">
        <v>0</v>
      </c>
      <c r="CH146" s="66" t="b">
        <v>0</v>
      </c>
      <c r="CI146" s="66" t="b">
        <v>0</v>
      </c>
      <c r="CJ146" s="66" t="b">
        <v>1</v>
      </c>
      <c r="CK146" s="66" t="b">
        <v>0</v>
      </c>
      <c r="CL146" s="66" t="b">
        <v>1</v>
      </c>
      <c r="CM146" s="66" t="b">
        <v>1</v>
      </c>
      <c r="CN146" s="66" t="b">
        <v>1</v>
      </c>
      <c r="CO146" s="66" t="b">
        <v>1</v>
      </c>
      <c r="CP146" s="66" t="b">
        <v>1</v>
      </c>
      <c r="CQ146" s="66" t="b">
        <v>0</v>
      </c>
      <c r="CR146" s="97" t="s">
        <v>8135</v>
      </c>
    </row>
    <row r="147" spans="1:96" ht="16.25" customHeight="1">
      <c r="A147" s="65" t="s">
        <v>442</v>
      </c>
      <c r="B147" s="65" t="s">
        <v>443</v>
      </c>
      <c r="C147" s="65" t="s">
        <v>444</v>
      </c>
      <c r="D147" s="65" t="s">
        <v>98</v>
      </c>
      <c r="E147" s="66" t="b">
        <v>0</v>
      </c>
      <c r="F147" s="66" t="b">
        <v>0</v>
      </c>
      <c r="G147" s="107">
        <v>40877</v>
      </c>
      <c r="H147" s="107">
        <v>44286</v>
      </c>
      <c r="I147" s="66" t="b">
        <v>1</v>
      </c>
      <c r="J147" s="66" t="b">
        <v>0</v>
      </c>
      <c r="K147" s="108">
        <v>72</v>
      </c>
      <c r="L147" s="108">
        <v>26</v>
      </c>
      <c r="M147" s="97" t="s">
        <v>99</v>
      </c>
      <c r="N147" s="66" t="b">
        <v>1</v>
      </c>
      <c r="O147" s="66" t="b">
        <v>1</v>
      </c>
      <c r="P147" s="66" t="b">
        <v>1</v>
      </c>
      <c r="Q147" s="66" t="b">
        <v>1</v>
      </c>
      <c r="R147" s="66" t="b">
        <v>1</v>
      </c>
      <c r="S147" s="65" t="s">
        <v>445</v>
      </c>
      <c r="T147" s="66" t="b">
        <v>1</v>
      </c>
      <c r="U147" s="66" t="b">
        <v>1</v>
      </c>
      <c r="V147" s="66" t="b">
        <v>1</v>
      </c>
      <c r="W147" s="66" t="b">
        <v>1</v>
      </c>
      <c r="X147" s="66" t="b">
        <v>1</v>
      </c>
      <c r="Y147" s="66" t="b">
        <v>1</v>
      </c>
      <c r="Z147" s="66" t="b">
        <v>0</v>
      </c>
      <c r="AA147" s="66" t="b">
        <v>0</v>
      </c>
      <c r="AB147" s="66" t="b">
        <v>1</v>
      </c>
      <c r="AC147" s="66" t="b">
        <v>1</v>
      </c>
      <c r="AD147" s="66" t="b">
        <v>1</v>
      </c>
      <c r="AE147" s="66" t="b">
        <v>0</v>
      </c>
      <c r="AF147" s="66" t="b">
        <v>1</v>
      </c>
      <c r="AG147" s="66" t="b">
        <v>0</v>
      </c>
      <c r="AH147" s="66" t="b">
        <v>1</v>
      </c>
      <c r="AI147" s="66" t="b">
        <v>1</v>
      </c>
      <c r="AJ147" s="66" t="b">
        <v>1</v>
      </c>
      <c r="AK147" s="66" t="b">
        <v>1</v>
      </c>
      <c r="AL147" s="66" t="b">
        <v>1</v>
      </c>
      <c r="AM147" s="66" t="b">
        <v>0</v>
      </c>
      <c r="AN147" s="66" t="b">
        <v>0</v>
      </c>
      <c r="AO147" s="66" t="b">
        <v>0</v>
      </c>
      <c r="AP147" s="66" t="b">
        <v>1</v>
      </c>
      <c r="AQ147" s="66" t="b">
        <v>1</v>
      </c>
      <c r="AR147" s="66" t="b">
        <v>0</v>
      </c>
      <c r="AS147" s="66" t="b">
        <v>0</v>
      </c>
      <c r="AT147" s="66" t="b">
        <v>0</v>
      </c>
      <c r="AU147" s="66" t="b">
        <v>1</v>
      </c>
      <c r="AV147" s="66" t="b">
        <v>0</v>
      </c>
      <c r="AW147" s="66" t="b">
        <v>1</v>
      </c>
      <c r="AX147" s="66" t="b">
        <v>1</v>
      </c>
      <c r="AY147" s="66" t="b">
        <v>0</v>
      </c>
      <c r="AZ147" s="66" t="b">
        <v>0</v>
      </c>
      <c r="BA147" s="66" t="b">
        <v>1</v>
      </c>
      <c r="BB147" s="66" t="b">
        <v>1</v>
      </c>
      <c r="BC147" s="66" t="b">
        <v>1</v>
      </c>
      <c r="BD147" s="66" t="b">
        <v>0</v>
      </c>
      <c r="BE147" s="66" t="b">
        <v>0</v>
      </c>
      <c r="BF147" s="66" t="b">
        <v>1</v>
      </c>
      <c r="BG147" s="66" t="b">
        <v>0</v>
      </c>
      <c r="BH147" s="66" t="b">
        <v>1</v>
      </c>
      <c r="BI147" s="66" t="b">
        <v>1</v>
      </c>
      <c r="BJ147" s="66" t="b">
        <v>1</v>
      </c>
      <c r="BK147" s="66" t="b">
        <v>0</v>
      </c>
      <c r="BL147" s="66" t="b">
        <v>1</v>
      </c>
      <c r="BM147" s="66" t="b">
        <v>1</v>
      </c>
      <c r="BN147" s="66" t="b">
        <v>0</v>
      </c>
      <c r="BO147" s="66" t="b">
        <v>1</v>
      </c>
      <c r="BP147" s="66" t="b">
        <v>1</v>
      </c>
      <c r="BQ147" s="66" t="b">
        <v>0</v>
      </c>
      <c r="BR147" s="66" t="b">
        <v>0</v>
      </c>
      <c r="BS147" s="66" t="b">
        <v>0</v>
      </c>
      <c r="BT147" s="66" t="b">
        <v>1</v>
      </c>
      <c r="BU147" s="66" t="b">
        <v>0</v>
      </c>
      <c r="BV147" s="66" t="b">
        <v>0</v>
      </c>
      <c r="BW147" s="66" t="b">
        <v>0</v>
      </c>
      <c r="BX147" s="66" t="b">
        <v>1</v>
      </c>
      <c r="BY147" s="66" t="b">
        <v>0</v>
      </c>
      <c r="BZ147" s="66" t="b">
        <v>1</v>
      </c>
      <c r="CA147" s="66" t="b">
        <v>0</v>
      </c>
      <c r="CB147" s="66" t="b">
        <v>0</v>
      </c>
      <c r="CC147" s="66" t="b">
        <v>0</v>
      </c>
      <c r="CD147" s="66" t="b">
        <v>1</v>
      </c>
      <c r="CE147" s="66" t="b">
        <v>0</v>
      </c>
      <c r="CF147" s="66" t="b">
        <v>0</v>
      </c>
      <c r="CG147" s="66" t="b">
        <v>0</v>
      </c>
      <c r="CH147" s="66" t="b">
        <v>0</v>
      </c>
      <c r="CI147" s="66" t="b">
        <v>0</v>
      </c>
      <c r="CJ147" s="66" t="b">
        <v>0</v>
      </c>
      <c r="CK147" s="66" t="b">
        <v>1</v>
      </c>
      <c r="CL147" s="66" t="b">
        <v>1</v>
      </c>
      <c r="CM147" s="66" t="b">
        <v>1</v>
      </c>
      <c r="CN147" s="66" t="b">
        <v>1</v>
      </c>
      <c r="CO147" s="66" t="b">
        <v>1</v>
      </c>
      <c r="CP147" s="66" t="b">
        <v>1</v>
      </c>
      <c r="CQ147" s="66" t="b">
        <v>0</v>
      </c>
      <c r="CR147" s="97" t="s">
        <v>8135</v>
      </c>
    </row>
    <row r="148" spans="1:96" ht="16.25" customHeight="1">
      <c r="A148" s="65" t="s">
        <v>8172</v>
      </c>
      <c r="B148" s="65" t="s">
        <v>8173</v>
      </c>
      <c r="C148" s="65" t="s">
        <v>446</v>
      </c>
      <c r="D148" s="65" t="s">
        <v>98</v>
      </c>
      <c r="E148" s="66" t="b">
        <v>0</v>
      </c>
      <c r="F148" s="66" t="b">
        <v>0</v>
      </c>
      <c r="G148" s="107">
        <v>41364</v>
      </c>
      <c r="H148" s="107">
        <v>45382</v>
      </c>
      <c r="I148" s="66" t="b">
        <v>1</v>
      </c>
      <c r="J148" s="66" t="b">
        <v>1</v>
      </c>
      <c r="K148" s="108">
        <v>28</v>
      </c>
      <c r="L148" s="108">
        <v>47</v>
      </c>
      <c r="M148" s="97" t="s">
        <v>99</v>
      </c>
      <c r="N148" s="66" t="b">
        <v>1</v>
      </c>
      <c r="O148" s="66" t="b">
        <v>1</v>
      </c>
      <c r="P148" s="66" t="b">
        <v>1</v>
      </c>
      <c r="Q148" s="66" t="b">
        <v>1</v>
      </c>
      <c r="R148" s="66" t="b">
        <v>1</v>
      </c>
      <c r="S148" s="65" t="s">
        <v>447</v>
      </c>
      <c r="T148" s="66" t="b">
        <v>0</v>
      </c>
      <c r="U148" s="66" t="b">
        <v>0</v>
      </c>
      <c r="V148" s="66" t="b">
        <v>0</v>
      </c>
      <c r="W148" s="66" t="b">
        <v>0</v>
      </c>
      <c r="X148" s="66" t="b">
        <v>0</v>
      </c>
      <c r="Y148" s="66" t="b">
        <v>0</v>
      </c>
      <c r="Z148" s="66" t="b">
        <v>0</v>
      </c>
      <c r="AA148" s="66" t="b">
        <v>0</v>
      </c>
      <c r="AB148" s="66" t="b">
        <v>0</v>
      </c>
      <c r="AC148" s="66" t="b">
        <v>0</v>
      </c>
      <c r="AD148" s="66" t="b">
        <v>1</v>
      </c>
      <c r="AE148" s="66" t="b">
        <v>0</v>
      </c>
      <c r="AF148" s="66" t="b">
        <v>1</v>
      </c>
      <c r="AG148" s="66" t="b">
        <v>1</v>
      </c>
      <c r="AH148" s="66" t="b">
        <v>0</v>
      </c>
      <c r="AI148" s="66" t="b">
        <v>1</v>
      </c>
      <c r="AJ148" s="66" t="b">
        <v>1</v>
      </c>
      <c r="AK148" s="66" t="b">
        <v>1</v>
      </c>
      <c r="AL148" s="66" t="b">
        <v>1</v>
      </c>
      <c r="AM148" s="66" t="b">
        <v>0</v>
      </c>
      <c r="AN148" s="66" t="b">
        <v>1</v>
      </c>
      <c r="AO148" s="66" t="b">
        <v>1</v>
      </c>
      <c r="AP148" s="66" t="b">
        <v>1</v>
      </c>
      <c r="AQ148" s="66" t="b">
        <v>1</v>
      </c>
      <c r="AR148" s="66" t="b">
        <v>0</v>
      </c>
      <c r="AS148" s="66" t="b">
        <v>0</v>
      </c>
      <c r="AT148" s="66" t="b">
        <v>1</v>
      </c>
      <c r="AU148" s="66" t="b">
        <v>1</v>
      </c>
      <c r="AV148" s="66" t="b">
        <v>0</v>
      </c>
      <c r="AW148" s="66" t="b">
        <v>1</v>
      </c>
      <c r="AX148" s="66" t="b">
        <v>1</v>
      </c>
      <c r="AY148" s="66" t="b">
        <v>1</v>
      </c>
      <c r="AZ148" s="66" t="b">
        <v>1</v>
      </c>
      <c r="BA148" s="66" t="b">
        <v>1</v>
      </c>
      <c r="BB148" s="66" t="b">
        <v>0</v>
      </c>
      <c r="BC148" s="66" t="b">
        <v>1</v>
      </c>
      <c r="BD148" s="66" t="b">
        <v>0</v>
      </c>
      <c r="BE148" s="66" t="b">
        <v>0</v>
      </c>
      <c r="BF148" s="66" t="b">
        <v>1</v>
      </c>
      <c r="BG148" s="66" t="b">
        <v>0</v>
      </c>
      <c r="BH148" s="66" t="b">
        <v>1</v>
      </c>
      <c r="BI148" s="66" t="b">
        <v>1</v>
      </c>
      <c r="BJ148" s="66" t="b">
        <v>1</v>
      </c>
      <c r="BK148" s="66" t="b">
        <v>0</v>
      </c>
      <c r="BL148" s="66" t="b">
        <v>1</v>
      </c>
      <c r="BM148" s="66" t="b">
        <v>1</v>
      </c>
      <c r="BN148" s="66" t="b">
        <v>1</v>
      </c>
      <c r="BO148" s="66" t="b">
        <v>1</v>
      </c>
      <c r="BP148" s="66" t="b">
        <v>1</v>
      </c>
      <c r="BQ148" s="66" t="b">
        <v>1</v>
      </c>
      <c r="BR148" s="66" t="b">
        <v>0</v>
      </c>
      <c r="BS148" s="66" t="b">
        <v>0</v>
      </c>
      <c r="BT148" s="66" t="b">
        <v>1</v>
      </c>
      <c r="BU148" s="66" t="b">
        <v>0</v>
      </c>
      <c r="BV148" s="66" t="b">
        <v>1</v>
      </c>
      <c r="BW148" s="66" t="b">
        <v>0</v>
      </c>
      <c r="BX148" s="66" t="b">
        <v>1</v>
      </c>
      <c r="BY148" s="66" t="b">
        <v>0</v>
      </c>
      <c r="BZ148" s="66" t="b">
        <v>0</v>
      </c>
      <c r="CA148" s="66" t="b">
        <v>0</v>
      </c>
      <c r="CB148" s="66" t="b">
        <v>0</v>
      </c>
      <c r="CC148" s="66" t="b">
        <v>0</v>
      </c>
      <c r="CD148" s="66" t="b">
        <v>1</v>
      </c>
      <c r="CE148" s="66" t="b">
        <v>0</v>
      </c>
      <c r="CF148" s="66" t="b">
        <v>0</v>
      </c>
      <c r="CG148" s="66" t="b">
        <v>0</v>
      </c>
      <c r="CH148" s="66" t="b">
        <v>1</v>
      </c>
      <c r="CI148" s="66" t="b">
        <v>0</v>
      </c>
      <c r="CJ148" s="66" t="b">
        <v>1</v>
      </c>
      <c r="CK148" s="66" t="b">
        <v>0</v>
      </c>
      <c r="CL148" s="66" t="b">
        <v>1</v>
      </c>
      <c r="CM148" s="66" t="b">
        <v>1</v>
      </c>
      <c r="CN148" s="66" t="b">
        <v>1</v>
      </c>
      <c r="CO148" s="66" t="b">
        <v>1</v>
      </c>
      <c r="CP148" s="66" t="b">
        <v>0</v>
      </c>
      <c r="CQ148" s="66" t="b">
        <v>0</v>
      </c>
      <c r="CR148" s="97" t="s">
        <v>8135</v>
      </c>
    </row>
    <row r="149" spans="1:96" ht="16.25" customHeight="1">
      <c r="A149" s="65" t="s">
        <v>456</v>
      </c>
      <c r="B149" s="65" t="s">
        <v>457</v>
      </c>
      <c r="C149" s="65" t="s">
        <v>458</v>
      </c>
      <c r="D149" s="65" t="s">
        <v>98</v>
      </c>
      <c r="E149" s="66" t="b">
        <v>0</v>
      </c>
      <c r="F149" s="66" t="b">
        <v>0</v>
      </c>
      <c r="G149" s="107">
        <v>42460</v>
      </c>
      <c r="H149" s="107">
        <v>44651</v>
      </c>
      <c r="I149" s="66" t="b">
        <v>1</v>
      </c>
      <c r="J149" s="66" t="b">
        <v>1</v>
      </c>
      <c r="K149" s="108">
        <v>64</v>
      </c>
      <c r="L149" s="108">
        <v>45</v>
      </c>
      <c r="M149" s="97" t="s">
        <v>99</v>
      </c>
      <c r="N149" s="66" t="b">
        <v>1</v>
      </c>
      <c r="O149" s="66" t="b">
        <v>1</v>
      </c>
      <c r="P149" s="66" t="b">
        <v>1</v>
      </c>
      <c r="Q149" s="66" t="b">
        <v>1</v>
      </c>
      <c r="R149" s="66" t="b">
        <v>1</v>
      </c>
      <c r="S149" s="65" t="s">
        <v>459</v>
      </c>
      <c r="T149" s="66" t="b">
        <v>0</v>
      </c>
      <c r="U149" s="66" t="b">
        <v>0</v>
      </c>
      <c r="V149" s="66" t="b">
        <v>0</v>
      </c>
      <c r="W149" s="66" t="b">
        <v>1</v>
      </c>
      <c r="X149" s="66" t="b">
        <v>0</v>
      </c>
      <c r="Y149" s="66" t="b">
        <v>1</v>
      </c>
      <c r="Z149" s="66" t="b">
        <v>1</v>
      </c>
      <c r="AA149" s="66" t="b">
        <v>0</v>
      </c>
      <c r="AB149" s="66" t="b">
        <v>1</v>
      </c>
      <c r="AC149" s="66" t="b">
        <v>0</v>
      </c>
      <c r="AD149" s="66" t="b">
        <v>1</v>
      </c>
      <c r="AE149" s="66" t="b">
        <v>1</v>
      </c>
      <c r="AF149" s="66" t="b">
        <v>1</v>
      </c>
      <c r="AG149" s="66" t="b">
        <v>1</v>
      </c>
      <c r="AH149" s="66" t="b">
        <v>0</v>
      </c>
      <c r="AI149" s="66" t="b">
        <v>1</v>
      </c>
      <c r="AJ149" s="66" t="b">
        <v>1</v>
      </c>
      <c r="AK149" s="66" t="b">
        <v>1</v>
      </c>
      <c r="AL149" s="66" t="b">
        <v>1</v>
      </c>
      <c r="AM149" s="66" t="b">
        <v>0</v>
      </c>
      <c r="AN149" s="66" t="b">
        <v>0</v>
      </c>
      <c r="AO149" s="66" t="b">
        <v>0</v>
      </c>
      <c r="AP149" s="66" t="b">
        <v>1</v>
      </c>
      <c r="AQ149" s="66" t="b">
        <v>1</v>
      </c>
      <c r="AR149" s="66" t="b">
        <v>0</v>
      </c>
      <c r="AS149" s="66" t="b">
        <v>0</v>
      </c>
      <c r="AT149" s="66" t="b">
        <v>0</v>
      </c>
      <c r="AU149" s="66" t="b">
        <v>1</v>
      </c>
      <c r="AV149" s="66" t="b">
        <v>0</v>
      </c>
      <c r="AW149" s="66" t="b">
        <v>1</v>
      </c>
      <c r="AX149" s="66" t="b">
        <v>1</v>
      </c>
      <c r="AY149" s="66" t="b">
        <v>1</v>
      </c>
      <c r="AZ149" s="66" t="b">
        <v>0</v>
      </c>
      <c r="BA149" s="66" t="b">
        <v>1</v>
      </c>
      <c r="BB149" s="66" t="b">
        <v>1</v>
      </c>
      <c r="BC149" s="66" t="b">
        <v>1</v>
      </c>
      <c r="BD149" s="66" t="b">
        <v>0</v>
      </c>
      <c r="BE149" s="66" t="b">
        <v>0</v>
      </c>
      <c r="BF149" s="66" t="b">
        <v>1</v>
      </c>
      <c r="BG149" s="66" t="b">
        <v>0</v>
      </c>
      <c r="BH149" s="66" t="b">
        <v>1</v>
      </c>
      <c r="BI149" s="66" t="b">
        <v>0</v>
      </c>
      <c r="BJ149" s="66" t="b">
        <v>1</v>
      </c>
      <c r="BK149" s="66" t="b">
        <v>0</v>
      </c>
      <c r="BL149" s="66" t="b">
        <v>1</v>
      </c>
      <c r="BM149" s="66" t="b">
        <v>0</v>
      </c>
      <c r="BN149" s="66" t="b">
        <v>1</v>
      </c>
      <c r="BO149" s="66" t="b">
        <v>1</v>
      </c>
      <c r="BP149" s="66" t="b">
        <v>1</v>
      </c>
      <c r="BQ149" s="66" t="b">
        <v>0</v>
      </c>
      <c r="BR149" s="66" t="b">
        <v>1</v>
      </c>
      <c r="BS149" s="66" t="b">
        <v>1</v>
      </c>
      <c r="BT149" s="66" t="b">
        <v>1</v>
      </c>
      <c r="BU149" s="66" t="b">
        <v>1</v>
      </c>
      <c r="BV149" s="66" t="b">
        <v>1</v>
      </c>
      <c r="BW149" s="66" t="b">
        <v>1</v>
      </c>
      <c r="BX149" s="66" t="b">
        <v>1</v>
      </c>
      <c r="BY149" s="66" t="b">
        <v>0</v>
      </c>
      <c r="BZ149" s="66" t="b">
        <v>1</v>
      </c>
      <c r="CA149" s="66" t="b">
        <v>1</v>
      </c>
      <c r="CB149" s="66" t="b">
        <v>1</v>
      </c>
      <c r="CC149" s="66" t="b">
        <v>1</v>
      </c>
      <c r="CD149" s="66" t="b">
        <v>1</v>
      </c>
      <c r="CE149" s="66" t="b">
        <v>0</v>
      </c>
      <c r="CF149" s="66" t="b">
        <v>0</v>
      </c>
      <c r="CG149" s="66" t="b">
        <v>0</v>
      </c>
      <c r="CH149" s="66" t="b">
        <v>0</v>
      </c>
      <c r="CI149" s="66" t="b">
        <v>1</v>
      </c>
      <c r="CJ149" s="66" t="b">
        <v>1</v>
      </c>
      <c r="CK149" s="66" t="b">
        <v>0</v>
      </c>
      <c r="CL149" s="66" t="b">
        <v>1</v>
      </c>
      <c r="CM149" s="66" t="b">
        <v>1</v>
      </c>
      <c r="CN149" s="66" t="b">
        <v>1</v>
      </c>
      <c r="CO149" s="66" t="b">
        <v>1</v>
      </c>
      <c r="CP149" s="66" t="b">
        <v>1</v>
      </c>
      <c r="CQ149" s="66" t="b">
        <v>0</v>
      </c>
      <c r="CR149" s="97" t="s">
        <v>8135</v>
      </c>
    </row>
    <row r="150" spans="1:96" ht="16.25" customHeight="1">
      <c r="A150" s="65" t="s">
        <v>627</v>
      </c>
      <c r="B150" s="65" t="s">
        <v>8174</v>
      </c>
      <c r="C150" s="65" t="s">
        <v>628</v>
      </c>
      <c r="D150" s="65" t="s">
        <v>98</v>
      </c>
      <c r="E150" s="66" t="b">
        <v>0</v>
      </c>
      <c r="F150" s="66" t="b">
        <v>0</v>
      </c>
      <c r="G150" s="107">
        <v>43555</v>
      </c>
      <c r="H150" s="109"/>
      <c r="I150" s="66" t="b">
        <v>1</v>
      </c>
      <c r="J150" s="66" t="b">
        <v>0</v>
      </c>
      <c r="K150" s="108">
        <v>114</v>
      </c>
      <c r="L150" s="108">
        <v>11</v>
      </c>
      <c r="M150" s="97" t="s">
        <v>99</v>
      </c>
      <c r="N150" s="66" t="b">
        <v>1</v>
      </c>
      <c r="O150" s="66" t="b">
        <v>1</v>
      </c>
      <c r="P150" s="66" t="b">
        <v>1</v>
      </c>
      <c r="Q150" s="66" t="b">
        <v>1</v>
      </c>
      <c r="R150" s="66" t="b">
        <v>1</v>
      </c>
      <c r="S150" s="65" t="s">
        <v>629</v>
      </c>
      <c r="T150" s="66" t="b">
        <v>0</v>
      </c>
      <c r="U150" s="66" t="b">
        <v>1</v>
      </c>
      <c r="V150" s="66" t="b">
        <v>1</v>
      </c>
      <c r="W150" s="66" t="b">
        <v>1</v>
      </c>
      <c r="X150" s="66" t="b">
        <v>0</v>
      </c>
      <c r="Y150" s="66" t="b">
        <v>1</v>
      </c>
      <c r="Z150" s="66" t="b">
        <v>1</v>
      </c>
      <c r="AA150" s="66" t="b">
        <v>1</v>
      </c>
      <c r="AB150" s="66" t="b">
        <v>1</v>
      </c>
      <c r="AC150" s="66" t="b">
        <v>0</v>
      </c>
      <c r="AD150" s="66" t="b">
        <v>1</v>
      </c>
      <c r="AE150" s="66" t="b">
        <v>1</v>
      </c>
      <c r="AF150" s="66" t="b">
        <v>1</v>
      </c>
      <c r="AG150" s="66" t="b">
        <v>1</v>
      </c>
      <c r="AH150" s="66" t="b">
        <v>1</v>
      </c>
      <c r="AI150" s="66" t="b">
        <v>1</v>
      </c>
      <c r="AJ150" s="66" t="b">
        <v>1</v>
      </c>
      <c r="AK150" s="66" t="b">
        <v>1</v>
      </c>
      <c r="AL150" s="66" t="b">
        <v>1</v>
      </c>
      <c r="AM150" s="66" t="b">
        <v>0</v>
      </c>
      <c r="AN150" s="66" t="b">
        <v>0</v>
      </c>
      <c r="AO150" s="66" t="b">
        <v>0</v>
      </c>
      <c r="AP150" s="66" t="b">
        <v>1</v>
      </c>
      <c r="AQ150" s="66" t="b">
        <v>0</v>
      </c>
      <c r="AR150" s="66" t="b">
        <v>0</v>
      </c>
      <c r="AS150" s="66" t="b">
        <v>1</v>
      </c>
      <c r="AT150" s="66" t="b">
        <v>0</v>
      </c>
      <c r="AU150" s="66" t="b">
        <v>1</v>
      </c>
      <c r="AV150" s="66" t="b">
        <v>1</v>
      </c>
      <c r="AW150" s="66" t="b">
        <v>1</v>
      </c>
      <c r="AX150" s="66" t="b">
        <v>1</v>
      </c>
      <c r="AY150" s="66" t="b">
        <v>0</v>
      </c>
      <c r="AZ150" s="66" t="b">
        <v>0</v>
      </c>
      <c r="BA150" s="66" t="b">
        <v>1</v>
      </c>
      <c r="BB150" s="66" t="b">
        <v>1</v>
      </c>
      <c r="BC150" s="66" t="b">
        <v>0</v>
      </c>
      <c r="BD150" s="66" t="b">
        <v>0</v>
      </c>
      <c r="BE150" s="66" t="b">
        <v>0</v>
      </c>
      <c r="BF150" s="66" t="b">
        <v>1</v>
      </c>
      <c r="BG150" s="66" t="b">
        <v>1</v>
      </c>
      <c r="BH150" s="66" t="b">
        <v>1</v>
      </c>
      <c r="BI150" s="66" t="b">
        <v>0</v>
      </c>
      <c r="BJ150" s="66" t="b">
        <v>1</v>
      </c>
      <c r="BK150" s="66" t="b">
        <v>0</v>
      </c>
      <c r="BL150" s="66" t="b">
        <v>0</v>
      </c>
      <c r="BM150" s="66" t="b">
        <v>0</v>
      </c>
      <c r="BN150" s="66" t="b">
        <v>1</v>
      </c>
      <c r="BO150" s="66" t="b">
        <v>0</v>
      </c>
      <c r="BP150" s="66" t="b">
        <v>1</v>
      </c>
      <c r="BQ150" s="66" t="b">
        <v>1</v>
      </c>
      <c r="BR150" s="66" t="b">
        <v>1</v>
      </c>
      <c r="BS150" s="66" t="b">
        <v>0</v>
      </c>
      <c r="BT150" s="66" t="b">
        <v>0</v>
      </c>
      <c r="BU150" s="66" t="b">
        <v>0</v>
      </c>
      <c r="BV150" s="66" t="b">
        <v>0</v>
      </c>
      <c r="BW150" s="66" t="b">
        <v>0</v>
      </c>
      <c r="BX150" s="66" t="b">
        <v>0</v>
      </c>
      <c r="BY150" s="66" t="b">
        <v>0</v>
      </c>
      <c r="BZ150" s="66" t="b">
        <v>0</v>
      </c>
      <c r="CA150" s="66" t="b">
        <v>0</v>
      </c>
      <c r="CB150" s="66" t="b">
        <v>0</v>
      </c>
      <c r="CC150" s="66" t="b">
        <v>0</v>
      </c>
      <c r="CD150" s="66" t="b">
        <v>1</v>
      </c>
      <c r="CE150" s="66" t="b">
        <v>1</v>
      </c>
      <c r="CF150" s="66" t="b">
        <v>0</v>
      </c>
      <c r="CG150" s="66" t="b">
        <v>1</v>
      </c>
      <c r="CH150" s="66" t="b">
        <v>0</v>
      </c>
      <c r="CI150" s="66" t="b">
        <v>0</v>
      </c>
      <c r="CJ150" s="66" t="b">
        <v>1</v>
      </c>
      <c r="CK150" s="66" t="b">
        <v>0</v>
      </c>
      <c r="CL150" s="66" t="b">
        <v>1</v>
      </c>
      <c r="CM150" s="66" t="b">
        <v>1</v>
      </c>
      <c r="CN150" s="66" t="b">
        <v>1</v>
      </c>
      <c r="CO150" s="66" t="b">
        <v>1</v>
      </c>
      <c r="CP150" s="66" t="b">
        <v>1</v>
      </c>
      <c r="CQ150" s="66" t="b">
        <v>1</v>
      </c>
      <c r="CR150" s="97" t="s">
        <v>8135</v>
      </c>
    </row>
    <row r="151" spans="1:96" ht="16.25" customHeight="1">
      <c r="A151" s="65" t="s">
        <v>685</v>
      </c>
      <c r="B151" s="65" t="s">
        <v>686</v>
      </c>
      <c r="C151" s="65" t="s">
        <v>687</v>
      </c>
      <c r="D151" s="65" t="s">
        <v>98</v>
      </c>
      <c r="E151" s="66" t="b">
        <v>0</v>
      </c>
      <c r="F151" s="66" t="b">
        <v>0</v>
      </c>
      <c r="G151" s="107">
        <v>42825</v>
      </c>
      <c r="H151" s="107">
        <v>44651</v>
      </c>
      <c r="I151" s="66" t="b">
        <v>1</v>
      </c>
      <c r="J151" s="66" t="b">
        <v>0</v>
      </c>
      <c r="K151" s="108">
        <v>6</v>
      </c>
      <c r="L151" s="108">
        <v>18</v>
      </c>
      <c r="M151" s="97" t="s">
        <v>99</v>
      </c>
      <c r="N151" s="66" t="b">
        <v>1</v>
      </c>
      <c r="O151" s="66" t="b">
        <v>1</v>
      </c>
      <c r="P151" s="66" t="b">
        <v>1</v>
      </c>
      <c r="Q151" s="66" t="b">
        <v>0</v>
      </c>
      <c r="R151" s="66" t="b">
        <v>1</v>
      </c>
      <c r="S151" s="65" t="s">
        <v>688</v>
      </c>
      <c r="T151" s="66" t="b">
        <v>0</v>
      </c>
      <c r="U151" s="66" t="b">
        <v>0</v>
      </c>
      <c r="V151" s="66" t="b">
        <v>0</v>
      </c>
      <c r="W151" s="66" t="b">
        <v>0</v>
      </c>
      <c r="X151" s="66" t="b">
        <v>0</v>
      </c>
      <c r="Y151" s="66" t="b">
        <v>0</v>
      </c>
      <c r="Z151" s="66" t="b">
        <v>0</v>
      </c>
      <c r="AA151" s="66" t="b">
        <v>0</v>
      </c>
      <c r="AB151" s="66" t="b">
        <v>0</v>
      </c>
      <c r="AC151" s="66" t="b">
        <v>0</v>
      </c>
      <c r="AD151" s="66" t="b">
        <v>0</v>
      </c>
      <c r="AE151" s="66" t="b">
        <v>0</v>
      </c>
      <c r="AF151" s="66" t="b">
        <v>0</v>
      </c>
      <c r="AG151" s="66" t="b">
        <v>0</v>
      </c>
      <c r="AH151" s="66" t="b">
        <v>0</v>
      </c>
      <c r="AI151" s="66" t="b">
        <v>1</v>
      </c>
      <c r="AJ151" s="66" t="b">
        <v>1</v>
      </c>
      <c r="AK151" s="66" t="b">
        <v>1</v>
      </c>
      <c r="AL151" s="66" t="b">
        <v>1</v>
      </c>
      <c r="AM151" s="66" t="b">
        <v>0</v>
      </c>
      <c r="AN151" s="66" t="b">
        <v>0</v>
      </c>
      <c r="AO151" s="66" t="b">
        <v>0</v>
      </c>
      <c r="AP151" s="66" t="b">
        <v>0</v>
      </c>
      <c r="AQ151" s="66" t="b">
        <v>1</v>
      </c>
      <c r="AR151" s="66" t="b">
        <v>0</v>
      </c>
      <c r="AS151" s="66" t="b">
        <v>0</v>
      </c>
      <c r="AT151" s="66" t="b">
        <v>0</v>
      </c>
      <c r="AU151" s="66" t="b">
        <v>1</v>
      </c>
      <c r="AV151" s="66" t="b">
        <v>0</v>
      </c>
      <c r="AW151" s="66" t="b">
        <v>1</v>
      </c>
      <c r="AX151" s="66" t="b">
        <v>0</v>
      </c>
      <c r="AY151" s="66" t="b">
        <v>0</v>
      </c>
      <c r="AZ151" s="66" t="b">
        <v>0</v>
      </c>
      <c r="BA151" s="66" t="b">
        <v>0</v>
      </c>
      <c r="BB151" s="66" t="b">
        <v>0</v>
      </c>
      <c r="BC151" s="66" t="b">
        <v>0</v>
      </c>
      <c r="BD151" s="66" t="b">
        <v>0</v>
      </c>
      <c r="BE151" s="66" t="b">
        <v>0</v>
      </c>
      <c r="BF151" s="66" t="b">
        <v>1</v>
      </c>
      <c r="BG151" s="66" t="b">
        <v>0</v>
      </c>
      <c r="BH151" s="66" t="b">
        <v>1</v>
      </c>
      <c r="BI151" s="66" t="b">
        <v>0</v>
      </c>
      <c r="BJ151" s="66" t="b">
        <v>0</v>
      </c>
      <c r="BK151" s="66" t="b">
        <v>0</v>
      </c>
      <c r="BL151" s="66" t="b">
        <v>1</v>
      </c>
      <c r="BM151" s="66" t="b">
        <v>1</v>
      </c>
      <c r="BN151" s="66" t="b">
        <v>1</v>
      </c>
      <c r="BO151" s="66" t="b">
        <v>1</v>
      </c>
      <c r="BP151" s="66" t="b">
        <v>1</v>
      </c>
      <c r="BQ151" s="66" t="b">
        <v>1</v>
      </c>
      <c r="BR151" s="66" t="b">
        <v>0</v>
      </c>
      <c r="BS151" s="66" t="b">
        <v>0</v>
      </c>
      <c r="BT151" s="66" t="b">
        <v>0</v>
      </c>
      <c r="BU151" s="66" t="b">
        <v>0</v>
      </c>
      <c r="BV151" s="66" t="b">
        <v>0</v>
      </c>
      <c r="BW151" s="66" t="b">
        <v>0</v>
      </c>
      <c r="BX151" s="66" t="b">
        <v>0</v>
      </c>
      <c r="BY151" s="66" t="b">
        <v>0</v>
      </c>
      <c r="BZ151" s="66" t="b">
        <v>0</v>
      </c>
      <c r="CA151" s="66" t="b">
        <v>0</v>
      </c>
      <c r="CB151" s="66" t="b">
        <v>0</v>
      </c>
      <c r="CC151" s="66" t="b">
        <v>0</v>
      </c>
      <c r="CD151" s="66" t="b">
        <v>0</v>
      </c>
      <c r="CE151" s="66" t="b">
        <v>0</v>
      </c>
      <c r="CF151" s="66" t="b">
        <v>0</v>
      </c>
      <c r="CG151" s="66" t="b">
        <v>0</v>
      </c>
      <c r="CH151" s="66" t="b">
        <v>0</v>
      </c>
      <c r="CI151" s="66" t="b">
        <v>0</v>
      </c>
      <c r="CJ151" s="66" t="b">
        <v>1</v>
      </c>
      <c r="CK151" s="66" t="b">
        <v>0</v>
      </c>
      <c r="CL151" s="66" t="b">
        <v>1</v>
      </c>
      <c r="CM151" s="66" t="b">
        <v>1</v>
      </c>
      <c r="CN151" s="66" t="b">
        <v>0</v>
      </c>
      <c r="CO151" s="66" t="b">
        <v>1</v>
      </c>
      <c r="CP151" s="66" t="b">
        <v>1</v>
      </c>
      <c r="CQ151" s="66" t="b">
        <v>0</v>
      </c>
      <c r="CR151" s="97" t="s">
        <v>8135</v>
      </c>
    </row>
    <row r="152" spans="1:96" ht="16.25" customHeight="1">
      <c r="A152" s="65" t="s">
        <v>713</v>
      </c>
      <c r="B152" s="65" t="s">
        <v>102</v>
      </c>
      <c r="C152" s="65" t="s">
        <v>714</v>
      </c>
      <c r="D152" s="65" t="s">
        <v>197</v>
      </c>
      <c r="E152" s="66" t="b">
        <v>0</v>
      </c>
      <c r="F152" s="66" t="b">
        <v>0</v>
      </c>
      <c r="G152" s="107">
        <v>41729</v>
      </c>
      <c r="H152" s="107">
        <v>44286</v>
      </c>
      <c r="I152" s="66" t="b">
        <v>1</v>
      </c>
      <c r="J152" s="66" t="b">
        <v>1</v>
      </c>
      <c r="K152" s="108">
        <v>85</v>
      </c>
      <c r="L152" s="108">
        <v>13</v>
      </c>
      <c r="M152" s="97" t="s">
        <v>99</v>
      </c>
      <c r="N152" s="66" t="b">
        <v>1</v>
      </c>
      <c r="O152" s="66" t="b">
        <v>1</v>
      </c>
      <c r="P152" s="66" t="b">
        <v>1</v>
      </c>
      <c r="Q152" s="66" t="b">
        <v>1</v>
      </c>
      <c r="R152" s="66" t="b">
        <v>1</v>
      </c>
      <c r="S152" s="65" t="s">
        <v>715</v>
      </c>
      <c r="T152" s="66" t="b">
        <v>1</v>
      </c>
      <c r="U152" s="66" t="b">
        <v>1</v>
      </c>
      <c r="V152" s="66" t="b">
        <v>0</v>
      </c>
      <c r="W152" s="66" t="b">
        <v>1</v>
      </c>
      <c r="X152" s="66" t="b">
        <v>0</v>
      </c>
      <c r="Y152" s="66" t="b">
        <v>0</v>
      </c>
      <c r="Z152" s="66" t="b">
        <v>1</v>
      </c>
      <c r="AA152" s="66" t="b">
        <v>0</v>
      </c>
      <c r="AB152" s="66" t="b">
        <v>1</v>
      </c>
      <c r="AC152" s="66" t="b">
        <v>1</v>
      </c>
      <c r="AD152" s="66" t="b">
        <v>1</v>
      </c>
      <c r="AE152" s="66" t="b">
        <v>1</v>
      </c>
      <c r="AF152" s="66" t="b">
        <v>1</v>
      </c>
      <c r="AG152" s="66" t="b">
        <v>1</v>
      </c>
      <c r="AH152" s="66" t="b">
        <v>0</v>
      </c>
      <c r="AI152" s="66" t="b">
        <v>1</v>
      </c>
      <c r="AJ152" s="66" t="b">
        <v>1</v>
      </c>
      <c r="AK152" s="66" t="b">
        <v>1</v>
      </c>
      <c r="AL152" s="66" t="b">
        <v>1</v>
      </c>
      <c r="AM152" s="66" t="b">
        <v>0</v>
      </c>
      <c r="AN152" s="66" t="b">
        <v>0</v>
      </c>
      <c r="AO152" s="66" t="b">
        <v>0</v>
      </c>
      <c r="AP152" s="66" t="b">
        <v>1</v>
      </c>
      <c r="AQ152" s="66" t="b">
        <v>1</v>
      </c>
      <c r="AR152" s="66" t="b">
        <v>0</v>
      </c>
      <c r="AS152" s="66" t="b">
        <v>0</v>
      </c>
      <c r="AT152" s="66" t="b">
        <v>0</v>
      </c>
      <c r="AU152" s="66" t="b">
        <v>1</v>
      </c>
      <c r="AV152" s="66" t="b">
        <v>0</v>
      </c>
      <c r="AW152" s="66" t="b">
        <v>0</v>
      </c>
      <c r="AX152" s="66" t="b">
        <v>1</v>
      </c>
      <c r="AY152" s="66" t="b">
        <v>0</v>
      </c>
      <c r="AZ152" s="66" t="b">
        <v>0</v>
      </c>
      <c r="BA152" s="66" t="b">
        <v>1</v>
      </c>
      <c r="BB152" s="66" t="b">
        <v>1</v>
      </c>
      <c r="BC152" s="66" t="b">
        <v>1</v>
      </c>
      <c r="BD152" s="66" t="b">
        <v>0</v>
      </c>
      <c r="BE152" s="66" t="b">
        <v>0</v>
      </c>
      <c r="BF152" s="66" t="b">
        <v>1</v>
      </c>
      <c r="BG152" s="66" t="b">
        <v>1</v>
      </c>
      <c r="BH152" s="66" t="b">
        <v>1</v>
      </c>
      <c r="BI152" s="66" t="b">
        <v>0</v>
      </c>
      <c r="BJ152" s="66" t="b">
        <v>1</v>
      </c>
      <c r="BK152" s="66" t="b">
        <v>0</v>
      </c>
      <c r="BL152" s="66" t="b">
        <v>0</v>
      </c>
      <c r="BM152" s="66" t="b">
        <v>0</v>
      </c>
      <c r="BN152" s="66" t="b">
        <v>1</v>
      </c>
      <c r="BO152" s="66" t="b">
        <v>1</v>
      </c>
      <c r="BP152" s="66" t="b">
        <v>1</v>
      </c>
      <c r="BQ152" s="66" t="b">
        <v>1</v>
      </c>
      <c r="BR152" s="66" t="b">
        <v>1</v>
      </c>
      <c r="BS152" s="66" t="b">
        <v>0</v>
      </c>
      <c r="BT152" s="66" t="b">
        <v>0</v>
      </c>
      <c r="BU152" s="66" t="b">
        <v>0</v>
      </c>
      <c r="BV152" s="66" t="b">
        <v>0</v>
      </c>
      <c r="BW152" s="66" t="b">
        <v>0</v>
      </c>
      <c r="BX152" s="66" t="b">
        <v>0</v>
      </c>
      <c r="BY152" s="66" t="b">
        <v>0</v>
      </c>
      <c r="BZ152" s="66" t="b">
        <v>1</v>
      </c>
      <c r="CA152" s="66" t="b">
        <v>0</v>
      </c>
      <c r="CB152" s="66" t="b">
        <v>0</v>
      </c>
      <c r="CC152" s="66" t="b">
        <v>0</v>
      </c>
      <c r="CD152" s="66" t="b">
        <v>1</v>
      </c>
      <c r="CE152" s="66" t="b">
        <v>0</v>
      </c>
      <c r="CF152" s="66" t="b">
        <v>0</v>
      </c>
      <c r="CG152" s="66" t="b">
        <v>0</v>
      </c>
      <c r="CH152" s="66" t="b">
        <v>1</v>
      </c>
      <c r="CI152" s="66" t="b">
        <v>0</v>
      </c>
      <c r="CJ152" s="66" t="b">
        <v>1</v>
      </c>
      <c r="CK152" s="66" t="b">
        <v>0</v>
      </c>
      <c r="CL152" s="66" t="b">
        <v>0</v>
      </c>
      <c r="CM152" s="66" t="b">
        <v>1</v>
      </c>
      <c r="CN152" s="66" t="b">
        <v>0</v>
      </c>
      <c r="CO152" s="66" t="b">
        <v>1</v>
      </c>
      <c r="CP152" s="66" t="b">
        <v>1</v>
      </c>
      <c r="CQ152" s="66" t="b">
        <v>1</v>
      </c>
      <c r="CR152" s="97" t="s">
        <v>8135</v>
      </c>
    </row>
    <row r="153" spans="1:96" ht="16.25" customHeight="1">
      <c r="A153" s="65" t="s">
        <v>726</v>
      </c>
      <c r="B153" s="65" t="s">
        <v>727</v>
      </c>
      <c r="C153" s="65" t="s">
        <v>728</v>
      </c>
      <c r="D153" s="65" t="s">
        <v>98</v>
      </c>
      <c r="E153" s="66" t="b">
        <v>0</v>
      </c>
      <c r="F153" s="66" t="b">
        <v>0</v>
      </c>
      <c r="G153" s="107">
        <v>40999</v>
      </c>
      <c r="H153" s="107">
        <v>43555</v>
      </c>
      <c r="I153" s="66" t="b">
        <v>1</v>
      </c>
      <c r="J153" s="66" t="b">
        <v>0</v>
      </c>
      <c r="K153" s="108">
        <v>77</v>
      </c>
      <c r="L153" s="108">
        <v>2</v>
      </c>
      <c r="M153" s="97" t="s">
        <v>99</v>
      </c>
      <c r="N153" s="66" t="b">
        <v>1</v>
      </c>
      <c r="O153" s="66" t="b">
        <v>1</v>
      </c>
      <c r="P153" s="66" t="b">
        <v>1</v>
      </c>
      <c r="Q153" s="66" t="b">
        <v>1</v>
      </c>
      <c r="R153" s="66" t="b">
        <v>1</v>
      </c>
      <c r="S153" s="65" t="s">
        <v>729</v>
      </c>
      <c r="T153" s="66" t="b">
        <v>0</v>
      </c>
      <c r="U153" s="66" t="b">
        <v>0</v>
      </c>
      <c r="V153" s="66" t="b">
        <v>0</v>
      </c>
      <c r="W153" s="66" t="b">
        <v>1</v>
      </c>
      <c r="X153" s="66" t="b">
        <v>1</v>
      </c>
      <c r="Y153" s="66" t="b">
        <v>0</v>
      </c>
      <c r="Z153" s="66" t="b">
        <v>1</v>
      </c>
      <c r="AA153" s="66" t="b">
        <v>0</v>
      </c>
      <c r="AB153" s="66" t="b">
        <v>1</v>
      </c>
      <c r="AC153" s="66" t="b">
        <v>1</v>
      </c>
      <c r="AD153" s="66" t="b">
        <v>1</v>
      </c>
      <c r="AE153" s="66" t="b">
        <v>0</v>
      </c>
      <c r="AF153" s="66" t="b">
        <v>1</v>
      </c>
      <c r="AG153" s="66" t="b">
        <v>0</v>
      </c>
      <c r="AH153" s="66" t="b">
        <v>0</v>
      </c>
      <c r="AI153" s="66" t="b">
        <v>1</v>
      </c>
      <c r="AJ153" s="66" t="b">
        <v>1</v>
      </c>
      <c r="AK153" s="66" t="b">
        <v>1</v>
      </c>
      <c r="AL153" s="66" t="b">
        <v>1</v>
      </c>
      <c r="AM153" s="66" t="b">
        <v>0</v>
      </c>
      <c r="AN153" s="66" t="b">
        <v>1</v>
      </c>
      <c r="AO153" s="66" t="b">
        <v>0</v>
      </c>
      <c r="AP153" s="66" t="b">
        <v>1</v>
      </c>
      <c r="AQ153" s="66" t="b">
        <v>0</v>
      </c>
      <c r="AR153" s="66" t="b">
        <v>0</v>
      </c>
      <c r="AS153" s="66" t="b">
        <v>1</v>
      </c>
      <c r="AT153" s="66" t="b">
        <v>0</v>
      </c>
      <c r="AU153" s="66" t="b">
        <v>1</v>
      </c>
      <c r="AV153" s="66" t="b">
        <v>0</v>
      </c>
      <c r="AW153" s="66" t="b">
        <v>1</v>
      </c>
      <c r="AX153" s="66" t="b">
        <v>0</v>
      </c>
      <c r="AY153" s="66" t="b">
        <v>0</v>
      </c>
      <c r="AZ153" s="66" t="b">
        <v>0</v>
      </c>
      <c r="BA153" s="66" t="b">
        <v>1</v>
      </c>
      <c r="BB153" s="66" t="b">
        <v>0</v>
      </c>
      <c r="BC153" s="66" t="b">
        <v>0</v>
      </c>
      <c r="BD153" s="66" t="b">
        <v>0</v>
      </c>
      <c r="BE153" s="66" t="b">
        <v>0</v>
      </c>
      <c r="BF153" s="66" t="b">
        <v>1</v>
      </c>
      <c r="BG153" s="66" t="b">
        <v>0</v>
      </c>
      <c r="BH153" s="66" t="b">
        <v>1</v>
      </c>
      <c r="BI153" s="66" t="b">
        <v>0</v>
      </c>
      <c r="BJ153" s="66" t="b">
        <v>1</v>
      </c>
      <c r="BK153" s="66" t="b">
        <v>0</v>
      </c>
      <c r="BL153" s="66" t="b">
        <v>0</v>
      </c>
      <c r="BM153" s="66" t="b">
        <v>0</v>
      </c>
      <c r="BN153" s="66" t="b">
        <v>1</v>
      </c>
      <c r="BO153" s="66" t="b">
        <v>1</v>
      </c>
      <c r="BP153" s="66" t="b">
        <v>1</v>
      </c>
      <c r="BQ153" s="66" t="b">
        <v>0</v>
      </c>
      <c r="BR153" s="66" t="b">
        <v>0</v>
      </c>
      <c r="BS153" s="66" t="b">
        <v>0</v>
      </c>
      <c r="BT153" s="66" t="b">
        <v>0</v>
      </c>
      <c r="BU153" s="66" t="b">
        <v>0</v>
      </c>
      <c r="BV153" s="66" t="b">
        <v>0</v>
      </c>
      <c r="BW153" s="66" t="b">
        <v>0</v>
      </c>
      <c r="BX153" s="66" t="b">
        <v>0</v>
      </c>
      <c r="BY153" s="66" t="b">
        <v>1</v>
      </c>
      <c r="BZ153" s="66" t="b">
        <v>0</v>
      </c>
      <c r="CA153" s="66" t="b">
        <v>0</v>
      </c>
      <c r="CB153" s="66" t="b">
        <v>0</v>
      </c>
      <c r="CC153" s="66" t="b">
        <v>0</v>
      </c>
      <c r="CD153" s="66" t="b">
        <v>0</v>
      </c>
      <c r="CE153" s="66" t="b">
        <v>0</v>
      </c>
      <c r="CF153" s="66" t="b">
        <v>0</v>
      </c>
      <c r="CG153" s="66" t="b">
        <v>0</v>
      </c>
      <c r="CH153" s="66" t="b">
        <v>0</v>
      </c>
      <c r="CI153" s="66" t="b">
        <v>1</v>
      </c>
      <c r="CJ153" s="66" t="b">
        <v>1</v>
      </c>
      <c r="CK153" s="66" t="b">
        <v>0</v>
      </c>
      <c r="CL153" s="66" t="b">
        <v>0</v>
      </c>
      <c r="CM153" s="66" t="b">
        <v>1</v>
      </c>
      <c r="CN153" s="66" t="b">
        <v>0</v>
      </c>
      <c r="CO153" s="66" t="b">
        <v>1</v>
      </c>
      <c r="CP153" s="66" t="b">
        <v>0</v>
      </c>
      <c r="CQ153" s="66" t="b">
        <v>0</v>
      </c>
      <c r="CR153" s="97" t="s">
        <v>8135</v>
      </c>
    </row>
    <row r="154" spans="1:96" ht="16.25" customHeight="1">
      <c r="A154" s="67" t="s">
        <v>138</v>
      </c>
      <c r="B154" s="67" t="s">
        <v>139</v>
      </c>
      <c r="C154" s="67" t="s">
        <v>140</v>
      </c>
      <c r="D154" s="67" t="s">
        <v>108</v>
      </c>
      <c r="E154" s="68" t="b">
        <v>1</v>
      </c>
      <c r="F154" s="68" t="b">
        <v>0</v>
      </c>
      <c r="G154" s="110">
        <v>42815</v>
      </c>
      <c r="H154" s="111"/>
      <c r="I154" s="68" t="b">
        <v>1</v>
      </c>
      <c r="J154" s="68" t="b">
        <v>0</v>
      </c>
      <c r="K154" s="112">
        <v>9</v>
      </c>
      <c r="L154" s="111"/>
      <c r="M154" s="97" t="s">
        <v>99</v>
      </c>
      <c r="N154" s="68" t="b">
        <v>1</v>
      </c>
      <c r="O154" s="68" t="b">
        <v>1</v>
      </c>
      <c r="P154" s="68" t="b">
        <v>1</v>
      </c>
      <c r="Q154" s="68" t="b">
        <v>1</v>
      </c>
      <c r="R154" s="68" t="b">
        <v>1</v>
      </c>
      <c r="S154" s="67" t="s">
        <v>141</v>
      </c>
      <c r="T154" s="68" t="b">
        <v>1</v>
      </c>
      <c r="U154" s="68" t="b">
        <v>0</v>
      </c>
      <c r="V154" s="68" t="b">
        <v>0</v>
      </c>
      <c r="W154" s="68" t="b">
        <v>0</v>
      </c>
      <c r="X154" s="68" t="b">
        <v>0</v>
      </c>
      <c r="Y154" s="68" t="b">
        <v>0</v>
      </c>
      <c r="Z154" s="68" t="b">
        <v>0</v>
      </c>
      <c r="AA154" s="68" t="b">
        <v>0</v>
      </c>
      <c r="AB154" s="68" t="b">
        <v>0</v>
      </c>
      <c r="AC154" s="68" t="b">
        <v>0</v>
      </c>
      <c r="AD154" s="68" t="b">
        <v>1</v>
      </c>
      <c r="AE154" s="68" t="b">
        <v>1</v>
      </c>
      <c r="AF154" s="68" t="b">
        <v>1</v>
      </c>
      <c r="AG154" s="68" t="b">
        <v>1</v>
      </c>
      <c r="AH154" s="68" t="b">
        <v>0</v>
      </c>
      <c r="AI154" s="68" t="b">
        <v>1</v>
      </c>
      <c r="AJ154" s="68" t="b">
        <v>1</v>
      </c>
      <c r="AK154" s="68" t="b">
        <v>1</v>
      </c>
      <c r="AL154" s="68" t="b">
        <v>1</v>
      </c>
      <c r="AM154" s="68" t="b">
        <v>0</v>
      </c>
      <c r="AN154" s="68" t="b">
        <v>0</v>
      </c>
      <c r="AO154" s="68" t="b">
        <v>0</v>
      </c>
      <c r="AP154" s="68" t="b">
        <v>0</v>
      </c>
      <c r="AQ154" s="68" t="b">
        <v>0</v>
      </c>
      <c r="AR154" s="68" t="b">
        <v>0</v>
      </c>
      <c r="AS154" s="68" t="b">
        <v>0</v>
      </c>
      <c r="AT154" s="68" t="b">
        <v>0</v>
      </c>
      <c r="AU154" s="68" t="b">
        <v>1</v>
      </c>
      <c r="AV154" s="68" t="b">
        <v>0</v>
      </c>
      <c r="AW154" s="68" t="b">
        <v>1</v>
      </c>
      <c r="AX154" s="68" t="b">
        <v>1</v>
      </c>
      <c r="AY154" s="68" t="b">
        <v>0</v>
      </c>
      <c r="AZ154" s="68" t="b">
        <v>0</v>
      </c>
      <c r="BA154" s="68" t="b">
        <v>1</v>
      </c>
      <c r="BB154" s="68" t="b">
        <v>1</v>
      </c>
      <c r="BC154" s="68" t="b">
        <v>0</v>
      </c>
      <c r="BD154" s="68" t="b">
        <v>0</v>
      </c>
      <c r="BE154" s="68" t="b">
        <v>0</v>
      </c>
      <c r="BF154" s="68" t="b">
        <v>1</v>
      </c>
      <c r="BG154" s="68" t="b">
        <v>0</v>
      </c>
      <c r="BH154" s="68" t="b">
        <v>1</v>
      </c>
      <c r="BI154" s="68" t="b">
        <v>0</v>
      </c>
      <c r="BJ154" s="68" t="b">
        <v>0</v>
      </c>
      <c r="BK154" s="68" t="b">
        <v>0</v>
      </c>
      <c r="BL154" s="68" t="b">
        <v>1</v>
      </c>
      <c r="BM154" s="68" t="b">
        <v>0</v>
      </c>
      <c r="BN154" s="68" t="b">
        <v>0</v>
      </c>
      <c r="BO154" s="68" t="b">
        <v>1</v>
      </c>
      <c r="BP154" s="68" t="b">
        <v>1</v>
      </c>
      <c r="BQ154" s="68" t="b">
        <v>0</v>
      </c>
      <c r="BR154" s="68" t="b">
        <v>0</v>
      </c>
      <c r="BS154" s="68" t="b">
        <v>1</v>
      </c>
      <c r="BT154" s="68" t="b">
        <v>0</v>
      </c>
      <c r="BU154" s="68" t="b">
        <v>0</v>
      </c>
      <c r="BV154" s="68" t="b">
        <v>0</v>
      </c>
      <c r="BW154" s="68" t="b">
        <v>1</v>
      </c>
      <c r="BX154" s="68" t="b">
        <v>0</v>
      </c>
      <c r="BY154" s="68" t="b">
        <v>0</v>
      </c>
      <c r="BZ154" s="68" t="b">
        <v>0</v>
      </c>
      <c r="CA154" s="68" t="b">
        <v>0</v>
      </c>
      <c r="CB154" s="68" t="b">
        <v>0</v>
      </c>
      <c r="CC154" s="68" t="b">
        <v>0</v>
      </c>
      <c r="CD154" s="68" t="b">
        <v>1</v>
      </c>
      <c r="CE154" s="68" t="b">
        <v>0</v>
      </c>
      <c r="CF154" s="68" t="b">
        <v>0</v>
      </c>
      <c r="CG154" s="68" t="b">
        <v>0</v>
      </c>
      <c r="CH154" s="68" t="b">
        <v>1</v>
      </c>
      <c r="CI154" s="68" t="b">
        <v>1</v>
      </c>
      <c r="CJ154" s="68" t="b">
        <v>0</v>
      </c>
      <c r="CK154" s="68" t="b">
        <v>0</v>
      </c>
      <c r="CL154" s="68" t="b">
        <v>0</v>
      </c>
      <c r="CM154" s="68" t="b">
        <v>1</v>
      </c>
      <c r="CN154" s="68" t="b">
        <v>1</v>
      </c>
      <c r="CO154" s="68" t="b">
        <v>1</v>
      </c>
      <c r="CP154" s="68" t="b">
        <v>1</v>
      </c>
      <c r="CQ154" s="68" t="b">
        <v>0</v>
      </c>
      <c r="CR154" s="97" t="s">
        <v>8135</v>
      </c>
    </row>
    <row r="155" spans="1:96" ht="16.25" customHeight="1">
      <c r="A155" s="67" t="s">
        <v>183</v>
      </c>
      <c r="B155" s="67" t="s">
        <v>184</v>
      </c>
      <c r="C155" s="67" t="s">
        <v>185</v>
      </c>
      <c r="D155" s="67" t="s">
        <v>98</v>
      </c>
      <c r="E155" s="68" t="b">
        <v>0</v>
      </c>
      <c r="F155" s="68" t="b">
        <v>0</v>
      </c>
      <c r="G155" s="110">
        <v>40908</v>
      </c>
      <c r="H155" s="110">
        <v>42794</v>
      </c>
      <c r="I155" s="68" t="b">
        <v>1</v>
      </c>
      <c r="J155" s="68" t="b">
        <v>1</v>
      </c>
      <c r="K155" s="112">
        <v>46</v>
      </c>
      <c r="L155" s="112">
        <v>10</v>
      </c>
      <c r="M155" s="97" t="s">
        <v>99</v>
      </c>
      <c r="N155" s="68" t="b">
        <v>1</v>
      </c>
      <c r="O155" s="68" t="b">
        <v>1</v>
      </c>
      <c r="P155" s="68" t="b">
        <v>1</v>
      </c>
      <c r="Q155" s="68" t="b">
        <v>1</v>
      </c>
      <c r="R155" s="68" t="b">
        <v>1</v>
      </c>
      <c r="S155" s="67" t="s">
        <v>186</v>
      </c>
      <c r="T155" s="68" t="b">
        <v>0</v>
      </c>
      <c r="U155" s="68" t="b">
        <v>0</v>
      </c>
      <c r="V155" s="68" t="b">
        <v>1</v>
      </c>
      <c r="W155" s="68" t="b">
        <v>1</v>
      </c>
      <c r="X155" s="68" t="b">
        <v>1</v>
      </c>
      <c r="Y155" s="68" t="b">
        <v>1</v>
      </c>
      <c r="Z155" s="68" t="b">
        <v>0</v>
      </c>
      <c r="AA155" s="68" t="b">
        <v>0</v>
      </c>
      <c r="AB155" s="68" t="b">
        <v>1</v>
      </c>
      <c r="AC155" s="68" t="b">
        <v>0</v>
      </c>
      <c r="AD155" s="68" t="b">
        <v>1</v>
      </c>
      <c r="AE155" s="68" t="b">
        <v>0</v>
      </c>
      <c r="AF155" s="68" t="b">
        <v>1</v>
      </c>
      <c r="AG155" s="68" t="b">
        <v>0</v>
      </c>
      <c r="AH155" s="68" t="b">
        <v>1</v>
      </c>
      <c r="AI155" s="68" t="b">
        <v>1</v>
      </c>
      <c r="AJ155" s="68" t="b">
        <v>1</v>
      </c>
      <c r="AK155" s="68" t="b">
        <v>1</v>
      </c>
      <c r="AL155" s="68" t="b">
        <v>1</v>
      </c>
      <c r="AM155" s="68" t="b">
        <v>0</v>
      </c>
      <c r="AN155" s="68" t="b">
        <v>0</v>
      </c>
      <c r="AO155" s="68" t="b">
        <v>0</v>
      </c>
      <c r="AP155" s="68" t="b">
        <v>0</v>
      </c>
      <c r="AQ155" s="68" t="b">
        <v>0</v>
      </c>
      <c r="AR155" s="68" t="b">
        <v>0</v>
      </c>
      <c r="AS155" s="68" t="b">
        <v>0</v>
      </c>
      <c r="AT155" s="68" t="b">
        <v>0</v>
      </c>
      <c r="AU155" s="68" t="b">
        <v>1</v>
      </c>
      <c r="AV155" s="68" t="b">
        <v>0</v>
      </c>
      <c r="AW155" s="68" t="b">
        <v>1</v>
      </c>
      <c r="AX155" s="68" t="b">
        <v>1</v>
      </c>
      <c r="AY155" s="68" t="b">
        <v>0</v>
      </c>
      <c r="AZ155" s="68" t="b">
        <v>0</v>
      </c>
      <c r="BA155" s="68" t="b">
        <v>1</v>
      </c>
      <c r="BB155" s="68" t="b">
        <v>1</v>
      </c>
      <c r="BC155" s="68" t="b">
        <v>1</v>
      </c>
      <c r="BD155" s="68" t="b">
        <v>0</v>
      </c>
      <c r="BE155" s="68" t="b">
        <v>0</v>
      </c>
      <c r="BF155" s="68" t="b">
        <v>1</v>
      </c>
      <c r="BG155" s="68" t="b">
        <v>0</v>
      </c>
      <c r="BH155" s="68" t="b">
        <v>1</v>
      </c>
      <c r="BI155" s="68" t="b">
        <v>0</v>
      </c>
      <c r="BJ155" s="68" t="b">
        <v>1</v>
      </c>
      <c r="BK155" s="68" t="b">
        <v>0</v>
      </c>
      <c r="BL155" s="68" t="b">
        <v>1</v>
      </c>
      <c r="BM155" s="68" t="b">
        <v>1</v>
      </c>
      <c r="BN155" s="68" t="b">
        <v>0</v>
      </c>
      <c r="BO155" s="68" t="b">
        <v>1</v>
      </c>
      <c r="BP155" s="68" t="b">
        <v>1</v>
      </c>
      <c r="BQ155" s="68" t="b">
        <v>0</v>
      </c>
      <c r="BR155" s="68" t="b">
        <v>0</v>
      </c>
      <c r="BS155" s="68" t="b">
        <v>1</v>
      </c>
      <c r="BT155" s="68" t="b">
        <v>1</v>
      </c>
      <c r="BU155" s="68" t="b">
        <v>1</v>
      </c>
      <c r="BV155" s="68" t="b">
        <v>0</v>
      </c>
      <c r="BW155" s="68" t="b">
        <v>1</v>
      </c>
      <c r="BX155" s="68" t="b">
        <v>1</v>
      </c>
      <c r="BY155" s="68" t="b">
        <v>0</v>
      </c>
      <c r="BZ155" s="68" t="b">
        <v>1</v>
      </c>
      <c r="CA155" s="68" t="b">
        <v>0</v>
      </c>
      <c r="CB155" s="68" t="b">
        <v>0</v>
      </c>
      <c r="CC155" s="68" t="b">
        <v>1</v>
      </c>
      <c r="CD155" s="68" t="b">
        <v>1</v>
      </c>
      <c r="CE155" s="68" t="b">
        <v>0</v>
      </c>
      <c r="CF155" s="68" t="b">
        <v>0</v>
      </c>
      <c r="CG155" s="68" t="b">
        <v>0</v>
      </c>
      <c r="CH155" s="68" t="b">
        <v>1</v>
      </c>
      <c r="CI155" s="68" t="b">
        <v>0</v>
      </c>
      <c r="CJ155" s="68" t="b">
        <v>1</v>
      </c>
      <c r="CK155" s="68" t="b">
        <v>0</v>
      </c>
      <c r="CL155" s="68" t="b">
        <v>1</v>
      </c>
      <c r="CM155" s="68" t="b">
        <v>1</v>
      </c>
      <c r="CN155" s="68" t="b">
        <v>1</v>
      </c>
      <c r="CO155" s="68" t="b">
        <v>1</v>
      </c>
      <c r="CP155" s="68" t="b">
        <v>1</v>
      </c>
      <c r="CQ155" s="68" t="b">
        <v>0</v>
      </c>
      <c r="CR155" s="97" t="s">
        <v>8135</v>
      </c>
    </row>
    <row r="156" spans="1:96" ht="16.25" customHeight="1">
      <c r="A156" s="67" t="s">
        <v>205</v>
      </c>
      <c r="B156" s="67" t="s">
        <v>206</v>
      </c>
      <c r="C156" s="67" t="s">
        <v>207</v>
      </c>
      <c r="D156" s="67" t="s">
        <v>98</v>
      </c>
      <c r="E156" s="68" t="b">
        <v>0</v>
      </c>
      <c r="F156" s="68" t="b">
        <v>0</v>
      </c>
      <c r="G156" s="110">
        <v>42821</v>
      </c>
      <c r="H156" s="111"/>
      <c r="I156" s="68" t="b">
        <v>1</v>
      </c>
      <c r="J156" s="68" t="b">
        <v>0</v>
      </c>
      <c r="K156" s="112">
        <v>54</v>
      </c>
      <c r="L156" s="112">
        <v>30</v>
      </c>
      <c r="M156" s="97" t="s">
        <v>99</v>
      </c>
      <c r="N156" s="68" t="b">
        <v>1</v>
      </c>
      <c r="O156" s="68" t="b">
        <v>1</v>
      </c>
      <c r="P156" s="68" t="b">
        <v>1</v>
      </c>
      <c r="Q156" s="68" t="b">
        <v>1</v>
      </c>
      <c r="R156" s="68" t="b">
        <v>1</v>
      </c>
      <c r="S156" s="67" t="s">
        <v>208</v>
      </c>
      <c r="T156" s="68" t="b">
        <v>1</v>
      </c>
      <c r="U156" s="68" t="b">
        <v>1</v>
      </c>
      <c r="V156" s="68" t="b">
        <v>1</v>
      </c>
      <c r="W156" s="68" t="b">
        <v>1</v>
      </c>
      <c r="X156" s="68" t="b">
        <v>0</v>
      </c>
      <c r="Y156" s="68" t="b">
        <v>0</v>
      </c>
      <c r="Z156" s="68" t="b">
        <v>1</v>
      </c>
      <c r="AA156" s="68" t="b">
        <v>0</v>
      </c>
      <c r="AB156" s="68" t="b">
        <v>1</v>
      </c>
      <c r="AC156" s="68" t="b">
        <v>1</v>
      </c>
      <c r="AD156" s="68" t="b">
        <v>1</v>
      </c>
      <c r="AE156" s="68" t="b">
        <v>1</v>
      </c>
      <c r="AF156" s="68" t="b">
        <v>1</v>
      </c>
      <c r="AG156" s="68" t="b">
        <v>1</v>
      </c>
      <c r="AH156" s="68" t="b">
        <v>0</v>
      </c>
      <c r="AI156" s="68" t="b">
        <v>1</v>
      </c>
      <c r="AJ156" s="68" t="b">
        <v>1</v>
      </c>
      <c r="AK156" s="68" t="b">
        <v>1</v>
      </c>
      <c r="AL156" s="68" t="b">
        <v>1</v>
      </c>
      <c r="AM156" s="68" t="b">
        <v>0</v>
      </c>
      <c r="AN156" s="68" t="b">
        <v>1</v>
      </c>
      <c r="AO156" s="68" t="b">
        <v>0</v>
      </c>
      <c r="AP156" s="68" t="b">
        <v>1</v>
      </c>
      <c r="AQ156" s="68" t="b">
        <v>0</v>
      </c>
      <c r="AR156" s="68" t="b">
        <v>0</v>
      </c>
      <c r="AS156" s="68" t="b">
        <v>1</v>
      </c>
      <c r="AT156" s="68" t="b">
        <v>0</v>
      </c>
      <c r="AU156" s="68" t="b">
        <v>1</v>
      </c>
      <c r="AV156" s="68" t="b">
        <v>0</v>
      </c>
      <c r="AW156" s="68" t="b">
        <v>1</v>
      </c>
      <c r="AX156" s="68" t="b">
        <v>1</v>
      </c>
      <c r="AY156" s="68" t="b">
        <v>0</v>
      </c>
      <c r="AZ156" s="68" t="b">
        <v>0</v>
      </c>
      <c r="BA156" s="68" t="b">
        <v>1</v>
      </c>
      <c r="BB156" s="68" t="b">
        <v>0</v>
      </c>
      <c r="BC156" s="68" t="b">
        <v>1</v>
      </c>
      <c r="BD156" s="68" t="b">
        <v>0</v>
      </c>
      <c r="BE156" s="68" t="b">
        <v>0</v>
      </c>
      <c r="BF156" s="68" t="b">
        <v>1</v>
      </c>
      <c r="BG156" s="68" t="b">
        <v>0</v>
      </c>
      <c r="BH156" s="68" t="b">
        <v>1</v>
      </c>
      <c r="BI156" s="68" t="b">
        <v>0</v>
      </c>
      <c r="BJ156" s="68" t="b">
        <v>1</v>
      </c>
      <c r="BK156" s="68" t="b">
        <v>0</v>
      </c>
      <c r="BL156" s="68" t="b">
        <v>1</v>
      </c>
      <c r="BM156" s="68" t="b">
        <v>1</v>
      </c>
      <c r="BN156" s="68" t="b">
        <v>1</v>
      </c>
      <c r="BO156" s="68" t="b">
        <v>1</v>
      </c>
      <c r="BP156" s="68" t="b">
        <v>1</v>
      </c>
      <c r="BQ156" s="68" t="b">
        <v>1</v>
      </c>
      <c r="BR156" s="68" t="b">
        <v>0</v>
      </c>
      <c r="BS156" s="68" t="b">
        <v>0</v>
      </c>
      <c r="BT156" s="68" t="b">
        <v>0</v>
      </c>
      <c r="BU156" s="68" t="b">
        <v>0</v>
      </c>
      <c r="BV156" s="68" t="b">
        <v>0</v>
      </c>
      <c r="BW156" s="68" t="b">
        <v>0</v>
      </c>
      <c r="BX156" s="68" t="b">
        <v>1</v>
      </c>
      <c r="BY156" s="68" t="b">
        <v>0</v>
      </c>
      <c r="BZ156" s="68" t="b">
        <v>0</v>
      </c>
      <c r="CA156" s="68" t="b">
        <v>0</v>
      </c>
      <c r="CB156" s="68" t="b">
        <v>0</v>
      </c>
      <c r="CC156" s="68" t="b">
        <v>0</v>
      </c>
      <c r="CD156" s="68" t="b">
        <v>0</v>
      </c>
      <c r="CE156" s="68" t="b">
        <v>0</v>
      </c>
      <c r="CF156" s="68" t="b">
        <v>0</v>
      </c>
      <c r="CG156" s="68" t="b">
        <v>1</v>
      </c>
      <c r="CH156" s="68" t="b">
        <v>0</v>
      </c>
      <c r="CI156" s="68" t="b">
        <v>0</v>
      </c>
      <c r="CJ156" s="68" t="b">
        <v>0</v>
      </c>
      <c r="CK156" s="68" t="b">
        <v>0</v>
      </c>
      <c r="CL156" s="68" t="b">
        <v>1</v>
      </c>
      <c r="CM156" s="68" t="b">
        <v>1</v>
      </c>
      <c r="CN156" s="68" t="b">
        <v>1</v>
      </c>
      <c r="CO156" s="68" t="b">
        <v>1</v>
      </c>
      <c r="CP156" s="68" t="b">
        <v>1</v>
      </c>
      <c r="CQ156" s="68" t="b">
        <v>0</v>
      </c>
      <c r="CR156" s="97" t="s">
        <v>8135</v>
      </c>
    </row>
    <row r="157" spans="1:96" ht="16.25" customHeight="1">
      <c r="A157" s="67" t="s">
        <v>289</v>
      </c>
      <c r="B157" s="67" t="s">
        <v>290</v>
      </c>
      <c r="C157" s="67" t="s">
        <v>291</v>
      </c>
      <c r="D157" s="67" t="s">
        <v>98</v>
      </c>
      <c r="E157" s="68" t="b">
        <v>0</v>
      </c>
      <c r="F157" s="68" t="b">
        <v>0</v>
      </c>
      <c r="G157" s="110">
        <v>41364</v>
      </c>
      <c r="H157" s="111"/>
      <c r="I157" s="68" t="b">
        <v>1</v>
      </c>
      <c r="J157" s="68" t="b">
        <v>1</v>
      </c>
      <c r="K157" s="112">
        <v>110</v>
      </c>
      <c r="L157" s="112">
        <v>9</v>
      </c>
      <c r="M157" s="97" t="s">
        <v>99</v>
      </c>
      <c r="N157" s="68" t="b">
        <v>1</v>
      </c>
      <c r="O157" s="68" t="b">
        <v>1</v>
      </c>
      <c r="P157" s="68" t="b">
        <v>1</v>
      </c>
      <c r="Q157" s="68" t="b">
        <v>1</v>
      </c>
      <c r="R157" s="68" t="b">
        <v>1</v>
      </c>
      <c r="S157" s="67" t="s">
        <v>292</v>
      </c>
      <c r="T157" s="68" t="b">
        <v>1</v>
      </c>
      <c r="U157" s="68" t="b">
        <v>1</v>
      </c>
      <c r="V157" s="68" t="b">
        <v>0</v>
      </c>
      <c r="W157" s="68" t="b">
        <v>1</v>
      </c>
      <c r="X157" s="68" t="b">
        <v>1</v>
      </c>
      <c r="Y157" s="68" t="b">
        <v>1</v>
      </c>
      <c r="Z157" s="68" t="b">
        <v>1</v>
      </c>
      <c r="AA157" s="68" t="b">
        <v>0</v>
      </c>
      <c r="AB157" s="68" t="b">
        <v>1</v>
      </c>
      <c r="AC157" s="68" t="b">
        <v>1</v>
      </c>
      <c r="AD157" s="68" t="b">
        <v>1</v>
      </c>
      <c r="AE157" s="68" t="b">
        <v>1</v>
      </c>
      <c r="AF157" s="68" t="b">
        <v>1</v>
      </c>
      <c r="AG157" s="68" t="b">
        <v>1</v>
      </c>
      <c r="AH157" s="68" t="b">
        <v>1</v>
      </c>
      <c r="AI157" s="68" t="b">
        <v>1</v>
      </c>
      <c r="AJ157" s="68" t="b">
        <v>1</v>
      </c>
      <c r="AK157" s="68" t="b">
        <v>1</v>
      </c>
      <c r="AL157" s="68" t="b">
        <v>1</v>
      </c>
      <c r="AM157" s="68" t="b">
        <v>0</v>
      </c>
      <c r="AN157" s="68" t="b">
        <v>0</v>
      </c>
      <c r="AO157" s="68" t="b">
        <v>0</v>
      </c>
      <c r="AP157" s="68" t="b">
        <v>0</v>
      </c>
      <c r="AQ157" s="68" t="b">
        <v>0</v>
      </c>
      <c r="AR157" s="68" t="b">
        <v>0</v>
      </c>
      <c r="AS157" s="68" t="b">
        <v>0</v>
      </c>
      <c r="AT157" s="68" t="b">
        <v>0</v>
      </c>
      <c r="AU157" s="68" t="b">
        <v>1</v>
      </c>
      <c r="AV157" s="68" t="b">
        <v>1</v>
      </c>
      <c r="AW157" s="68" t="b">
        <v>1</v>
      </c>
      <c r="AX157" s="68" t="b">
        <v>1</v>
      </c>
      <c r="AY157" s="68" t="b">
        <v>0</v>
      </c>
      <c r="AZ157" s="68" t="b">
        <v>0</v>
      </c>
      <c r="BA157" s="68" t="b">
        <v>1</v>
      </c>
      <c r="BB157" s="68" t="b">
        <v>1</v>
      </c>
      <c r="BC157" s="68" t="b">
        <v>1</v>
      </c>
      <c r="BD157" s="68" t="b">
        <v>0</v>
      </c>
      <c r="BE157" s="68" t="b">
        <v>0</v>
      </c>
      <c r="BF157" s="68" t="b">
        <v>1</v>
      </c>
      <c r="BG157" s="68" t="b">
        <v>0</v>
      </c>
      <c r="BH157" s="68" t="b">
        <v>1</v>
      </c>
      <c r="BI157" s="68" t="b">
        <v>0</v>
      </c>
      <c r="BJ157" s="68" t="b">
        <v>1</v>
      </c>
      <c r="BK157" s="68" t="b">
        <v>0</v>
      </c>
      <c r="BL157" s="68" t="b">
        <v>1</v>
      </c>
      <c r="BM157" s="68" t="b">
        <v>0</v>
      </c>
      <c r="BN157" s="68" t="b">
        <v>0</v>
      </c>
      <c r="BO157" s="68" t="b">
        <v>1</v>
      </c>
      <c r="BP157" s="68" t="b">
        <v>1</v>
      </c>
      <c r="BQ157" s="68" t="b">
        <v>1</v>
      </c>
      <c r="BR157" s="68" t="b">
        <v>0</v>
      </c>
      <c r="BS157" s="68" t="b">
        <v>0</v>
      </c>
      <c r="BT157" s="68" t="b">
        <v>1</v>
      </c>
      <c r="BU157" s="68" t="b">
        <v>0</v>
      </c>
      <c r="BV157" s="68" t="b">
        <v>0</v>
      </c>
      <c r="BW157" s="68" t="b">
        <v>0</v>
      </c>
      <c r="BX157" s="68" t="b">
        <v>1</v>
      </c>
      <c r="BY157" s="68" t="b">
        <v>0</v>
      </c>
      <c r="BZ157" s="68" t="b">
        <v>1</v>
      </c>
      <c r="CA157" s="68" t="b">
        <v>0</v>
      </c>
      <c r="CB157" s="68" t="b">
        <v>0</v>
      </c>
      <c r="CC157" s="68" t="b">
        <v>1</v>
      </c>
      <c r="CD157" s="68" t="b">
        <v>0</v>
      </c>
      <c r="CE157" s="68" t="b">
        <v>0</v>
      </c>
      <c r="CF157" s="68" t="b">
        <v>0</v>
      </c>
      <c r="CG157" s="68" t="b">
        <v>0</v>
      </c>
      <c r="CH157" s="68" t="b">
        <v>0</v>
      </c>
      <c r="CI157" s="68" t="b">
        <v>1</v>
      </c>
      <c r="CJ157" s="68" t="b">
        <v>1</v>
      </c>
      <c r="CK157" s="68" t="b">
        <v>0</v>
      </c>
      <c r="CL157" s="68" t="b">
        <v>1</v>
      </c>
      <c r="CM157" s="68" t="b">
        <v>0</v>
      </c>
      <c r="CN157" s="68" t="b">
        <v>1</v>
      </c>
      <c r="CO157" s="68" t="b">
        <v>1</v>
      </c>
      <c r="CP157" s="68" t="b">
        <v>1</v>
      </c>
      <c r="CQ157" s="68" t="b">
        <v>0</v>
      </c>
      <c r="CR157" s="97" t="s">
        <v>8135</v>
      </c>
    </row>
    <row r="158" spans="1:96" ht="16.25" customHeight="1">
      <c r="A158" s="67" t="s">
        <v>293</v>
      </c>
      <c r="B158" s="67" t="s">
        <v>102</v>
      </c>
      <c r="C158" s="67" t="s">
        <v>294</v>
      </c>
      <c r="D158" s="67" t="s">
        <v>108</v>
      </c>
      <c r="E158" s="68" t="b">
        <v>1</v>
      </c>
      <c r="F158" s="68" t="b">
        <v>0</v>
      </c>
      <c r="G158" s="110">
        <v>44286</v>
      </c>
      <c r="H158" s="111"/>
      <c r="I158" s="68" t="b">
        <v>1</v>
      </c>
      <c r="J158" s="68" t="b">
        <v>0</v>
      </c>
      <c r="K158" s="112">
        <v>54</v>
      </c>
      <c r="L158" s="112">
        <v>7</v>
      </c>
      <c r="M158" s="97" t="s">
        <v>99</v>
      </c>
      <c r="N158" s="68" t="b">
        <v>1</v>
      </c>
      <c r="O158" s="68" t="b">
        <v>1</v>
      </c>
      <c r="P158" s="68" t="b">
        <v>1</v>
      </c>
      <c r="Q158" s="68" t="b">
        <v>0</v>
      </c>
      <c r="R158" s="68" t="b">
        <v>1</v>
      </c>
      <c r="S158" s="67" t="s">
        <v>295</v>
      </c>
      <c r="T158" s="68" t="b">
        <v>1</v>
      </c>
      <c r="U158" s="68" t="b">
        <v>0</v>
      </c>
      <c r="V158" s="68" t="b">
        <v>0</v>
      </c>
      <c r="W158" s="68" t="b">
        <v>0</v>
      </c>
      <c r="X158" s="68" t="b">
        <v>0</v>
      </c>
      <c r="Y158" s="68" t="b">
        <v>0</v>
      </c>
      <c r="Z158" s="68" t="b">
        <v>0</v>
      </c>
      <c r="AA158" s="68" t="b">
        <v>0</v>
      </c>
      <c r="AB158" s="68" t="b">
        <v>0</v>
      </c>
      <c r="AC158" s="68" t="b">
        <v>0</v>
      </c>
      <c r="AD158" s="68" t="b">
        <v>1</v>
      </c>
      <c r="AE158" s="68" t="b">
        <v>1</v>
      </c>
      <c r="AF158" s="68" t="b">
        <v>1</v>
      </c>
      <c r="AG158" s="68" t="b">
        <v>0</v>
      </c>
      <c r="AH158" s="68" t="b">
        <v>0</v>
      </c>
      <c r="AI158" s="68" t="b">
        <v>1</v>
      </c>
      <c r="AJ158" s="68" t="b">
        <v>1</v>
      </c>
      <c r="AK158" s="68" t="b">
        <v>1</v>
      </c>
      <c r="AL158" s="68" t="b">
        <v>0</v>
      </c>
      <c r="AM158" s="68" t="b">
        <v>0</v>
      </c>
      <c r="AN158" s="68" t="b">
        <v>0</v>
      </c>
      <c r="AO158" s="68" t="b">
        <v>0</v>
      </c>
      <c r="AP158" s="68" t="b">
        <v>0</v>
      </c>
      <c r="AQ158" s="68" t="b">
        <v>1</v>
      </c>
      <c r="AR158" s="68" t="b">
        <v>0</v>
      </c>
      <c r="AS158" s="68" t="b">
        <v>0</v>
      </c>
      <c r="AT158" s="68" t="b">
        <v>0</v>
      </c>
      <c r="AU158" s="68" t="b">
        <v>0</v>
      </c>
      <c r="AV158" s="68" t="b">
        <v>0</v>
      </c>
      <c r="AW158" s="68" t="b">
        <v>0</v>
      </c>
      <c r="AX158" s="68" t="b">
        <v>0</v>
      </c>
      <c r="AY158" s="68" t="b">
        <v>0</v>
      </c>
      <c r="AZ158" s="68" t="b">
        <v>0</v>
      </c>
      <c r="BA158" s="68" t="b">
        <v>1</v>
      </c>
      <c r="BB158" s="68" t="b">
        <v>0</v>
      </c>
      <c r="BC158" s="68" t="b">
        <v>1</v>
      </c>
      <c r="BD158" s="68" t="b">
        <v>0</v>
      </c>
      <c r="BE158" s="68" t="b">
        <v>0</v>
      </c>
      <c r="BF158" s="68" t="b">
        <v>1</v>
      </c>
      <c r="BG158" s="68" t="b">
        <v>1</v>
      </c>
      <c r="BH158" s="68" t="b">
        <v>1</v>
      </c>
      <c r="BI158" s="68" t="b">
        <v>0</v>
      </c>
      <c r="BJ158" s="68" t="b">
        <v>0</v>
      </c>
      <c r="BK158" s="68" t="b">
        <v>0</v>
      </c>
      <c r="BL158" s="68" t="b">
        <v>0</v>
      </c>
      <c r="BM158" s="68" t="b">
        <v>0</v>
      </c>
      <c r="BN158" s="68" t="b">
        <v>1</v>
      </c>
      <c r="BO158" s="68" t="b">
        <v>1</v>
      </c>
      <c r="BP158" s="68" t="b">
        <v>1</v>
      </c>
      <c r="BQ158" s="68" t="b">
        <v>0</v>
      </c>
      <c r="BR158" s="68" t="b">
        <v>0</v>
      </c>
      <c r="BS158" s="68" t="b">
        <v>1</v>
      </c>
      <c r="BT158" s="68" t="b">
        <v>1</v>
      </c>
      <c r="BU158" s="68" t="b">
        <v>1</v>
      </c>
      <c r="BV158" s="68" t="b">
        <v>0</v>
      </c>
      <c r="BW158" s="68" t="b">
        <v>0</v>
      </c>
      <c r="BX158" s="68" t="b">
        <v>1</v>
      </c>
      <c r="BY158" s="68" t="b">
        <v>0</v>
      </c>
      <c r="BZ158" s="68" t="b">
        <v>0</v>
      </c>
      <c r="CA158" s="68" t="b">
        <v>0</v>
      </c>
      <c r="CB158" s="68" t="b">
        <v>0</v>
      </c>
      <c r="CC158" s="68" t="b">
        <v>0</v>
      </c>
      <c r="CD158" s="68" t="b">
        <v>1</v>
      </c>
      <c r="CE158" s="68" t="b">
        <v>0</v>
      </c>
      <c r="CF158" s="68" t="b">
        <v>0</v>
      </c>
      <c r="CG158" s="68" t="b">
        <v>0</v>
      </c>
      <c r="CH158" s="68" t="b">
        <v>0</v>
      </c>
      <c r="CI158" s="68" t="b">
        <v>0</v>
      </c>
      <c r="CJ158" s="68" t="b">
        <v>0</v>
      </c>
      <c r="CK158" s="68" t="b">
        <v>0</v>
      </c>
      <c r="CL158" s="68" t="b">
        <v>0</v>
      </c>
      <c r="CM158" s="68" t="b">
        <v>1</v>
      </c>
      <c r="CN158" s="68" t="b">
        <v>0</v>
      </c>
      <c r="CO158" s="68" t="b">
        <v>1</v>
      </c>
      <c r="CP158" s="68" t="b">
        <v>0</v>
      </c>
      <c r="CQ158" s="68" t="b">
        <v>0</v>
      </c>
      <c r="CR158" s="97" t="s">
        <v>8135</v>
      </c>
    </row>
    <row r="159" spans="1:96" ht="16.25" customHeight="1">
      <c r="A159" s="67" t="s">
        <v>296</v>
      </c>
      <c r="B159" s="67" t="s">
        <v>297</v>
      </c>
      <c r="C159" s="67" t="s">
        <v>298</v>
      </c>
      <c r="D159" s="67" t="s">
        <v>98</v>
      </c>
      <c r="E159" s="68" t="b">
        <v>0</v>
      </c>
      <c r="F159" s="68" t="b">
        <v>0</v>
      </c>
      <c r="G159" s="110">
        <v>41333</v>
      </c>
      <c r="H159" s="111"/>
      <c r="I159" s="68" t="b">
        <v>1</v>
      </c>
      <c r="J159" s="68" t="b">
        <v>1</v>
      </c>
      <c r="K159" s="112">
        <v>75</v>
      </c>
      <c r="L159" s="112">
        <v>33</v>
      </c>
      <c r="M159" s="97" t="s">
        <v>99</v>
      </c>
      <c r="N159" s="68" t="b">
        <v>1</v>
      </c>
      <c r="O159" s="68" t="b">
        <v>1</v>
      </c>
      <c r="P159" s="68" t="b">
        <v>1</v>
      </c>
      <c r="Q159" s="68" t="b">
        <v>1</v>
      </c>
      <c r="R159" s="68" t="b">
        <v>0</v>
      </c>
      <c r="S159" s="67" t="s">
        <v>299</v>
      </c>
      <c r="T159" s="68" t="b">
        <v>0</v>
      </c>
      <c r="U159" s="68" t="b">
        <v>0</v>
      </c>
      <c r="V159" s="68" t="b">
        <v>0</v>
      </c>
      <c r="W159" s="68" t="b">
        <v>1</v>
      </c>
      <c r="X159" s="68" t="b">
        <v>0</v>
      </c>
      <c r="Y159" s="68" t="b">
        <v>1</v>
      </c>
      <c r="Z159" s="68" t="b">
        <v>0</v>
      </c>
      <c r="AA159" s="68" t="b">
        <v>0</v>
      </c>
      <c r="AB159" s="68" t="b">
        <v>1</v>
      </c>
      <c r="AC159" s="68" t="b">
        <v>0</v>
      </c>
      <c r="AD159" s="68" t="b">
        <v>1</v>
      </c>
      <c r="AE159" s="68" t="b">
        <v>1</v>
      </c>
      <c r="AF159" s="68" t="b">
        <v>1</v>
      </c>
      <c r="AG159" s="68" t="b">
        <v>1</v>
      </c>
      <c r="AH159" s="68" t="b">
        <v>1</v>
      </c>
      <c r="AI159" s="68" t="b">
        <v>1</v>
      </c>
      <c r="AJ159" s="68" t="b">
        <v>1</v>
      </c>
      <c r="AK159" s="68" t="b">
        <v>0</v>
      </c>
      <c r="AL159" s="68" t="b">
        <v>0</v>
      </c>
      <c r="AM159" s="68" t="b">
        <v>0</v>
      </c>
      <c r="AN159" s="68" t="b">
        <v>0</v>
      </c>
      <c r="AO159" s="68" t="b">
        <v>0</v>
      </c>
      <c r="AP159" s="68" t="b">
        <v>0</v>
      </c>
      <c r="AQ159" s="68" t="b">
        <v>0</v>
      </c>
      <c r="AR159" s="68" t="b">
        <v>0</v>
      </c>
      <c r="AS159" s="68" t="b">
        <v>0</v>
      </c>
      <c r="AT159" s="68" t="b">
        <v>0</v>
      </c>
      <c r="AU159" s="68" t="b">
        <v>1</v>
      </c>
      <c r="AV159" s="68" t="b">
        <v>0</v>
      </c>
      <c r="AW159" s="68" t="b">
        <v>1</v>
      </c>
      <c r="AX159" s="68" t="b">
        <v>1</v>
      </c>
      <c r="AY159" s="68" t="b">
        <v>0</v>
      </c>
      <c r="AZ159" s="68" t="b">
        <v>0</v>
      </c>
      <c r="BA159" s="68" t="b">
        <v>1</v>
      </c>
      <c r="BB159" s="68" t="b">
        <v>1</v>
      </c>
      <c r="BC159" s="68" t="b">
        <v>1</v>
      </c>
      <c r="BD159" s="68" t="b">
        <v>1</v>
      </c>
      <c r="BE159" s="68" t="b">
        <v>0</v>
      </c>
      <c r="BF159" s="68" t="b">
        <v>1</v>
      </c>
      <c r="BG159" s="68" t="b">
        <v>1</v>
      </c>
      <c r="BH159" s="68" t="b">
        <v>1</v>
      </c>
      <c r="BI159" s="68" t="b">
        <v>0</v>
      </c>
      <c r="BJ159" s="68" t="b">
        <v>1</v>
      </c>
      <c r="BK159" s="68" t="b">
        <v>0</v>
      </c>
      <c r="BL159" s="68" t="b">
        <v>1</v>
      </c>
      <c r="BM159" s="68" t="b">
        <v>0</v>
      </c>
      <c r="BN159" s="68" t="b">
        <v>0</v>
      </c>
      <c r="BO159" s="68" t="b">
        <v>1</v>
      </c>
      <c r="BP159" s="68" t="b">
        <v>1</v>
      </c>
      <c r="BQ159" s="68" t="b">
        <v>1</v>
      </c>
      <c r="BR159" s="68" t="b">
        <v>0</v>
      </c>
      <c r="BS159" s="68" t="b">
        <v>1</v>
      </c>
      <c r="BT159" s="68" t="b">
        <v>1</v>
      </c>
      <c r="BU159" s="68" t="b">
        <v>0</v>
      </c>
      <c r="BV159" s="68" t="b">
        <v>1</v>
      </c>
      <c r="BW159" s="68" t="b">
        <v>1</v>
      </c>
      <c r="BX159" s="68" t="b">
        <v>1</v>
      </c>
      <c r="BY159" s="68" t="b">
        <v>0</v>
      </c>
      <c r="BZ159" s="68" t="b">
        <v>1</v>
      </c>
      <c r="CA159" s="68" t="b">
        <v>1</v>
      </c>
      <c r="CB159" s="68" t="b">
        <v>0</v>
      </c>
      <c r="CC159" s="68" t="b">
        <v>1</v>
      </c>
      <c r="CD159" s="68" t="b">
        <v>1</v>
      </c>
      <c r="CE159" s="68" t="b">
        <v>1</v>
      </c>
      <c r="CF159" s="68" t="b">
        <v>0</v>
      </c>
      <c r="CG159" s="68" t="b">
        <v>1</v>
      </c>
      <c r="CH159" s="68" t="b">
        <v>0</v>
      </c>
      <c r="CI159" s="68" t="b">
        <v>0</v>
      </c>
      <c r="CJ159" s="68" t="b">
        <v>1</v>
      </c>
      <c r="CK159" s="68" t="b">
        <v>0</v>
      </c>
      <c r="CL159" s="68" t="b">
        <v>0</v>
      </c>
      <c r="CM159" s="68" t="b">
        <v>1</v>
      </c>
      <c r="CN159" s="68" t="b">
        <v>1</v>
      </c>
      <c r="CO159" s="68" t="b">
        <v>1</v>
      </c>
      <c r="CP159" s="68" t="b">
        <v>0</v>
      </c>
      <c r="CQ159" s="68" t="b">
        <v>1</v>
      </c>
      <c r="CR159" s="97" t="s">
        <v>8135</v>
      </c>
    </row>
    <row r="160" spans="1:96" ht="16.25" customHeight="1">
      <c r="A160" s="67" t="s">
        <v>304</v>
      </c>
      <c r="B160" s="67" t="s">
        <v>305</v>
      </c>
      <c r="C160" s="67" t="s">
        <v>306</v>
      </c>
      <c r="D160" s="67" t="s">
        <v>98</v>
      </c>
      <c r="E160" s="68" t="b">
        <v>0</v>
      </c>
      <c r="F160" s="68" t="b">
        <v>0</v>
      </c>
      <c r="G160" s="110">
        <v>41729</v>
      </c>
      <c r="H160" s="110">
        <v>45504</v>
      </c>
      <c r="I160" s="68" t="b">
        <v>1</v>
      </c>
      <c r="J160" s="68" t="b">
        <v>1</v>
      </c>
      <c r="K160" s="112">
        <v>191</v>
      </c>
      <c r="L160" s="112">
        <v>10</v>
      </c>
      <c r="M160" s="97" t="s">
        <v>99</v>
      </c>
      <c r="N160" s="68" t="b">
        <v>1</v>
      </c>
      <c r="O160" s="68" t="b">
        <v>1</v>
      </c>
      <c r="P160" s="68" t="b">
        <v>0</v>
      </c>
      <c r="Q160" s="68" t="b">
        <v>1</v>
      </c>
      <c r="R160" s="68" t="b">
        <v>1</v>
      </c>
      <c r="S160" s="67" t="s">
        <v>8175</v>
      </c>
      <c r="T160" s="68" t="b">
        <v>1</v>
      </c>
      <c r="U160" s="68" t="b">
        <v>0</v>
      </c>
      <c r="V160" s="68" t="b">
        <v>0</v>
      </c>
      <c r="W160" s="68" t="b">
        <v>1</v>
      </c>
      <c r="X160" s="68" t="b">
        <v>1</v>
      </c>
      <c r="Y160" s="68" t="b">
        <v>1</v>
      </c>
      <c r="Z160" s="68" t="b">
        <v>1</v>
      </c>
      <c r="AA160" s="68" t="b">
        <v>0</v>
      </c>
      <c r="AB160" s="68" t="b">
        <v>1</v>
      </c>
      <c r="AC160" s="68" t="b">
        <v>1</v>
      </c>
      <c r="AD160" s="68" t="b">
        <v>1</v>
      </c>
      <c r="AE160" s="68" t="b">
        <v>1</v>
      </c>
      <c r="AF160" s="68" t="b">
        <v>1</v>
      </c>
      <c r="AG160" s="68" t="b">
        <v>0</v>
      </c>
      <c r="AH160" s="68" t="b">
        <v>0</v>
      </c>
      <c r="AI160" s="68" t="b">
        <v>1</v>
      </c>
      <c r="AJ160" s="68" t="b">
        <v>1</v>
      </c>
      <c r="AK160" s="68" t="b">
        <v>1</v>
      </c>
      <c r="AL160" s="68" t="b">
        <v>1</v>
      </c>
      <c r="AM160" s="68" t="b">
        <v>0</v>
      </c>
      <c r="AN160" s="68" t="b">
        <v>0</v>
      </c>
      <c r="AO160" s="68" t="b">
        <v>1</v>
      </c>
      <c r="AP160" s="68" t="b">
        <v>1</v>
      </c>
      <c r="AQ160" s="68" t="b">
        <v>0</v>
      </c>
      <c r="AR160" s="68" t="b">
        <v>0</v>
      </c>
      <c r="AS160" s="68" t="b">
        <v>0</v>
      </c>
      <c r="AT160" s="68" t="b">
        <v>0</v>
      </c>
      <c r="AU160" s="68" t="b">
        <v>1</v>
      </c>
      <c r="AV160" s="68" t="b">
        <v>0</v>
      </c>
      <c r="AW160" s="68" t="b">
        <v>0</v>
      </c>
      <c r="AX160" s="68" t="b">
        <v>1</v>
      </c>
      <c r="AY160" s="68" t="b">
        <v>1</v>
      </c>
      <c r="AZ160" s="68" t="b">
        <v>1</v>
      </c>
      <c r="BA160" s="68" t="b">
        <v>1</v>
      </c>
      <c r="BB160" s="68" t="b">
        <v>1</v>
      </c>
      <c r="BC160" s="68" t="b">
        <v>1</v>
      </c>
      <c r="BD160" s="68" t="b">
        <v>1</v>
      </c>
      <c r="BE160" s="68" t="b">
        <v>0</v>
      </c>
      <c r="BF160" s="68" t="b">
        <v>1</v>
      </c>
      <c r="BG160" s="68" t="b">
        <v>1</v>
      </c>
      <c r="BH160" s="68" t="b">
        <v>1</v>
      </c>
      <c r="BI160" s="68" t="b">
        <v>0</v>
      </c>
      <c r="BJ160" s="68" t="b">
        <v>1</v>
      </c>
      <c r="BK160" s="68" t="b">
        <v>0</v>
      </c>
      <c r="BL160" s="68" t="b">
        <v>1</v>
      </c>
      <c r="BM160" s="68" t="b">
        <v>1</v>
      </c>
      <c r="BN160" s="68" t="b">
        <v>0</v>
      </c>
      <c r="BO160" s="68" t="b">
        <v>1</v>
      </c>
      <c r="BP160" s="68" t="b">
        <v>1</v>
      </c>
      <c r="BQ160" s="68" t="b">
        <v>0</v>
      </c>
      <c r="BR160" s="68" t="b">
        <v>0</v>
      </c>
      <c r="BS160" s="68" t="b">
        <v>1</v>
      </c>
      <c r="BT160" s="68" t="b">
        <v>1</v>
      </c>
      <c r="BU160" s="68" t="b">
        <v>1</v>
      </c>
      <c r="BV160" s="68" t="b">
        <v>1</v>
      </c>
      <c r="BW160" s="68" t="b">
        <v>1</v>
      </c>
      <c r="BX160" s="68" t="b">
        <v>1</v>
      </c>
      <c r="BY160" s="68" t="b">
        <v>0</v>
      </c>
      <c r="BZ160" s="68" t="b">
        <v>1</v>
      </c>
      <c r="CA160" s="68" t="b">
        <v>0</v>
      </c>
      <c r="CB160" s="68" t="b">
        <v>0</v>
      </c>
      <c r="CC160" s="68" t="b">
        <v>1</v>
      </c>
      <c r="CD160" s="68" t="b">
        <v>1</v>
      </c>
      <c r="CE160" s="68" t="b">
        <v>1</v>
      </c>
      <c r="CF160" s="68" t="b">
        <v>1</v>
      </c>
      <c r="CG160" s="68" t="b">
        <v>1</v>
      </c>
      <c r="CH160" s="68" t="b">
        <v>0</v>
      </c>
      <c r="CI160" s="68" t="b">
        <v>0</v>
      </c>
      <c r="CJ160" s="68" t="b">
        <v>0</v>
      </c>
      <c r="CK160" s="68" t="b">
        <v>0</v>
      </c>
      <c r="CL160" s="68" t="b">
        <v>1</v>
      </c>
      <c r="CM160" s="68" t="b">
        <v>1</v>
      </c>
      <c r="CN160" s="68" t="b">
        <v>1</v>
      </c>
      <c r="CO160" s="68" t="b">
        <v>1</v>
      </c>
      <c r="CP160" s="68" t="b">
        <v>1</v>
      </c>
      <c r="CQ160" s="68" t="b">
        <v>1</v>
      </c>
      <c r="CR160" s="97" t="s">
        <v>8135</v>
      </c>
    </row>
    <row r="161" spans="1:96" ht="16.25" customHeight="1">
      <c r="A161" s="67" t="s">
        <v>312</v>
      </c>
      <c r="B161" s="67" t="s">
        <v>313</v>
      </c>
      <c r="C161" s="67" t="s">
        <v>314</v>
      </c>
      <c r="D161" s="67" t="s">
        <v>108</v>
      </c>
      <c r="E161" s="68" t="b">
        <v>1</v>
      </c>
      <c r="F161" s="68" t="b">
        <v>0</v>
      </c>
      <c r="G161" s="110">
        <v>40633</v>
      </c>
      <c r="H161" s="110">
        <v>44286</v>
      </c>
      <c r="I161" s="68" t="b">
        <v>1</v>
      </c>
      <c r="J161" s="68" t="b">
        <v>1</v>
      </c>
      <c r="K161" s="112">
        <v>45</v>
      </c>
      <c r="L161" s="112">
        <v>37</v>
      </c>
      <c r="M161" s="97" t="s">
        <v>99</v>
      </c>
      <c r="N161" s="68" t="b">
        <v>1</v>
      </c>
      <c r="O161" s="68" t="b">
        <v>1</v>
      </c>
      <c r="P161" s="68" t="b">
        <v>1</v>
      </c>
      <c r="Q161" s="68" t="b">
        <v>1</v>
      </c>
      <c r="R161" s="68" t="b">
        <v>1</v>
      </c>
      <c r="S161" s="67" t="s">
        <v>315</v>
      </c>
      <c r="T161" s="68" t="b">
        <v>0</v>
      </c>
      <c r="U161" s="68" t="b">
        <v>0</v>
      </c>
      <c r="V161" s="68" t="b">
        <v>0</v>
      </c>
      <c r="W161" s="68" t="b">
        <v>1</v>
      </c>
      <c r="X161" s="68" t="b">
        <v>0</v>
      </c>
      <c r="Y161" s="68" t="b">
        <v>0</v>
      </c>
      <c r="Z161" s="68" t="b">
        <v>0</v>
      </c>
      <c r="AA161" s="68" t="b">
        <v>1</v>
      </c>
      <c r="AB161" s="68" t="b">
        <v>1</v>
      </c>
      <c r="AC161" s="68" t="b">
        <v>1</v>
      </c>
      <c r="AD161" s="68" t="b">
        <v>1</v>
      </c>
      <c r="AE161" s="68" t="b">
        <v>1</v>
      </c>
      <c r="AF161" s="68" t="b">
        <v>1</v>
      </c>
      <c r="AG161" s="68" t="b">
        <v>0</v>
      </c>
      <c r="AH161" s="68" t="b">
        <v>1</v>
      </c>
      <c r="AI161" s="68" t="b">
        <v>1</v>
      </c>
      <c r="AJ161" s="68" t="b">
        <v>1</v>
      </c>
      <c r="AK161" s="68" t="b">
        <v>1</v>
      </c>
      <c r="AL161" s="68" t="b">
        <v>1</v>
      </c>
      <c r="AM161" s="68" t="b">
        <v>0</v>
      </c>
      <c r="AN161" s="68" t="b">
        <v>0</v>
      </c>
      <c r="AO161" s="68" t="b">
        <v>0</v>
      </c>
      <c r="AP161" s="68" t="b">
        <v>1</v>
      </c>
      <c r="AQ161" s="68" t="b">
        <v>1</v>
      </c>
      <c r="AR161" s="68" t="b">
        <v>0</v>
      </c>
      <c r="AS161" s="68" t="b">
        <v>0</v>
      </c>
      <c r="AT161" s="68" t="b">
        <v>0</v>
      </c>
      <c r="AU161" s="68" t="b">
        <v>1</v>
      </c>
      <c r="AV161" s="68" t="b">
        <v>0</v>
      </c>
      <c r="AW161" s="68" t="b">
        <v>1</v>
      </c>
      <c r="AX161" s="68" t="b">
        <v>0</v>
      </c>
      <c r="AY161" s="68" t="b">
        <v>0</v>
      </c>
      <c r="AZ161" s="68" t="b">
        <v>0</v>
      </c>
      <c r="BA161" s="68" t="b">
        <v>1</v>
      </c>
      <c r="BB161" s="68" t="b">
        <v>1</v>
      </c>
      <c r="BC161" s="68" t="b">
        <v>1</v>
      </c>
      <c r="BD161" s="68" t="b">
        <v>0</v>
      </c>
      <c r="BE161" s="68" t="b">
        <v>0</v>
      </c>
      <c r="BF161" s="68" t="b">
        <v>1</v>
      </c>
      <c r="BG161" s="68" t="b">
        <v>1</v>
      </c>
      <c r="BH161" s="68" t="b">
        <v>1</v>
      </c>
      <c r="BI161" s="68" t="b">
        <v>0</v>
      </c>
      <c r="BJ161" s="68" t="b">
        <v>1</v>
      </c>
      <c r="BK161" s="68" t="b">
        <v>0</v>
      </c>
      <c r="BL161" s="68" t="b">
        <v>1</v>
      </c>
      <c r="BM161" s="68" t="b">
        <v>1</v>
      </c>
      <c r="BN161" s="68" t="b">
        <v>0</v>
      </c>
      <c r="BO161" s="68" t="b">
        <v>1</v>
      </c>
      <c r="BP161" s="68" t="b">
        <v>0</v>
      </c>
      <c r="BQ161" s="68" t="b">
        <v>1</v>
      </c>
      <c r="BR161" s="68" t="b">
        <v>0</v>
      </c>
      <c r="BS161" s="68" t="b">
        <v>1</v>
      </c>
      <c r="BT161" s="68" t="b">
        <v>0</v>
      </c>
      <c r="BU161" s="68" t="b">
        <v>0</v>
      </c>
      <c r="BV161" s="68" t="b">
        <v>0</v>
      </c>
      <c r="BW161" s="68" t="b">
        <v>1</v>
      </c>
      <c r="BX161" s="68" t="b">
        <v>1</v>
      </c>
      <c r="BY161" s="68" t="b">
        <v>0</v>
      </c>
      <c r="BZ161" s="68" t="b">
        <v>0</v>
      </c>
      <c r="CA161" s="68" t="b">
        <v>0</v>
      </c>
      <c r="CB161" s="68" t="b">
        <v>0</v>
      </c>
      <c r="CC161" s="68" t="b">
        <v>0</v>
      </c>
      <c r="CD161" s="68" t="b">
        <v>1</v>
      </c>
      <c r="CE161" s="68" t="b">
        <v>0</v>
      </c>
      <c r="CF161" s="68" t="b">
        <v>0</v>
      </c>
      <c r="CG161" s="68" t="b">
        <v>0</v>
      </c>
      <c r="CH161" s="68" t="b">
        <v>1</v>
      </c>
      <c r="CI161" s="68" t="b">
        <v>0</v>
      </c>
      <c r="CJ161" s="68" t="b">
        <v>1</v>
      </c>
      <c r="CK161" s="68" t="b">
        <v>0</v>
      </c>
      <c r="CL161" s="68" t="b">
        <v>1</v>
      </c>
      <c r="CM161" s="68" t="b">
        <v>1</v>
      </c>
      <c r="CN161" s="68" t="b">
        <v>0</v>
      </c>
      <c r="CO161" s="68" t="b">
        <v>1</v>
      </c>
      <c r="CP161" s="68" t="b">
        <v>1</v>
      </c>
      <c r="CQ161" s="68" t="b">
        <v>0</v>
      </c>
      <c r="CR161" s="97" t="s">
        <v>8135</v>
      </c>
    </row>
    <row r="162" spans="1:96" ht="16.25" customHeight="1">
      <c r="A162" s="67" t="s">
        <v>340</v>
      </c>
      <c r="B162" s="67" t="s">
        <v>341</v>
      </c>
      <c r="C162" s="67" t="s">
        <v>342</v>
      </c>
      <c r="D162" s="67" t="s">
        <v>108</v>
      </c>
      <c r="E162" s="68" t="b">
        <v>1</v>
      </c>
      <c r="F162" s="68" t="b">
        <v>0</v>
      </c>
      <c r="G162" s="110">
        <v>41729</v>
      </c>
      <c r="H162" s="110">
        <v>44286</v>
      </c>
      <c r="I162" s="68" t="b">
        <v>1</v>
      </c>
      <c r="J162" s="68" t="b">
        <v>0</v>
      </c>
      <c r="K162" s="112">
        <v>95</v>
      </c>
      <c r="L162" s="112">
        <v>6</v>
      </c>
      <c r="M162" s="97" t="s">
        <v>99</v>
      </c>
      <c r="N162" s="68" t="b">
        <v>1</v>
      </c>
      <c r="O162" s="68" t="b">
        <v>1</v>
      </c>
      <c r="P162" s="68" t="b">
        <v>1</v>
      </c>
      <c r="Q162" s="68" t="b">
        <v>1</v>
      </c>
      <c r="R162" s="68" t="b">
        <v>0</v>
      </c>
      <c r="S162" s="67" t="s">
        <v>343</v>
      </c>
      <c r="T162" s="68" t="b">
        <v>0</v>
      </c>
      <c r="U162" s="68" t="b">
        <v>0</v>
      </c>
      <c r="V162" s="68" t="b">
        <v>0</v>
      </c>
      <c r="W162" s="68" t="b">
        <v>0</v>
      </c>
      <c r="X162" s="68" t="b">
        <v>0</v>
      </c>
      <c r="Y162" s="68" t="b">
        <v>0</v>
      </c>
      <c r="Z162" s="68" t="b">
        <v>1</v>
      </c>
      <c r="AA162" s="68" t="b">
        <v>1</v>
      </c>
      <c r="AB162" s="68" t="b">
        <v>0</v>
      </c>
      <c r="AC162" s="68" t="b">
        <v>0</v>
      </c>
      <c r="AD162" s="68" t="b">
        <v>1</v>
      </c>
      <c r="AE162" s="68" t="b">
        <v>0</v>
      </c>
      <c r="AF162" s="68" t="b">
        <v>1</v>
      </c>
      <c r="AG162" s="68" t="b">
        <v>0</v>
      </c>
      <c r="AH162" s="68" t="b">
        <v>0</v>
      </c>
      <c r="AI162" s="68" t="b">
        <v>1</v>
      </c>
      <c r="AJ162" s="68" t="b">
        <v>1</v>
      </c>
      <c r="AK162" s="68" t="b">
        <v>1</v>
      </c>
      <c r="AL162" s="68" t="b">
        <v>1</v>
      </c>
      <c r="AM162" s="68" t="b">
        <v>0</v>
      </c>
      <c r="AN162" s="68" t="b">
        <v>0</v>
      </c>
      <c r="AO162" s="68" t="b">
        <v>0</v>
      </c>
      <c r="AP162" s="68" t="b">
        <v>0</v>
      </c>
      <c r="AQ162" s="68" t="b">
        <v>0</v>
      </c>
      <c r="AR162" s="68" t="b">
        <v>0</v>
      </c>
      <c r="AS162" s="68" t="b">
        <v>0</v>
      </c>
      <c r="AT162" s="68" t="b">
        <v>0</v>
      </c>
      <c r="AU162" s="68" t="b">
        <v>1</v>
      </c>
      <c r="AV162" s="68" t="b">
        <v>0</v>
      </c>
      <c r="AW162" s="68" t="b">
        <v>0</v>
      </c>
      <c r="AX162" s="68" t="b">
        <v>0</v>
      </c>
      <c r="AY162" s="68" t="b">
        <v>0</v>
      </c>
      <c r="AZ162" s="68" t="b">
        <v>0</v>
      </c>
      <c r="BA162" s="68" t="b">
        <v>1</v>
      </c>
      <c r="BB162" s="68" t="b">
        <v>1</v>
      </c>
      <c r="BC162" s="68" t="b">
        <v>1</v>
      </c>
      <c r="BD162" s="68" t="b">
        <v>0</v>
      </c>
      <c r="BE162" s="68" t="b">
        <v>0</v>
      </c>
      <c r="BF162" s="68" t="b">
        <v>1</v>
      </c>
      <c r="BG162" s="68" t="b">
        <v>1</v>
      </c>
      <c r="BH162" s="68" t="b">
        <v>1</v>
      </c>
      <c r="BI162" s="68" t="b">
        <v>0</v>
      </c>
      <c r="BJ162" s="68" t="b">
        <v>1</v>
      </c>
      <c r="BK162" s="68" t="b">
        <v>1</v>
      </c>
      <c r="BL162" s="68" t="b">
        <v>1</v>
      </c>
      <c r="BM162" s="68" t="b">
        <v>0</v>
      </c>
      <c r="BN162" s="68" t="b">
        <v>1</v>
      </c>
      <c r="BO162" s="68" t="b">
        <v>1</v>
      </c>
      <c r="BP162" s="68" t="b">
        <v>1</v>
      </c>
      <c r="BQ162" s="68" t="b">
        <v>0</v>
      </c>
      <c r="BR162" s="68" t="b">
        <v>0</v>
      </c>
      <c r="BS162" s="68" t="b">
        <v>0</v>
      </c>
      <c r="BT162" s="68" t="b">
        <v>0</v>
      </c>
      <c r="BU162" s="68" t="b">
        <v>0</v>
      </c>
      <c r="BV162" s="68" t="b">
        <v>0</v>
      </c>
      <c r="BW162" s="68" t="b">
        <v>0</v>
      </c>
      <c r="BX162" s="68" t="b">
        <v>1</v>
      </c>
      <c r="BY162" s="68" t="b">
        <v>0</v>
      </c>
      <c r="BZ162" s="68" t="b">
        <v>1</v>
      </c>
      <c r="CA162" s="68" t="b">
        <v>0</v>
      </c>
      <c r="CB162" s="68" t="b">
        <v>0</v>
      </c>
      <c r="CC162" s="68" t="b">
        <v>1</v>
      </c>
      <c r="CD162" s="68" t="b">
        <v>0</v>
      </c>
      <c r="CE162" s="68" t="b">
        <v>0</v>
      </c>
      <c r="CF162" s="68" t="b">
        <v>0</v>
      </c>
      <c r="CG162" s="68" t="b">
        <v>0</v>
      </c>
      <c r="CH162" s="68" t="b">
        <v>0</v>
      </c>
      <c r="CI162" s="68" t="b">
        <v>0</v>
      </c>
      <c r="CJ162" s="68" t="b">
        <v>0</v>
      </c>
      <c r="CK162" s="68" t="b">
        <v>0</v>
      </c>
      <c r="CL162" s="68" t="b">
        <v>1</v>
      </c>
      <c r="CM162" s="68" t="b">
        <v>1</v>
      </c>
      <c r="CN162" s="68" t="b">
        <v>0</v>
      </c>
      <c r="CO162" s="68" t="b">
        <v>1</v>
      </c>
      <c r="CP162" s="68" t="b">
        <v>0</v>
      </c>
      <c r="CQ162" s="68" t="b">
        <v>0</v>
      </c>
      <c r="CR162" s="97" t="s">
        <v>8135</v>
      </c>
    </row>
    <row r="163" spans="1:96" ht="16.25" customHeight="1">
      <c r="A163" s="67" t="s">
        <v>344</v>
      </c>
      <c r="B163" s="67" t="s">
        <v>345</v>
      </c>
      <c r="C163" s="67" t="s">
        <v>346</v>
      </c>
      <c r="D163" s="67" t="s">
        <v>108</v>
      </c>
      <c r="E163" s="68" t="b">
        <v>1</v>
      </c>
      <c r="F163" s="68" t="b">
        <v>0</v>
      </c>
      <c r="G163" s="110">
        <v>43039</v>
      </c>
      <c r="H163" s="110">
        <v>45504</v>
      </c>
      <c r="I163" s="68" t="b">
        <v>1</v>
      </c>
      <c r="J163" s="68" t="b">
        <v>0</v>
      </c>
      <c r="K163" s="112">
        <v>16</v>
      </c>
      <c r="L163" s="112">
        <v>0</v>
      </c>
      <c r="M163" s="97" t="s">
        <v>99</v>
      </c>
      <c r="N163" s="68" t="b">
        <v>1</v>
      </c>
      <c r="O163" s="68" t="b">
        <v>1</v>
      </c>
      <c r="P163" s="68" t="b">
        <v>0</v>
      </c>
      <c r="Q163" s="68" t="b">
        <v>1</v>
      </c>
      <c r="R163" s="68" t="b">
        <v>0</v>
      </c>
      <c r="S163" s="67" t="s">
        <v>347</v>
      </c>
      <c r="T163" s="68" t="b">
        <v>0</v>
      </c>
      <c r="U163" s="68" t="b">
        <v>0</v>
      </c>
      <c r="V163" s="68" t="b">
        <v>0</v>
      </c>
      <c r="W163" s="68" t="b">
        <v>0</v>
      </c>
      <c r="X163" s="68" t="b">
        <v>0</v>
      </c>
      <c r="Y163" s="68" t="b">
        <v>0</v>
      </c>
      <c r="Z163" s="68" t="b">
        <v>1</v>
      </c>
      <c r="AA163" s="68" t="b">
        <v>0</v>
      </c>
      <c r="AB163" s="68" t="b">
        <v>0</v>
      </c>
      <c r="AC163" s="68" t="b">
        <v>0</v>
      </c>
      <c r="AD163" s="68" t="b">
        <v>1</v>
      </c>
      <c r="AE163" s="68" t="b">
        <v>0</v>
      </c>
      <c r="AF163" s="68" t="b">
        <v>0</v>
      </c>
      <c r="AG163" s="68" t="b">
        <v>0</v>
      </c>
      <c r="AH163" s="68" t="b">
        <v>0</v>
      </c>
      <c r="AI163" s="68" t="b">
        <v>0</v>
      </c>
      <c r="AJ163" s="68" t="b">
        <v>1</v>
      </c>
      <c r="AK163" s="68" t="b">
        <v>1</v>
      </c>
      <c r="AL163" s="68" t="b">
        <v>1</v>
      </c>
      <c r="AM163" s="68" t="b">
        <v>0</v>
      </c>
      <c r="AN163" s="68" t="b">
        <v>0</v>
      </c>
      <c r="AO163" s="68" t="b">
        <v>0</v>
      </c>
      <c r="AP163" s="68" t="b">
        <v>0</v>
      </c>
      <c r="AQ163" s="68" t="b">
        <v>0</v>
      </c>
      <c r="AR163" s="68" t="b">
        <v>0</v>
      </c>
      <c r="AS163" s="68" t="b">
        <v>0</v>
      </c>
      <c r="AT163" s="68" t="b">
        <v>0</v>
      </c>
      <c r="AU163" s="68" t="b">
        <v>0</v>
      </c>
      <c r="AV163" s="68" t="b">
        <v>0</v>
      </c>
      <c r="AW163" s="68" t="b">
        <v>0</v>
      </c>
      <c r="AX163" s="68" t="b">
        <v>1</v>
      </c>
      <c r="AY163" s="68" t="b">
        <v>0</v>
      </c>
      <c r="AZ163" s="68" t="b">
        <v>0</v>
      </c>
      <c r="BA163" s="68" t="b">
        <v>0</v>
      </c>
      <c r="BB163" s="68" t="b">
        <v>1</v>
      </c>
      <c r="BC163" s="68" t="b">
        <v>1</v>
      </c>
      <c r="BD163" s="68" t="b">
        <v>1</v>
      </c>
      <c r="BE163" s="68" t="b">
        <v>0</v>
      </c>
      <c r="BF163" s="68" t="b">
        <v>1</v>
      </c>
      <c r="BG163" s="68" t="b">
        <v>0</v>
      </c>
      <c r="BH163" s="68" t="b">
        <v>1</v>
      </c>
      <c r="BI163" s="68" t="b">
        <v>0</v>
      </c>
      <c r="BJ163" s="68" t="b">
        <v>1</v>
      </c>
      <c r="BK163" s="68" t="b">
        <v>0</v>
      </c>
      <c r="BL163" s="68" t="b">
        <v>1</v>
      </c>
      <c r="BM163" s="68" t="b">
        <v>1</v>
      </c>
      <c r="BN163" s="68" t="b">
        <v>0</v>
      </c>
      <c r="BO163" s="68" t="b">
        <v>1</v>
      </c>
      <c r="BP163" s="68" t="b">
        <v>1</v>
      </c>
      <c r="BQ163" s="68" t="b">
        <v>1</v>
      </c>
      <c r="BR163" s="68" t="b">
        <v>0</v>
      </c>
      <c r="BS163" s="68" t="b">
        <v>0</v>
      </c>
      <c r="BT163" s="68" t="b">
        <v>0</v>
      </c>
      <c r="BU163" s="68" t="b">
        <v>0</v>
      </c>
      <c r="BV163" s="68" t="b">
        <v>0</v>
      </c>
      <c r="BW163" s="68" t="b">
        <v>1</v>
      </c>
      <c r="BX163" s="68" t="b">
        <v>0</v>
      </c>
      <c r="BY163" s="68" t="b">
        <v>0</v>
      </c>
      <c r="BZ163" s="68" t="b">
        <v>1</v>
      </c>
      <c r="CA163" s="68" t="b">
        <v>0</v>
      </c>
      <c r="CB163" s="68" t="b">
        <v>0</v>
      </c>
      <c r="CC163" s="68" t="b">
        <v>0</v>
      </c>
      <c r="CD163" s="68" t="b">
        <v>0</v>
      </c>
      <c r="CE163" s="68" t="b">
        <v>0</v>
      </c>
      <c r="CF163" s="68" t="b">
        <v>0</v>
      </c>
      <c r="CG163" s="68" t="b">
        <v>0</v>
      </c>
      <c r="CH163" s="68" t="b">
        <v>0</v>
      </c>
      <c r="CI163" s="68" t="b">
        <v>0</v>
      </c>
      <c r="CJ163" s="68" t="b">
        <v>0</v>
      </c>
      <c r="CK163" s="68" t="b">
        <v>0</v>
      </c>
      <c r="CL163" s="68" t="b">
        <v>0</v>
      </c>
      <c r="CM163" s="68" t="b">
        <v>1</v>
      </c>
      <c r="CN163" s="68" t="b">
        <v>0</v>
      </c>
      <c r="CO163" s="68" t="b">
        <v>1</v>
      </c>
      <c r="CP163" s="68" t="b">
        <v>1</v>
      </c>
      <c r="CQ163" s="68" t="b">
        <v>0</v>
      </c>
      <c r="CR163" s="97" t="s">
        <v>8135</v>
      </c>
    </row>
    <row r="164" spans="1:96" ht="16.25" customHeight="1">
      <c r="A164" s="67" t="s">
        <v>384</v>
      </c>
      <c r="B164" s="67" t="s">
        <v>385</v>
      </c>
      <c r="C164" s="67" t="s">
        <v>386</v>
      </c>
      <c r="D164" s="67" t="s">
        <v>98</v>
      </c>
      <c r="E164" s="68" t="b">
        <v>0</v>
      </c>
      <c r="F164" s="68" t="b">
        <v>0</v>
      </c>
      <c r="G164" s="110">
        <v>44286</v>
      </c>
      <c r="H164" s="111"/>
      <c r="I164" s="68" t="b">
        <v>1</v>
      </c>
      <c r="J164" s="68" t="b">
        <v>0</v>
      </c>
      <c r="K164" s="112">
        <v>70</v>
      </c>
      <c r="L164" s="112">
        <v>28</v>
      </c>
      <c r="M164" s="97" t="s">
        <v>99</v>
      </c>
      <c r="N164" s="68" t="b">
        <v>1</v>
      </c>
      <c r="O164" s="68" t="b">
        <v>1</v>
      </c>
      <c r="P164" s="68" t="b">
        <v>1</v>
      </c>
      <c r="Q164" s="68" t="b">
        <v>1</v>
      </c>
      <c r="R164" s="68" t="b">
        <v>1</v>
      </c>
      <c r="S164" s="67" t="s">
        <v>387</v>
      </c>
      <c r="T164" s="68" t="b">
        <v>0</v>
      </c>
      <c r="U164" s="68" t="b">
        <v>0</v>
      </c>
      <c r="V164" s="68" t="b">
        <v>0</v>
      </c>
      <c r="W164" s="68" t="b">
        <v>1</v>
      </c>
      <c r="X164" s="68" t="b">
        <v>1</v>
      </c>
      <c r="Y164" s="68" t="b">
        <v>1</v>
      </c>
      <c r="Z164" s="68" t="b">
        <v>0</v>
      </c>
      <c r="AA164" s="68" t="b">
        <v>0</v>
      </c>
      <c r="AB164" s="68" t="b">
        <v>1</v>
      </c>
      <c r="AC164" s="68" t="b">
        <v>0</v>
      </c>
      <c r="AD164" s="68" t="b">
        <v>1</v>
      </c>
      <c r="AE164" s="68" t="b">
        <v>0</v>
      </c>
      <c r="AF164" s="68" t="b">
        <v>1</v>
      </c>
      <c r="AG164" s="68" t="b">
        <v>0</v>
      </c>
      <c r="AH164" s="68" t="b">
        <v>0</v>
      </c>
      <c r="AI164" s="68" t="b">
        <v>1</v>
      </c>
      <c r="AJ164" s="68" t="b">
        <v>1</v>
      </c>
      <c r="AK164" s="68" t="b">
        <v>0</v>
      </c>
      <c r="AL164" s="68" t="b">
        <v>0</v>
      </c>
      <c r="AM164" s="68" t="b">
        <v>0</v>
      </c>
      <c r="AN164" s="68" t="b">
        <v>0</v>
      </c>
      <c r="AO164" s="68" t="b">
        <v>0</v>
      </c>
      <c r="AP164" s="68" t="b">
        <v>0</v>
      </c>
      <c r="AQ164" s="68" t="b">
        <v>0</v>
      </c>
      <c r="AR164" s="68" t="b">
        <v>0</v>
      </c>
      <c r="AS164" s="68" t="b">
        <v>0</v>
      </c>
      <c r="AT164" s="68" t="b">
        <v>0</v>
      </c>
      <c r="AU164" s="68" t="b">
        <v>1</v>
      </c>
      <c r="AV164" s="68" t="b">
        <v>0</v>
      </c>
      <c r="AW164" s="68" t="b">
        <v>0</v>
      </c>
      <c r="AX164" s="68" t="b">
        <v>1</v>
      </c>
      <c r="AY164" s="68" t="b">
        <v>1</v>
      </c>
      <c r="AZ164" s="68" t="b">
        <v>0</v>
      </c>
      <c r="BA164" s="68" t="b">
        <v>0</v>
      </c>
      <c r="BB164" s="68" t="b">
        <v>1</v>
      </c>
      <c r="BC164" s="68" t="b">
        <v>1</v>
      </c>
      <c r="BD164" s="68" t="b">
        <v>0</v>
      </c>
      <c r="BE164" s="68" t="b">
        <v>0</v>
      </c>
      <c r="BF164" s="68" t="b">
        <v>1</v>
      </c>
      <c r="BG164" s="68" t="b">
        <v>0</v>
      </c>
      <c r="BH164" s="68" t="b">
        <v>1</v>
      </c>
      <c r="BI164" s="68" t="b">
        <v>0</v>
      </c>
      <c r="BJ164" s="68" t="b">
        <v>1</v>
      </c>
      <c r="BK164" s="68" t="b">
        <v>1</v>
      </c>
      <c r="BL164" s="68" t="b">
        <v>0</v>
      </c>
      <c r="BM164" s="68" t="b">
        <v>1</v>
      </c>
      <c r="BN164" s="68" t="b">
        <v>1</v>
      </c>
      <c r="BO164" s="68" t="b">
        <v>1</v>
      </c>
      <c r="BP164" s="68" t="b">
        <v>0</v>
      </c>
      <c r="BQ164" s="68" t="b">
        <v>0</v>
      </c>
      <c r="BR164" s="68" t="b">
        <v>0</v>
      </c>
      <c r="BS164" s="68" t="b">
        <v>0</v>
      </c>
      <c r="BT164" s="68" t="b">
        <v>0</v>
      </c>
      <c r="BU164" s="68" t="b">
        <v>0</v>
      </c>
      <c r="BV164" s="68" t="b">
        <v>0</v>
      </c>
      <c r="BW164" s="68" t="b">
        <v>0</v>
      </c>
      <c r="BX164" s="68" t="b">
        <v>1</v>
      </c>
      <c r="BY164" s="68" t="b">
        <v>0</v>
      </c>
      <c r="BZ164" s="68" t="b">
        <v>0</v>
      </c>
      <c r="CA164" s="68" t="b">
        <v>0</v>
      </c>
      <c r="CB164" s="68" t="b">
        <v>0</v>
      </c>
      <c r="CC164" s="68" t="b">
        <v>0</v>
      </c>
      <c r="CD164" s="68" t="b">
        <v>0</v>
      </c>
      <c r="CE164" s="68" t="b">
        <v>0</v>
      </c>
      <c r="CF164" s="68" t="b">
        <v>0</v>
      </c>
      <c r="CG164" s="68" t="b">
        <v>0</v>
      </c>
      <c r="CH164" s="68" t="b">
        <v>0</v>
      </c>
      <c r="CI164" s="68" t="b">
        <v>0</v>
      </c>
      <c r="CJ164" s="68" t="b">
        <v>1</v>
      </c>
      <c r="CK164" s="68" t="b">
        <v>0</v>
      </c>
      <c r="CL164" s="68" t="b">
        <v>0</v>
      </c>
      <c r="CM164" s="68" t="b">
        <v>1</v>
      </c>
      <c r="CN164" s="68" t="b">
        <v>0</v>
      </c>
      <c r="CO164" s="68" t="b">
        <v>1</v>
      </c>
      <c r="CP164" s="68" t="b">
        <v>1</v>
      </c>
      <c r="CQ164" s="68" t="b">
        <v>0</v>
      </c>
      <c r="CR164" s="97" t="s">
        <v>8135</v>
      </c>
    </row>
    <row r="165" spans="1:96" ht="16.25" customHeight="1">
      <c r="A165" s="67" t="s">
        <v>8176</v>
      </c>
      <c r="B165" s="67" t="s">
        <v>8177</v>
      </c>
      <c r="C165" s="67" t="s">
        <v>644</v>
      </c>
      <c r="D165" s="67" t="s">
        <v>98</v>
      </c>
      <c r="E165" s="68" t="b">
        <v>0</v>
      </c>
      <c r="F165" s="68" t="b">
        <v>0</v>
      </c>
      <c r="G165" s="110">
        <v>41577</v>
      </c>
      <c r="H165" s="110">
        <v>45382</v>
      </c>
      <c r="I165" s="68" t="b">
        <v>1</v>
      </c>
      <c r="J165" s="68" t="b">
        <v>1</v>
      </c>
      <c r="K165" s="112">
        <v>100</v>
      </c>
      <c r="L165" s="112">
        <v>20</v>
      </c>
      <c r="M165" s="97" t="s">
        <v>99</v>
      </c>
      <c r="N165" s="68" t="b">
        <v>1</v>
      </c>
      <c r="O165" s="68" t="b">
        <v>1</v>
      </c>
      <c r="P165" s="68" t="b">
        <v>1</v>
      </c>
      <c r="Q165" s="68" t="b">
        <v>1</v>
      </c>
      <c r="R165" s="68" t="b">
        <v>1</v>
      </c>
      <c r="S165" s="67" t="s">
        <v>8178</v>
      </c>
      <c r="T165" s="68" t="b">
        <v>0</v>
      </c>
      <c r="U165" s="68" t="b">
        <v>0</v>
      </c>
      <c r="V165" s="68" t="b">
        <v>0</v>
      </c>
      <c r="W165" s="68" t="b">
        <v>1</v>
      </c>
      <c r="X165" s="68" t="b">
        <v>1</v>
      </c>
      <c r="Y165" s="68" t="b">
        <v>0</v>
      </c>
      <c r="Z165" s="68" t="b">
        <v>0</v>
      </c>
      <c r="AA165" s="68" t="b">
        <v>0</v>
      </c>
      <c r="AB165" s="68" t="b">
        <v>1</v>
      </c>
      <c r="AC165" s="68" t="b">
        <v>0</v>
      </c>
      <c r="AD165" s="68" t="b">
        <v>1</v>
      </c>
      <c r="AE165" s="68" t="b">
        <v>1</v>
      </c>
      <c r="AF165" s="68" t="b">
        <v>1</v>
      </c>
      <c r="AG165" s="68" t="b">
        <v>1</v>
      </c>
      <c r="AH165" s="68" t="b">
        <v>0</v>
      </c>
      <c r="AI165" s="68" t="b">
        <v>0</v>
      </c>
      <c r="AJ165" s="68" t="b">
        <v>1</v>
      </c>
      <c r="AK165" s="68" t="b">
        <v>1</v>
      </c>
      <c r="AL165" s="68" t="b">
        <v>1</v>
      </c>
      <c r="AM165" s="68" t="b">
        <v>0</v>
      </c>
      <c r="AN165" s="68" t="b">
        <v>0</v>
      </c>
      <c r="AO165" s="68" t="b">
        <v>0</v>
      </c>
      <c r="AP165" s="68" t="b">
        <v>0</v>
      </c>
      <c r="AQ165" s="68" t="b">
        <v>1</v>
      </c>
      <c r="AR165" s="68" t="b">
        <v>0</v>
      </c>
      <c r="AS165" s="68" t="b">
        <v>0</v>
      </c>
      <c r="AT165" s="68" t="b">
        <v>0</v>
      </c>
      <c r="AU165" s="68" t="b">
        <v>1</v>
      </c>
      <c r="AV165" s="68" t="b">
        <v>0</v>
      </c>
      <c r="AW165" s="68" t="b">
        <v>0</v>
      </c>
      <c r="AX165" s="68" t="b">
        <v>0</v>
      </c>
      <c r="AY165" s="68" t="b">
        <v>1</v>
      </c>
      <c r="AZ165" s="68" t="b">
        <v>1</v>
      </c>
      <c r="BA165" s="68" t="b">
        <v>0</v>
      </c>
      <c r="BB165" s="68" t="b">
        <v>1</v>
      </c>
      <c r="BC165" s="68" t="b">
        <v>1</v>
      </c>
      <c r="BD165" s="68" t="b">
        <v>0</v>
      </c>
      <c r="BE165" s="68" t="b">
        <v>1</v>
      </c>
      <c r="BF165" s="68" t="b">
        <v>1</v>
      </c>
      <c r="BG165" s="68" t="b">
        <v>1</v>
      </c>
      <c r="BH165" s="68" t="b">
        <v>1</v>
      </c>
      <c r="BI165" s="68" t="b">
        <v>0</v>
      </c>
      <c r="BJ165" s="68" t="b">
        <v>1</v>
      </c>
      <c r="BK165" s="68" t="b">
        <v>1</v>
      </c>
      <c r="BL165" s="68" t="b">
        <v>1</v>
      </c>
      <c r="BM165" s="68" t="b">
        <v>1</v>
      </c>
      <c r="BN165" s="68" t="b">
        <v>1</v>
      </c>
      <c r="BO165" s="68" t="b">
        <v>0</v>
      </c>
      <c r="BP165" s="68" t="b">
        <v>0</v>
      </c>
      <c r="BQ165" s="68" t="b">
        <v>0</v>
      </c>
      <c r="BR165" s="68" t="b">
        <v>1</v>
      </c>
      <c r="BS165" s="68" t="b">
        <v>1</v>
      </c>
      <c r="BT165" s="68" t="b">
        <v>1</v>
      </c>
      <c r="BU165" s="68" t="b">
        <v>0</v>
      </c>
      <c r="BV165" s="68" t="b">
        <v>0</v>
      </c>
      <c r="BW165" s="68" t="b">
        <v>1</v>
      </c>
      <c r="BX165" s="68" t="b">
        <v>0</v>
      </c>
      <c r="BY165" s="68" t="b">
        <v>0</v>
      </c>
      <c r="BZ165" s="68" t="b">
        <v>1</v>
      </c>
      <c r="CA165" s="68" t="b">
        <v>0</v>
      </c>
      <c r="CB165" s="68" t="b">
        <v>0</v>
      </c>
      <c r="CC165" s="68" t="b">
        <v>1</v>
      </c>
      <c r="CD165" s="68" t="b">
        <v>0</v>
      </c>
      <c r="CE165" s="68" t="b">
        <v>0</v>
      </c>
      <c r="CF165" s="68" t="b">
        <v>0</v>
      </c>
      <c r="CG165" s="68" t="b">
        <v>0</v>
      </c>
      <c r="CH165" s="68" t="b">
        <v>0</v>
      </c>
      <c r="CI165" s="68" t="b">
        <v>1</v>
      </c>
      <c r="CJ165" s="68" t="b">
        <v>0</v>
      </c>
      <c r="CK165" s="68" t="b">
        <v>1</v>
      </c>
      <c r="CL165" s="68" t="b">
        <v>1</v>
      </c>
      <c r="CM165" s="68" t="b">
        <v>1</v>
      </c>
      <c r="CN165" s="68" t="b">
        <v>1</v>
      </c>
      <c r="CO165" s="68" t="b">
        <v>0</v>
      </c>
      <c r="CP165" s="68" t="b">
        <v>1</v>
      </c>
      <c r="CQ165" s="68" t="b">
        <v>0</v>
      </c>
      <c r="CR165" s="97" t="s">
        <v>8135</v>
      </c>
    </row>
    <row r="166" spans="1:96" ht="16.25" customHeight="1">
      <c r="A166" s="67" t="s">
        <v>689</v>
      </c>
      <c r="B166" s="67" t="s">
        <v>690</v>
      </c>
      <c r="C166" s="67" t="s">
        <v>691</v>
      </c>
      <c r="D166" s="67" t="s">
        <v>98</v>
      </c>
      <c r="E166" s="68" t="b">
        <v>0</v>
      </c>
      <c r="F166" s="68" t="b">
        <v>0</v>
      </c>
      <c r="G166" s="110">
        <v>43555</v>
      </c>
      <c r="H166" s="111"/>
      <c r="I166" s="68" t="b">
        <v>1</v>
      </c>
      <c r="J166" s="68" t="b">
        <v>1</v>
      </c>
      <c r="K166" s="112">
        <v>41</v>
      </c>
      <c r="L166" s="112">
        <v>0</v>
      </c>
      <c r="M166" s="97" t="s">
        <v>99</v>
      </c>
      <c r="N166" s="68" t="b">
        <v>1</v>
      </c>
      <c r="O166" s="68" t="b">
        <v>1</v>
      </c>
      <c r="P166" s="68" t="b">
        <v>1</v>
      </c>
      <c r="Q166" s="68" t="b">
        <v>1</v>
      </c>
      <c r="R166" s="68" t="b">
        <v>1</v>
      </c>
      <c r="S166" s="67" t="s">
        <v>692</v>
      </c>
      <c r="T166" s="68" t="b">
        <v>0</v>
      </c>
      <c r="U166" s="68" t="b">
        <v>0</v>
      </c>
      <c r="V166" s="68" t="b">
        <v>0</v>
      </c>
      <c r="W166" s="68" t="b">
        <v>0</v>
      </c>
      <c r="X166" s="68" t="b">
        <v>0</v>
      </c>
      <c r="Y166" s="68" t="b">
        <v>0</v>
      </c>
      <c r="Z166" s="68" t="b">
        <v>0</v>
      </c>
      <c r="AA166" s="68" t="b">
        <v>1</v>
      </c>
      <c r="AB166" s="68" t="b">
        <v>0</v>
      </c>
      <c r="AC166" s="68" t="b">
        <v>0</v>
      </c>
      <c r="AD166" s="68" t="b">
        <v>0</v>
      </c>
      <c r="AE166" s="68" t="b">
        <v>0</v>
      </c>
      <c r="AF166" s="68" t="b">
        <v>1</v>
      </c>
      <c r="AG166" s="68" t="b">
        <v>0</v>
      </c>
      <c r="AH166" s="68" t="b">
        <v>0</v>
      </c>
      <c r="AI166" s="68" t="b">
        <v>1</v>
      </c>
      <c r="AJ166" s="68" t="b">
        <v>0</v>
      </c>
      <c r="AK166" s="68" t="b">
        <v>0</v>
      </c>
      <c r="AL166" s="68" t="b">
        <v>0</v>
      </c>
      <c r="AM166" s="68" t="b">
        <v>0</v>
      </c>
      <c r="AN166" s="68" t="b">
        <v>0</v>
      </c>
      <c r="AO166" s="68" t="b">
        <v>0</v>
      </c>
      <c r="AP166" s="68" t="b">
        <v>0</v>
      </c>
      <c r="AQ166" s="68" t="b">
        <v>1</v>
      </c>
      <c r="AR166" s="68" t="b">
        <v>0</v>
      </c>
      <c r="AS166" s="68" t="b">
        <v>0</v>
      </c>
      <c r="AT166" s="68" t="b">
        <v>0</v>
      </c>
      <c r="AU166" s="68" t="b">
        <v>1</v>
      </c>
      <c r="AV166" s="68" t="b">
        <v>0</v>
      </c>
      <c r="AW166" s="68" t="b">
        <v>1</v>
      </c>
      <c r="AX166" s="68" t="b">
        <v>0</v>
      </c>
      <c r="AY166" s="68" t="b">
        <v>0</v>
      </c>
      <c r="AZ166" s="68" t="b">
        <v>0</v>
      </c>
      <c r="BA166" s="68" t="b">
        <v>1</v>
      </c>
      <c r="BB166" s="68" t="b">
        <v>1</v>
      </c>
      <c r="BC166" s="68" t="b">
        <v>1</v>
      </c>
      <c r="BD166" s="68" t="b">
        <v>0</v>
      </c>
      <c r="BE166" s="68" t="b">
        <v>0</v>
      </c>
      <c r="BF166" s="68" t="b">
        <v>1</v>
      </c>
      <c r="BG166" s="68" t="b">
        <v>1</v>
      </c>
      <c r="BH166" s="68" t="b">
        <v>1</v>
      </c>
      <c r="BI166" s="68" t="b">
        <v>0</v>
      </c>
      <c r="BJ166" s="68" t="b">
        <v>0</v>
      </c>
      <c r="BK166" s="68" t="b">
        <v>0</v>
      </c>
      <c r="BL166" s="68" t="b">
        <v>0</v>
      </c>
      <c r="BM166" s="68" t="b">
        <v>1</v>
      </c>
      <c r="BN166" s="68" t="b">
        <v>1</v>
      </c>
      <c r="BO166" s="68" t="b">
        <v>1</v>
      </c>
      <c r="BP166" s="68" t="b">
        <v>1</v>
      </c>
      <c r="BQ166" s="68" t="b">
        <v>0</v>
      </c>
      <c r="BR166" s="68" t="b">
        <v>0</v>
      </c>
      <c r="BS166" s="68" t="b">
        <v>1</v>
      </c>
      <c r="BT166" s="68" t="b">
        <v>1</v>
      </c>
      <c r="BU166" s="68" t="b">
        <v>0</v>
      </c>
      <c r="BV166" s="68" t="b">
        <v>1</v>
      </c>
      <c r="BW166" s="68" t="b">
        <v>0</v>
      </c>
      <c r="BX166" s="68" t="b">
        <v>1</v>
      </c>
      <c r="BY166" s="68" t="b">
        <v>0</v>
      </c>
      <c r="BZ166" s="68" t="b">
        <v>1</v>
      </c>
      <c r="CA166" s="68" t="b">
        <v>0</v>
      </c>
      <c r="CB166" s="68" t="b">
        <v>0</v>
      </c>
      <c r="CC166" s="68" t="b">
        <v>1</v>
      </c>
      <c r="CD166" s="68" t="b">
        <v>1</v>
      </c>
      <c r="CE166" s="68" t="b">
        <v>1</v>
      </c>
      <c r="CF166" s="68" t="b">
        <v>0</v>
      </c>
      <c r="CG166" s="68" t="b">
        <v>1</v>
      </c>
      <c r="CH166" s="68" t="b">
        <v>0</v>
      </c>
      <c r="CI166" s="68" t="b">
        <v>0</v>
      </c>
      <c r="CJ166" s="68" t="b">
        <v>1</v>
      </c>
      <c r="CK166" s="68" t="b">
        <v>0</v>
      </c>
      <c r="CL166" s="68" t="b">
        <v>1</v>
      </c>
      <c r="CM166" s="68" t="b">
        <v>1</v>
      </c>
      <c r="CN166" s="68" t="b">
        <v>1</v>
      </c>
      <c r="CO166" s="68" t="b">
        <v>1</v>
      </c>
      <c r="CP166" s="68" t="b">
        <v>1</v>
      </c>
      <c r="CQ166" s="68" t="b">
        <v>1</v>
      </c>
      <c r="CR166" s="97" t="s">
        <v>8135</v>
      </c>
    </row>
    <row r="167" spans="1:96" ht="16.25" customHeight="1">
      <c r="A167" s="67" t="s">
        <v>696</v>
      </c>
      <c r="B167" s="67" t="s">
        <v>102</v>
      </c>
      <c r="C167" s="67" t="s">
        <v>697</v>
      </c>
      <c r="D167" s="67" t="s">
        <v>98</v>
      </c>
      <c r="E167" s="68" t="b">
        <v>0</v>
      </c>
      <c r="F167" s="68" t="b">
        <v>0</v>
      </c>
      <c r="G167" s="110">
        <v>41060</v>
      </c>
      <c r="H167" s="111"/>
      <c r="I167" s="68" t="b">
        <v>1</v>
      </c>
      <c r="J167" s="68" t="b">
        <v>1</v>
      </c>
      <c r="K167" s="112">
        <v>42</v>
      </c>
      <c r="L167" s="112">
        <v>135</v>
      </c>
      <c r="M167" s="97" t="s">
        <v>99</v>
      </c>
      <c r="N167" s="68" t="b">
        <v>1</v>
      </c>
      <c r="O167" s="68" t="b">
        <v>1</v>
      </c>
      <c r="P167" s="68" t="b">
        <v>1</v>
      </c>
      <c r="Q167" s="68" t="b">
        <v>1</v>
      </c>
      <c r="R167" s="68" t="b">
        <v>1</v>
      </c>
      <c r="S167" s="67" t="s">
        <v>698</v>
      </c>
      <c r="T167" s="68" t="b">
        <v>1</v>
      </c>
      <c r="U167" s="68" t="b">
        <v>1</v>
      </c>
      <c r="V167" s="68" t="b">
        <v>1</v>
      </c>
      <c r="W167" s="68" t="b">
        <v>1</v>
      </c>
      <c r="X167" s="68" t="b">
        <v>1</v>
      </c>
      <c r="Y167" s="68" t="b">
        <v>0</v>
      </c>
      <c r="Z167" s="68" t="b">
        <v>0</v>
      </c>
      <c r="AA167" s="68" t="b">
        <v>0</v>
      </c>
      <c r="AB167" s="68" t="b">
        <v>1</v>
      </c>
      <c r="AC167" s="68" t="b">
        <v>0</v>
      </c>
      <c r="AD167" s="68" t="b">
        <v>1</v>
      </c>
      <c r="AE167" s="68" t="b">
        <v>1</v>
      </c>
      <c r="AF167" s="68" t="b">
        <v>1</v>
      </c>
      <c r="AG167" s="68" t="b">
        <v>1</v>
      </c>
      <c r="AH167" s="68" t="b">
        <v>1</v>
      </c>
      <c r="AI167" s="68" t="b">
        <v>1</v>
      </c>
      <c r="AJ167" s="68" t="b">
        <v>1</v>
      </c>
      <c r="AK167" s="68" t="b">
        <v>0</v>
      </c>
      <c r="AL167" s="68" t="b">
        <v>0</v>
      </c>
      <c r="AM167" s="68" t="b">
        <v>0</v>
      </c>
      <c r="AN167" s="68" t="b">
        <v>0</v>
      </c>
      <c r="AO167" s="68" t="b">
        <v>0</v>
      </c>
      <c r="AP167" s="68" t="b">
        <v>0</v>
      </c>
      <c r="AQ167" s="68" t="b">
        <v>0</v>
      </c>
      <c r="AR167" s="68" t="b">
        <v>0</v>
      </c>
      <c r="AS167" s="68" t="b">
        <v>1</v>
      </c>
      <c r="AT167" s="68" t="b">
        <v>0</v>
      </c>
      <c r="AU167" s="68" t="b">
        <v>1</v>
      </c>
      <c r="AV167" s="68" t="b">
        <v>1</v>
      </c>
      <c r="AW167" s="68" t="b">
        <v>0</v>
      </c>
      <c r="AX167" s="68" t="b">
        <v>0</v>
      </c>
      <c r="AY167" s="68" t="b">
        <v>0</v>
      </c>
      <c r="AZ167" s="68" t="b">
        <v>0</v>
      </c>
      <c r="BA167" s="68" t="b">
        <v>1</v>
      </c>
      <c r="BB167" s="68" t="b">
        <v>1</v>
      </c>
      <c r="BC167" s="68" t="b">
        <v>0</v>
      </c>
      <c r="BD167" s="68" t="b">
        <v>0</v>
      </c>
      <c r="BE167" s="68" t="b">
        <v>0</v>
      </c>
      <c r="BF167" s="68" t="b">
        <v>1</v>
      </c>
      <c r="BG167" s="68" t="b">
        <v>1</v>
      </c>
      <c r="BH167" s="68" t="b">
        <v>1</v>
      </c>
      <c r="BI167" s="68" t="b">
        <v>1</v>
      </c>
      <c r="BJ167" s="68" t="b">
        <v>1</v>
      </c>
      <c r="BK167" s="68" t="b">
        <v>0</v>
      </c>
      <c r="BL167" s="68" t="b">
        <v>0</v>
      </c>
      <c r="BM167" s="68" t="b">
        <v>0</v>
      </c>
      <c r="BN167" s="68" t="b">
        <v>1</v>
      </c>
      <c r="BO167" s="68" t="b">
        <v>1</v>
      </c>
      <c r="BP167" s="68" t="b">
        <v>1</v>
      </c>
      <c r="BQ167" s="68" t="b">
        <v>1</v>
      </c>
      <c r="BR167" s="68" t="b">
        <v>0</v>
      </c>
      <c r="BS167" s="68" t="b">
        <v>1</v>
      </c>
      <c r="BT167" s="68" t="b">
        <v>0</v>
      </c>
      <c r="BU167" s="68" t="b">
        <v>1</v>
      </c>
      <c r="BV167" s="68" t="b">
        <v>0</v>
      </c>
      <c r="BW167" s="68" t="b">
        <v>1</v>
      </c>
      <c r="BX167" s="68" t="b">
        <v>0</v>
      </c>
      <c r="BY167" s="68" t="b">
        <v>0</v>
      </c>
      <c r="BZ167" s="68" t="b">
        <v>1</v>
      </c>
      <c r="CA167" s="68" t="b">
        <v>1</v>
      </c>
      <c r="CB167" s="68" t="b">
        <v>0</v>
      </c>
      <c r="CC167" s="68" t="b">
        <v>0</v>
      </c>
      <c r="CD167" s="68" t="b">
        <v>1</v>
      </c>
      <c r="CE167" s="68" t="b">
        <v>1</v>
      </c>
      <c r="CF167" s="68" t="b">
        <v>1</v>
      </c>
      <c r="CG167" s="68" t="b">
        <v>1</v>
      </c>
      <c r="CH167" s="68" t="b">
        <v>0</v>
      </c>
      <c r="CI167" s="68" t="b">
        <v>1</v>
      </c>
      <c r="CJ167" s="68" t="b">
        <v>1</v>
      </c>
      <c r="CK167" s="68" t="b">
        <v>0</v>
      </c>
      <c r="CL167" s="68" t="b">
        <v>0</v>
      </c>
      <c r="CM167" s="68" t="b">
        <v>1</v>
      </c>
      <c r="CN167" s="68" t="b">
        <v>0</v>
      </c>
      <c r="CO167" s="68" t="b">
        <v>0</v>
      </c>
      <c r="CP167" s="68" t="b">
        <v>1</v>
      </c>
      <c r="CQ167" s="68" t="b">
        <v>1</v>
      </c>
      <c r="CR167" s="97" t="s">
        <v>8135</v>
      </c>
    </row>
    <row r="168" spans="1:96" ht="16.25" customHeight="1">
      <c r="A168" s="67" t="s">
        <v>699</v>
      </c>
      <c r="B168" s="67" t="s">
        <v>102</v>
      </c>
      <c r="C168" s="67" t="s">
        <v>700</v>
      </c>
      <c r="D168" s="67" t="s">
        <v>108</v>
      </c>
      <c r="E168" s="68" t="b">
        <v>1</v>
      </c>
      <c r="F168" s="68" t="b">
        <v>0</v>
      </c>
      <c r="G168" s="110">
        <v>42825</v>
      </c>
      <c r="H168" s="111"/>
      <c r="I168" s="68" t="b">
        <v>1</v>
      </c>
      <c r="J168" s="68" t="b">
        <v>0</v>
      </c>
      <c r="K168" s="112">
        <v>49</v>
      </c>
      <c r="L168" s="112">
        <v>7</v>
      </c>
      <c r="M168" s="97" t="s">
        <v>99</v>
      </c>
      <c r="N168" s="68" t="b">
        <v>1</v>
      </c>
      <c r="O168" s="68" t="b">
        <v>1</v>
      </c>
      <c r="P168" s="68" t="b">
        <v>1</v>
      </c>
      <c r="Q168" s="68" t="b">
        <v>1</v>
      </c>
      <c r="R168" s="68" t="b">
        <v>1</v>
      </c>
      <c r="S168" s="67" t="s">
        <v>701</v>
      </c>
      <c r="T168" s="68" t="b">
        <v>1</v>
      </c>
      <c r="U168" s="68" t="b">
        <v>0</v>
      </c>
      <c r="V168" s="68" t="b">
        <v>1</v>
      </c>
      <c r="W168" s="68" t="b">
        <v>1</v>
      </c>
      <c r="X168" s="68" t="b">
        <v>1</v>
      </c>
      <c r="Y168" s="68" t="b">
        <v>1</v>
      </c>
      <c r="Z168" s="68" t="b">
        <v>0</v>
      </c>
      <c r="AA168" s="68" t="b">
        <v>1</v>
      </c>
      <c r="AB168" s="68" t="b">
        <v>0</v>
      </c>
      <c r="AC168" s="68" t="b">
        <v>0</v>
      </c>
      <c r="AD168" s="68" t="b">
        <v>1</v>
      </c>
      <c r="AE168" s="68" t="b">
        <v>1</v>
      </c>
      <c r="AF168" s="68" t="b">
        <v>1</v>
      </c>
      <c r="AG168" s="68" t="b">
        <v>1</v>
      </c>
      <c r="AH168" s="68" t="b">
        <v>1</v>
      </c>
      <c r="AI168" s="68" t="b">
        <v>1</v>
      </c>
      <c r="AJ168" s="68" t="b">
        <v>1</v>
      </c>
      <c r="AK168" s="68" t="b">
        <v>0</v>
      </c>
      <c r="AL168" s="68" t="b">
        <v>0</v>
      </c>
      <c r="AM168" s="68" t="b">
        <v>0</v>
      </c>
      <c r="AN168" s="68" t="b">
        <v>0</v>
      </c>
      <c r="AO168" s="68" t="b">
        <v>0</v>
      </c>
      <c r="AP168" s="68" t="b">
        <v>0</v>
      </c>
      <c r="AQ168" s="68" t="b">
        <v>0</v>
      </c>
      <c r="AR168" s="68" t="b">
        <v>0</v>
      </c>
      <c r="AS168" s="68" t="b">
        <v>0</v>
      </c>
      <c r="AT168" s="68" t="b">
        <v>0</v>
      </c>
      <c r="AU168" s="68" t="b">
        <v>1</v>
      </c>
      <c r="AV168" s="68" t="b">
        <v>0</v>
      </c>
      <c r="AW168" s="68" t="b">
        <v>1</v>
      </c>
      <c r="AX168" s="68" t="b">
        <v>1</v>
      </c>
      <c r="AY168" s="68" t="b">
        <v>0</v>
      </c>
      <c r="AZ168" s="68" t="b">
        <v>0</v>
      </c>
      <c r="BA168" s="68" t="b">
        <v>1</v>
      </c>
      <c r="BB168" s="68" t="b">
        <v>1</v>
      </c>
      <c r="BC168" s="68" t="b">
        <v>1</v>
      </c>
      <c r="BD168" s="68" t="b">
        <v>0</v>
      </c>
      <c r="BE168" s="68" t="b">
        <v>0</v>
      </c>
      <c r="BF168" s="68" t="b">
        <v>1</v>
      </c>
      <c r="BG168" s="68" t="b">
        <v>0</v>
      </c>
      <c r="BH168" s="68" t="b">
        <v>1</v>
      </c>
      <c r="BI168" s="68" t="b">
        <v>0</v>
      </c>
      <c r="BJ168" s="68" t="b">
        <v>0</v>
      </c>
      <c r="BK168" s="68" t="b">
        <v>0</v>
      </c>
      <c r="BL168" s="68" t="b">
        <v>0</v>
      </c>
      <c r="BM168" s="68" t="b">
        <v>0</v>
      </c>
      <c r="BN168" s="68" t="b">
        <v>0</v>
      </c>
      <c r="BO168" s="68" t="b">
        <v>1</v>
      </c>
      <c r="BP168" s="68" t="b">
        <v>1</v>
      </c>
      <c r="BQ168" s="68" t="b">
        <v>0</v>
      </c>
      <c r="BR168" s="68" t="b">
        <v>0</v>
      </c>
      <c r="BS168" s="68" t="b">
        <v>0</v>
      </c>
      <c r="BT168" s="68" t="b">
        <v>0</v>
      </c>
      <c r="BU168" s="68" t="b">
        <v>0</v>
      </c>
      <c r="BV168" s="68" t="b">
        <v>0</v>
      </c>
      <c r="BW168" s="68" t="b">
        <v>0</v>
      </c>
      <c r="BX168" s="68" t="b">
        <v>1</v>
      </c>
      <c r="BY168" s="68" t="b">
        <v>0</v>
      </c>
      <c r="BZ168" s="68" t="b">
        <v>1</v>
      </c>
      <c r="CA168" s="68" t="b">
        <v>0</v>
      </c>
      <c r="CB168" s="68" t="b">
        <v>0</v>
      </c>
      <c r="CC168" s="68" t="b">
        <v>1</v>
      </c>
      <c r="CD168" s="68" t="b">
        <v>0</v>
      </c>
      <c r="CE168" s="68" t="b">
        <v>0</v>
      </c>
      <c r="CF168" s="68" t="b">
        <v>0</v>
      </c>
      <c r="CG168" s="68" t="b">
        <v>0</v>
      </c>
      <c r="CH168" s="68" t="b">
        <v>0</v>
      </c>
      <c r="CI168" s="68" t="b">
        <v>0</v>
      </c>
      <c r="CJ168" s="68" t="b">
        <v>0</v>
      </c>
      <c r="CK168" s="68" t="b">
        <v>0</v>
      </c>
      <c r="CL168" s="68" t="b">
        <v>0</v>
      </c>
      <c r="CM168" s="68" t="b">
        <v>1</v>
      </c>
      <c r="CN168" s="68" t="b">
        <v>1</v>
      </c>
      <c r="CO168" s="68" t="b">
        <v>1</v>
      </c>
      <c r="CP168" s="68" t="b">
        <v>1</v>
      </c>
      <c r="CQ168" s="68" t="b">
        <v>0</v>
      </c>
      <c r="CR168" s="97" t="s">
        <v>8135</v>
      </c>
    </row>
    <row r="169" spans="1:96" ht="16.25" customHeight="1">
      <c r="A169" s="12" t="s">
        <v>128</v>
      </c>
      <c r="B169" s="12" t="s">
        <v>129</v>
      </c>
      <c r="C169" s="12" t="s">
        <v>130</v>
      </c>
      <c r="D169" s="12" t="s">
        <v>108</v>
      </c>
      <c r="E169" s="11" t="b">
        <v>0</v>
      </c>
      <c r="F169" s="11" t="b">
        <v>0</v>
      </c>
      <c r="G169" s="113">
        <v>42825</v>
      </c>
      <c r="H169" s="113">
        <v>44651</v>
      </c>
      <c r="I169" s="11" t="b">
        <v>1</v>
      </c>
      <c r="J169" s="11" t="b">
        <v>0</v>
      </c>
      <c r="K169" s="114">
        <v>2</v>
      </c>
      <c r="L169" s="114">
        <v>0</v>
      </c>
      <c r="M169" s="97" t="s">
        <v>99</v>
      </c>
      <c r="N169" s="11" t="b">
        <v>1</v>
      </c>
      <c r="O169" s="11" t="b">
        <v>1</v>
      </c>
      <c r="P169" s="11" t="b">
        <v>0</v>
      </c>
      <c r="Q169" s="11" t="b">
        <v>1</v>
      </c>
      <c r="R169" s="11" t="b">
        <v>1</v>
      </c>
      <c r="S169" s="12" t="s">
        <v>131</v>
      </c>
      <c r="T169" s="11" t="b">
        <v>0</v>
      </c>
      <c r="U169" s="11" t="b">
        <v>0</v>
      </c>
      <c r="V169" s="11" t="b">
        <v>0</v>
      </c>
      <c r="W169" s="11" t="b">
        <v>0</v>
      </c>
      <c r="X169" s="11" t="b">
        <v>0</v>
      </c>
      <c r="Y169" s="11" t="b">
        <v>0</v>
      </c>
      <c r="Z169" s="11" t="b">
        <v>0</v>
      </c>
      <c r="AA169" s="11" t="b">
        <v>0</v>
      </c>
      <c r="AB169" s="11" t="b">
        <v>0</v>
      </c>
      <c r="AC169" s="11" t="b">
        <v>0</v>
      </c>
      <c r="AD169" s="11" t="b">
        <v>1</v>
      </c>
      <c r="AE169" s="11" t="b">
        <v>0</v>
      </c>
      <c r="AF169" s="11" t="b">
        <v>0</v>
      </c>
      <c r="AG169" s="11" t="b">
        <v>1</v>
      </c>
      <c r="AH169" s="11" t="b">
        <v>0</v>
      </c>
      <c r="AI169" s="11" t="b">
        <v>1</v>
      </c>
      <c r="AJ169" s="11" t="b">
        <v>1</v>
      </c>
      <c r="AK169" s="11" t="b">
        <v>1</v>
      </c>
      <c r="AL169" s="11" t="b">
        <v>1</v>
      </c>
      <c r="AM169" s="11" t="b">
        <v>0</v>
      </c>
      <c r="AN169" s="11" t="b">
        <v>0</v>
      </c>
      <c r="AO169" s="11" t="b">
        <v>0</v>
      </c>
      <c r="AP169" s="11" t="b">
        <v>0</v>
      </c>
      <c r="AQ169" s="11" t="b">
        <v>1</v>
      </c>
      <c r="AR169" s="11" t="b">
        <v>0</v>
      </c>
      <c r="AS169" s="11" t="b">
        <v>0</v>
      </c>
      <c r="AT169" s="11" t="b">
        <v>0</v>
      </c>
      <c r="AU169" s="11" t="b">
        <v>1</v>
      </c>
      <c r="AV169" s="11" t="b">
        <v>0</v>
      </c>
      <c r="AW169" s="11" t="b">
        <v>1</v>
      </c>
      <c r="AX169" s="11" t="b">
        <v>0</v>
      </c>
      <c r="AY169" s="11" t="b">
        <v>0</v>
      </c>
      <c r="AZ169" s="11" t="b">
        <v>0</v>
      </c>
      <c r="BA169" s="11" t="b">
        <v>1</v>
      </c>
      <c r="BB169" s="11" t="b">
        <v>0</v>
      </c>
      <c r="BC169" s="11" t="b">
        <v>0</v>
      </c>
      <c r="BD169" s="11" t="b">
        <v>0</v>
      </c>
      <c r="BE169" s="11" t="b">
        <v>0</v>
      </c>
      <c r="BF169" s="11" t="b">
        <v>0</v>
      </c>
      <c r="BG169" s="11" t="b">
        <v>0</v>
      </c>
      <c r="BH169" s="11" t="b">
        <v>0</v>
      </c>
      <c r="BI169" s="11" t="b">
        <v>0</v>
      </c>
      <c r="BJ169" s="11" t="b">
        <v>0</v>
      </c>
      <c r="BK169" s="11" t="b">
        <v>0</v>
      </c>
      <c r="BL169" s="11" t="b">
        <v>0</v>
      </c>
      <c r="BM169" s="11" t="b">
        <v>0</v>
      </c>
      <c r="BN169" s="11" t="b">
        <v>0</v>
      </c>
      <c r="BO169" s="11" t="b">
        <v>0</v>
      </c>
      <c r="BP169" s="11" t="b">
        <v>1</v>
      </c>
      <c r="BQ169" s="11" t="b">
        <v>0</v>
      </c>
      <c r="BR169" s="11" t="b">
        <v>0</v>
      </c>
      <c r="BS169" s="11" t="b">
        <v>0</v>
      </c>
      <c r="BT169" s="11" t="b">
        <v>0</v>
      </c>
      <c r="BU169" s="11" t="b">
        <v>0</v>
      </c>
      <c r="BV169" s="11" t="b">
        <v>0</v>
      </c>
      <c r="BW169" s="11" t="b">
        <v>0</v>
      </c>
      <c r="BX169" s="11" t="b">
        <v>0</v>
      </c>
      <c r="BY169" s="11" t="b">
        <v>0</v>
      </c>
      <c r="BZ169" s="11" t="b">
        <v>0</v>
      </c>
      <c r="CA169" s="11" t="b">
        <v>0</v>
      </c>
      <c r="CB169" s="11" t="b">
        <v>0</v>
      </c>
      <c r="CC169" s="11" t="b">
        <v>0</v>
      </c>
      <c r="CD169" s="11" t="b">
        <v>0</v>
      </c>
      <c r="CE169" s="11" t="b">
        <v>0</v>
      </c>
      <c r="CF169" s="11" t="b">
        <v>0</v>
      </c>
      <c r="CG169" s="11" t="b">
        <v>0</v>
      </c>
      <c r="CH169" s="11" t="b">
        <v>0</v>
      </c>
      <c r="CI169" s="11" t="b">
        <v>0</v>
      </c>
      <c r="CJ169" s="11" t="b">
        <v>0</v>
      </c>
      <c r="CK169" s="11" t="b">
        <v>0</v>
      </c>
      <c r="CL169" s="11" t="b">
        <v>0</v>
      </c>
      <c r="CM169" s="11" t="b">
        <v>1</v>
      </c>
      <c r="CN169" s="11" t="b">
        <v>0</v>
      </c>
      <c r="CO169" s="11" t="b">
        <v>0</v>
      </c>
      <c r="CP169" s="11" t="b">
        <v>0</v>
      </c>
      <c r="CQ169" s="11" t="b">
        <v>0</v>
      </c>
      <c r="CR169" s="97" t="s">
        <v>8135</v>
      </c>
    </row>
    <row r="170" spans="1:96" ht="16.25" customHeight="1">
      <c r="A170" s="12" t="s">
        <v>155</v>
      </c>
      <c r="B170" s="12" t="s">
        <v>156</v>
      </c>
      <c r="C170" s="12" t="s">
        <v>157</v>
      </c>
      <c r="D170" s="12" t="s">
        <v>108</v>
      </c>
      <c r="E170" s="11" t="b">
        <v>1</v>
      </c>
      <c r="F170" s="11" t="b">
        <v>0</v>
      </c>
      <c r="G170" s="113">
        <v>42460</v>
      </c>
      <c r="H170" s="113">
        <v>44469</v>
      </c>
      <c r="I170" s="11" t="b">
        <v>0</v>
      </c>
      <c r="J170" s="11" t="b">
        <v>0</v>
      </c>
      <c r="K170" s="114">
        <v>28</v>
      </c>
      <c r="L170" s="114">
        <v>0</v>
      </c>
      <c r="M170" s="97" t="s">
        <v>99</v>
      </c>
      <c r="N170" s="11" t="b">
        <v>0</v>
      </c>
      <c r="O170" s="11" t="b">
        <v>0</v>
      </c>
      <c r="P170" s="11" t="b">
        <v>0</v>
      </c>
      <c r="Q170" s="11" t="b">
        <v>0</v>
      </c>
      <c r="R170" s="11" t="b">
        <v>0</v>
      </c>
      <c r="S170" s="12" t="s">
        <v>158</v>
      </c>
      <c r="T170" s="11" t="b">
        <v>0</v>
      </c>
      <c r="U170" s="11" t="b">
        <v>0</v>
      </c>
      <c r="V170" s="11" t="b">
        <v>0</v>
      </c>
      <c r="W170" s="11" t="b">
        <v>0</v>
      </c>
      <c r="X170" s="11" t="b">
        <v>0</v>
      </c>
      <c r="Y170" s="11" t="b">
        <v>0</v>
      </c>
      <c r="Z170" s="11" t="b">
        <v>0</v>
      </c>
      <c r="AA170" s="11" t="b">
        <v>0</v>
      </c>
      <c r="AB170" s="11" t="b">
        <v>0</v>
      </c>
      <c r="AC170" s="11" t="b">
        <v>0</v>
      </c>
      <c r="AD170" s="11" t="b">
        <v>0</v>
      </c>
      <c r="AE170" s="11" t="b">
        <v>0</v>
      </c>
      <c r="AF170" s="11" t="b">
        <v>0</v>
      </c>
      <c r="AG170" s="11" t="b">
        <v>0</v>
      </c>
      <c r="AH170" s="11" t="b">
        <v>0</v>
      </c>
      <c r="AI170" s="11" t="b">
        <v>0</v>
      </c>
      <c r="AJ170" s="11" t="b">
        <v>1</v>
      </c>
      <c r="AK170" s="11" t="b">
        <v>0</v>
      </c>
      <c r="AL170" s="11" t="b">
        <v>0</v>
      </c>
      <c r="AM170" s="11" t="b">
        <v>0</v>
      </c>
      <c r="AN170" s="11" t="b">
        <v>0</v>
      </c>
      <c r="AO170" s="11" t="b">
        <v>0</v>
      </c>
      <c r="AP170" s="11" t="b">
        <v>0</v>
      </c>
      <c r="AQ170" s="11" t="b">
        <v>1</v>
      </c>
      <c r="AR170" s="11" t="b">
        <v>0</v>
      </c>
      <c r="AS170" s="11" t="b">
        <v>0</v>
      </c>
      <c r="AT170" s="11" t="b">
        <v>0</v>
      </c>
      <c r="AU170" s="11" t="b">
        <v>0</v>
      </c>
      <c r="AV170" s="11" t="b">
        <v>0</v>
      </c>
      <c r="AW170" s="11" t="b">
        <v>0</v>
      </c>
      <c r="AX170" s="11" t="b">
        <v>0</v>
      </c>
      <c r="AY170" s="11" t="b">
        <v>0</v>
      </c>
      <c r="AZ170" s="11" t="b">
        <v>0</v>
      </c>
      <c r="BA170" s="11" t="b">
        <v>1</v>
      </c>
      <c r="BB170" s="11" t="b">
        <v>0</v>
      </c>
      <c r="BC170" s="11" t="b">
        <v>0</v>
      </c>
      <c r="BD170" s="11" t="b">
        <v>0</v>
      </c>
      <c r="BE170" s="11" t="b">
        <v>0</v>
      </c>
      <c r="BF170" s="11" t="b">
        <v>0</v>
      </c>
      <c r="BG170" s="11" t="b">
        <v>0</v>
      </c>
      <c r="BH170" s="11" t="b">
        <v>1</v>
      </c>
      <c r="BI170" s="11" t="b">
        <v>0</v>
      </c>
      <c r="BJ170" s="11" t="b">
        <v>0</v>
      </c>
      <c r="BK170" s="11" t="b">
        <v>0</v>
      </c>
      <c r="BL170" s="11" t="b">
        <v>0</v>
      </c>
      <c r="BM170" s="11" t="b">
        <v>0</v>
      </c>
      <c r="BN170" s="11" t="b">
        <v>0</v>
      </c>
      <c r="BO170" s="11" t="b">
        <v>1</v>
      </c>
      <c r="BP170" s="11" t="b">
        <v>1</v>
      </c>
      <c r="BQ170" s="11" t="b">
        <v>0</v>
      </c>
      <c r="BR170" s="11" t="b">
        <v>0</v>
      </c>
      <c r="BS170" s="11" t="b">
        <v>0</v>
      </c>
      <c r="BT170" s="11" t="b">
        <v>0</v>
      </c>
      <c r="BU170" s="11" t="b">
        <v>0</v>
      </c>
      <c r="BV170" s="11" t="b">
        <v>0</v>
      </c>
      <c r="BW170" s="11" t="b">
        <v>0</v>
      </c>
      <c r="BX170" s="11" t="b">
        <v>0</v>
      </c>
      <c r="BY170" s="11" t="b">
        <v>0</v>
      </c>
      <c r="BZ170" s="11" t="b">
        <v>0</v>
      </c>
      <c r="CA170" s="11" t="b">
        <v>0</v>
      </c>
      <c r="CB170" s="11" t="b">
        <v>0</v>
      </c>
      <c r="CC170" s="11" t="b">
        <v>0</v>
      </c>
      <c r="CD170" s="11" t="b">
        <v>0</v>
      </c>
      <c r="CE170" s="11" t="b">
        <v>0</v>
      </c>
      <c r="CF170" s="11" t="b">
        <v>0</v>
      </c>
      <c r="CG170" s="11" t="b">
        <v>0</v>
      </c>
      <c r="CH170" s="11" t="b">
        <v>0</v>
      </c>
      <c r="CI170" s="11" t="b">
        <v>0</v>
      </c>
      <c r="CJ170" s="11" t="b">
        <v>0</v>
      </c>
      <c r="CK170" s="11" t="b">
        <v>0</v>
      </c>
      <c r="CL170" s="11" t="b">
        <v>0</v>
      </c>
      <c r="CM170" s="11" t="b">
        <v>1</v>
      </c>
      <c r="CN170" s="11" t="b">
        <v>0</v>
      </c>
      <c r="CO170" s="11" t="b">
        <v>1</v>
      </c>
      <c r="CP170" s="11" t="b">
        <v>0</v>
      </c>
      <c r="CQ170" s="11" t="b">
        <v>0</v>
      </c>
      <c r="CR170" s="97" t="s">
        <v>8135</v>
      </c>
    </row>
    <row r="171" spans="1:96" ht="16.25" customHeight="1">
      <c r="A171" s="12" t="s">
        <v>8179</v>
      </c>
      <c r="B171" s="12" t="s">
        <v>8180</v>
      </c>
      <c r="C171" s="12" t="s">
        <v>1175</v>
      </c>
      <c r="D171" s="12" t="s">
        <v>108</v>
      </c>
      <c r="E171" s="11" t="b">
        <v>1</v>
      </c>
      <c r="F171" s="11" t="b">
        <v>0</v>
      </c>
      <c r="G171" s="113">
        <v>45382</v>
      </c>
      <c r="H171" s="13"/>
      <c r="I171" s="11" t="b">
        <v>1</v>
      </c>
      <c r="J171" s="11" t="b">
        <v>1</v>
      </c>
      <c r="K171" s="114">
        <v>24</v>
      </c>
      <c r="L171" s="13"/>
      <c r="M171" s="97" t="s">
        <v>99</v>
      </c>
      <c r="N171" s="11" t="b">
        <v>1</v>
      </c>
      <c r="O171" s="11" t="b">
        <v>1</v>
      </c>
      <c r="P171" s="11" t="b">
        <v>1</v>
      </c>
      <c r="Q171" s="11" t="b">
        <v>1</v>
      </c>
      <c r="R171" s="11" t="b">
        <v>1</v>
      </c>
      <c r="S171" s="12" t="s">
        <v>8181</v>
      </c>
      <c r="T171" s="11" t="b">
        <v>1</v>
      </c>
      <c r="U171" s="11" t="b">
        <v>1</v>
      </c>
      <c r="V171" s="11" t="b">
        <v>1</v>
      </c>
      <c r="W171" s="11" t="b">
        <v>1</v>
      </c>
      <c r="X171" s="11" t="b">
        <v>0</v>
      </c>
      <c r="Y171" s="11" t="b">
        <v>0</v>
      </c>
      <c r="Z171" s="11" t="b">
        <v>0</v>
      </c>
      <c r="AA171" s="11" t="b">
        <v>0</v>
      </c>
      <c r="AB171" s="11" t="b">
        <v>1</v>
      </c>
      <c r="AC171" s="11" t="b">
        <v>1</v>
      </c>
      <c r="AD171" s="11" t="b">
        <v>1</v>
      </c>
      <c r="AE171" s="11" t="b">
        <v>0</v>
      </c>
      <c r="AF171" s="11" t="b">
        <v>1</v>
      </c>
      <c r="AG171" s="11" t="b">
        <v>0</v>
      </c>
      <c r="AH171" s="11" t="b">
        <v>0</v>
      </c>
      <c r="AI171" s="11" t="b">
        <v>1</v>
      </c>
      <c r="AJ171" s="11" t="b">
        <v>1</v>
      </c>
      <c r="AK171" s="11" t="b">
        <v>1</v>
      </c>
      <c r="AL171" s="11" t="b">
        <v>1</v>
      </c>
      <c r="AM171" s="11" t="b">
        <v>0</v>
      </c>
      <c r="AN171" s="11" t="b">
        <v>0</v>
      </c>
      <c r="AO171" s="11" t="b">
        <v>0</v>
      </c>
      <c r="AP171" s="11" t="b">
        <v>1</v>
      </c>
      <c r="AQ171" s="11" t="b">
        <v>0</v>
      </c>
      <c r="AR171" s="11" t="b">
        <v>0</v>
      </c>
      <c r="AS171" s="11" t="b">
        <v>0</v>
      </c>
      <c r="AT171" s="11" t="b">
        <v>0</v>
      </c>
      <c r="AU171" s="11" t="b">
        <v>1</v>
      </c>
      <c r="AV171" s="11" t="b">
        <v>0</v>
      </c>
      <c r="AW171" s="11" t="b">
        <v>0</v>
      </c>
      <c r="AX171" s="11" t="b">
        <v>1</v>
      </c>
      <c r="AY171" s="11" t="b">
        <v>1</v>
      </c>
      <c r="AZ171" s="11" t="b">
        <v>0</v>
      </c>
      <c r="BA171" s="11" t="b">
        <v>0</v>
      </c>
      <c r="BB171" s="11" t="b">
        <v>1</v>
      </c>
      <c r="BC171" s="11" t="b">
        <v>0</v>
      </c>
      <c r="BD171" s="11" t="b">
        <v>0</v>
      </c>
      <c r="BE171" s="11" t="b">
        <v>0</v>
      </c>
      <c r="BF171" s="11" t="b">
        <v>1</v>
      </c>
      <c r="BG171" s="11" t="b">
        <v>0</v>
      </c>
      <c r="BH171" s="11" t="b">
        <v>1</v>
      </c>
      <c r="BI171" s="11" t="b">
        <v>0</v>
      </c>
      <c r="BJ171" s="11" t="b">
        <v>1</v>
      </c>
      <c r="BK171" s="11" t="b">
        <v>0</v>
      </c>
      <c r="BL171" s="11" t="b">
        <v>0</v>
      </c>
      <c r="BM171" s="11" t="b">
        <v>0</v>
      </c>
      <c r="BN171" s="11" t="b">
        <v>1</v>
      </c>
      <c r="BO171" s="11" t="b">
        <v>1</v>
      </c>
      <c r="BP171" s="11" t="b">
        <v>0</v>
      </c>
      <c r="BQ171" s="11" t="b">
        <v>0</v>
      </c>
      <c r="BR171" s="11" t="b">
        <v>0</v>
      </c>
      <c r="BS171" s="11" t="b">
        <v>1</v>
      </c>
      <c r="BT171" s="11" t="b">
        <v>0</v>
      </c>
      <c r="BU171" s="11" t="b">
        <v>0</v>
      </c>
      <c r="BV171" s="11" t="b">
        <v>1</v>
      </c>
      <c r="BW171" s="11" t="b">
        <v>0</v>
      </c>
      <c r="BX171" s="11" t="b">
        <v>0</v>
      </c>
      <c r="BY171" s="11" t="b">
        <v>0</v>
      </c>
      <c r="BZ171" s="11" t="b">
        <v>0</v>
      </c>
      <c r="CA171" s="11" t="b">
        <v>0</v>
      </c>
      <c r="CB171" s="11" t="b">
        <v>0</v>
      </c>
      <c r="CC171" s="11" t="b">
        <v>0</v>
      </c>
      <c r="CD171" s="11" t="b">
        <v>1</v>
      </c>
      <c r="CE171" s="11" t="b">
        <v>0</v>
      </c>
      <c r="CF171" s="11" t="b">
        <v>0</v>
      </c>
      <c r="CG171" s="11" t="b">
        <v>0</v>
      </c>
      <c r="CH171" s="11" t="b">
        <v>0</v>
      </c>
      <c r="CI171" s="11" t="b">
        <v>1</v>
      </c>
      <c r="CJ171" s="11" t="b">
        <v>0</v>
      </c>
      <c r="CK171" s="11" t="b">
        <v>0</v>
      </c>
      <c r="CL171" s="11" t="b">
        <v>1</v>
      </c>
      <c r="CM171" s="11" t="b">
        <v>1</v>
      </c>
      <c r="CN171" s="11" t="b">
        <v>1</v>
      </c>
      <c r="CO171" s="11" t="b">
        <v>1</v>
      </c>
      <c r="CP171" s="11" t="b">
        <v>1</v>
      </c>
      <c r="CQ171" s="11" t="b">
        <v>0</v>
      </c>
      <c r="CR171" s="97" t="s">
        <v>8135</v>
      </c>
    </row>
    <row r="172" spans="1:96" ht="16.25" customHeight="1">
      <c r="A172" s="12" t="s">
        <v>226</v>
      </c>
      <c r="B172" s="12" t="s">
        <v>227</v>
      </c>
      <c r="C172" s="12" t="s">
        <v>228</v>
      </c>
      <c r="D172" s="12" t="s">
        <v>98</v>
      </c>
      <c r="E172" s="11" t="b">
        <v>0</v>
      </c>
      <c r="F172" s="11" t="b">
        <v>0</v>
      </c>
      <c r="G172" s="113">
        <v>40755</v>
      </c>
      <c r="H172" s="113">
        <v>42825</v>
      </c>
      <c r="I172" s="11" t="b">
        <v>0</v>
      </c>
      <c r="J172" s="11" t="b">
        <v>1</v>
      </c>
      <c r="K172" s="114">
        <v>56</v>
      </c>
      <c r="L172" s="114">
        <v>3</v>
      </c>
      <c r="M172" s="97" t="s">
        <v>99</v>
      </c>
      <c r="N172" s="11" t="b">
        <v>1</v>
      </c>
      <c r="O172" s="11" t="b">
        <v>1</v>
      </c>
      <c r="P172" s="11" t="b">
        <v>1</v>
      </c>
      <c r="Q172" s="11" t="b">
        <v>1</v>
      </c>
      <c r="R172" s="11" t="b">
        <v>1</v>
      </c>
      <c r="S172" s="12" t="s">
        <v>229</v>
      </c>
      <c r="T172" s="11" t="b">
        <v>0</v>
      </c>
      <c r="U172" s="11" t="b">
        <v>0</v>
      </c>
      <c r="V172" s="11" t="b">
        <v>0</v>
      </c>
      <c r="W172" s="11" t="b">
        <v>1</v>
      </c>
      <c r="X172" s="11" t="b">
        <v>0</v>
      </c>
      <c r="Y172" s="11" t="b">
        <v>0</v>
      </c>
      <c r="Z172" s="11" t="b">
        <v>0</v>
      </c>
      <c r="AA172" s="11" t="b">
        <v>0</v>
      </c>
      <c r="AB172" s="11" t="b">
        <v>1</v>
      </c>
      <c r="AC172" s="11" t="b">
        <v>1</v>
      </c>
      <c r="AD172" s="11" t="b">
        <v>1</v>
      </c>
      <c r="AE172" s="11" t="b">
        <v>0</v>
      </c>
      <c r="AF172" s="11" t="b">
        <v>1</v>
      </c>
      <c r="AG172" s="11" t="b">
        <v>0</v>
      </c>
      <c r="AH172" s="11" t="b">
        <v>0</v>
      </c>
      <c r="AI172" s="11" t="b">
        <v>1</v>
      </c>
      <c r="AJ172" s="11" t="b">
        <v>1</v>
      </c>
      <c r="AK172" s="11" t="b">
        <v>1</v>
      </c>
      <c r="AL172" s="11" t="b">
        <v>0</v>
      </c>
      <c r="AM172" s="11" t="b">
        <v>0</v>
      </c>
      <c r="AN172" s="11" t="b">
        <v>0</v>
      </c>
      <c r="AO172" s="11" t="b">
        <v>0</v>
      </c>
      <c r="AP172" s="11" t="b">
        <v>0</v>
      </c>
      <c r="AQ172" s="11" t="b">
        <v>0</v>
      </c>
      <c r="AR172" s="11" t="b">
        <v>0</v>
      </c>
      <c r="AS172" s="11" t="b">
        <v>0</v>
      </c>
      <c r="AT172" s="11" t="b">
        <v>0</v>
      </c>
      <c r="AU172" s="11" t="b">
        <v>1</v>
      </c>
      <c r="AV172" s="11" t="b">
        <v>0</v>
      </c>
      <c r="AW172" s="11" t="b">
        <v>0</v>
      </c>
      <c r="AX172" s="11" t="b">
        <v>1</v>
      </c>
      <c r="AY172" s="11" t="b">
        <v>0</v>
      </c>
      <c r="AZ172" s="11" t="b">
        <v>0</v>
      </c>
      <c r="BA172" s="11" t="b">
        <v>0</v>
      </c>
      <c r="BB172" s="11" t="b">
        <v>1</v>
      </c>
      <c r="BC172" s="11" t="b">
        <v>1</v>
      </c>
      <c r="BD172" s="11" t="b">
        <v>1</v>
      </c>
      <c r="BE172" s="11" t="b">
        <v>0</v>
      </c>
      <c r="BF172" s="11" t="b">
        <v>1</v>
      </c>
      <c r="BG172" s="11" t="b">
        <v>0</v>
      </c>
      <c r="BH172" s="11" t="b">
        <v>1</v>
      </c>
      <c r="BI172" s="11" t="b">
        <v>0</v>
      </c>
      <c r="BJ172" s="11" t="b">
        <v>1</v>
      </c>
      <c r="BK172" s="11" t="b">
        <v>0</v>
      </c>
      <c r="BL172" s="11" t="b">
        <v>1</v>
      </c>
      <c r="BM172" s="11" t="b">
        <v>1</v>
      </c>
      <c r="BN172" s="11" t="b">
        <v>0</v>
      </c>
      <c r="BO172" s="11" t="b">
        <v>0</v>
      </c>
      <c r="BP172" s="11" t="b">
        <v>1</v>
      </c>
      <c r="BQ172" s="11" t="b">
        <v>0</v>
      </c>
      <c r="BR172" s="11" t="b">
        <v>0</v>
      </c>
      <c r="BS172" s="11" t="b">
        <v>1</v>
      </c>
      <c r="BT172" s="11" t="b">
        <v>1</v>
      </c>
      <c r="BU172" s="11" t="b">
        <v>1</v>
      </c>
      <c r="BV172" s="11" t="b">
        <v>0</v>
      </c>
      <c r="BW172" s="11" t="b">
        <v>1</v>
      </c>
      <c r="BX172" s="11" t="b">
        <v>1</v>
      </c>
      <c r="BY172" s="11" t="b">
        <v>0</v>
      </c>
      <c r="BZ172" s="11" t="b">
        <v>1</v>
      </c>
      <c r="CA172" s="11" t="b">
        <v>0</v>
      </c>
      <c r="CB172" s="11" t="b">
        <v>1</v>
      </c>
      <c r="CC172" s="11" t="b">
        <v>1</v>
      </c>
      <c r="CD172" s="11" t="b">
        <v>0</v>
      </c>
      <c r="CE172" s="11" t="b">
        <v>0</v>
      </c>
      <c r="CF172" s="11" t="b">
        <v>1</v>
      </c>
      <c r="CG172" s="11" t="b">
        <v>1</v>
      </c>
      <c r="CH172" s="11" t="b">
        <v>1</v>
      </c>
      <c r="CI172" s="11" t="b">
        <v>1</v>
      </c>
      <c r="CJ172" s="11" t="b">
        <v>1</v>
      </c>
      <c r="CK172" s="11" t="b">
        <v>1</v>
      </c>
      <c r="CL172" s="11" t="b">
        <v>1</v>
      </c>
      <c r="CM172" s="11" t="b">
        <v>1</v>
      </c>
      <c r="CN172" s="11" t="b">
        <v>0</v>
      </c>
      <c r="CO172" s="11" t="b">
        <v>1</v>
      </c>
      <c r="CP172" s="11" t="b">
        <v>1</v>
      </c>
      <c r="CQ172" s="11" t="b">
        <v>1</v>
      </c>
      <c r="CR172" s="97" t="s">
        <v>8135</v>
      </c>
    </row>
    <row r="173" spans="1:96" ht="16.25" customHeight="1">
      <c r="A173" s="12" t="s">
        <v>230</v>
      </c>
      <c r="B173" s="12" t="s">
        <v>102</v>
      </c>
      <c r="C173" s="12" t="s">
        <v>231</v>
      </c>
      <c r="D173" s="12" t="s">
        <v>98</v>
      </c>
      <c r="E173" s="11" t="b">
        <v>0</v>
      </c>
      <c r="F173" s="11" t="b">
        <v>0</v>
      </c>
      <c r="G173" s="113">
        <v>42460</v>
      </c>
      <c r="H173" s="13"/>
      <c r="I173" s="11" t="b">
        <v>1</v>
      </c>
      <c r="J173" s="11" t="b">
        <v>1</v>
      </c>
      <c r="K173" s="114">
        <v>50</v>
      </c>
      <c r="L173" s="114">
        <v>27</v>
      </c>
      <c r="M173" s="97" t="s">
        <v>99</v>
      </c>
      <c r="N173" s="11" t="b">
        <v>1</v>
      </c>
      <c r="O173" s="11" t="b">
        <v>1</v>
      </c>
      <c r="P173" s="11" t="b">
        <v>1</v>
      </c>
      <c r="Q173" s="11" t="b">
        <v>1</v>
      </c>
      <c r="R173" s="11" t="b">
        <v>1</v>
      </c>
      <c r="S173" s="12" t="s">
        <v>232</v>
      </c>
      <c r="T173" s="11" t="b">
        <v>0</v>
      </c>
      <c r="U173" s="11" t="b">
        <v>1</v>
      </c>
      <c r="V173" s="11" t="b">
        <v>0</v>
      </c>
      <c r="W173" s="11" t="b">
        <v>1</v>
      </c>
      <c r="X173" s="11" t="b">
        <v>0</v>
      </c>
      <c r="Y173" s="11" t="b">
        <v>1</v>
      </c>
      <c r="Z173" s="11" t="b">
        <v>1</v>
      </c>
      <c r="AA173" s="11" t="b">
        <v>0</v>
      </c>
      <c r="AB173" s="11" t="b">
        <v>1</v>
      </c>
      <c r="AC173" s="11" t="b">
        <v>1</v>
      </c>
      <c r="AD173" s="11" t="b">
        <v>1</v>
      </c>
      <c r="AE173" s="11" t="b">
        <v>0</v>
      </c>
      <c r="AF173" s="11" t="b">
        <v>0</v>
      </c>
      <c r="AG173" s="11" t="b">
        <v>1</v>
      </c>
      <c r="AH173" s="11" t="b">
        <v>0</v>
      </c>
      <c r="AI173" s="11" t="b">
        <v>1</v>
      </c>
      <c r="AJ173" s="11" t="b">
        <v>0</v>
      </c>
      <c r="AK173" s="11" t="b">
        <v>1</v>
      </c>
      <c r="AL173" s="11" t="b">
        <v>1</v>
      </c>
      <c r="AM173" s="11" t="b">
        <v>0</v>
      </c>
      <c r="AN173" s="11" t="b">
        <v>0</v>
      </c>
      <c r="AO173" s="11" t="b">
        <v>0</v>
      </c>
      <c r="AP173" s="11" t="b">
        <v>0</v>
      </c>
      <c r="AQ173" s="11" t="b">
        <v>0</v>
      </c>
      <c r="AR173" s="11" t="b">
        <v>0</v>
      </c>
      <c r="AS173" s="11" t="b">
        <v>0</v>
      </c>
      <c r="AT173" s="11" t="b">
        <v>0</v>
      </c>
      <c r="AU173" s="11" t="b">
        <v>1</v>
      </c>
      <c r="AV173" s="11" t="b">
        <v>0</v>
      </c>
      <c r="AW173" s="11" t="b">
        <v>0</v>
      </c>
      <c r="AX173" s="11" t="b">
        <v>1</v>
      </c>
      <c r="AY173" s="11" t="b">
        <v>0</v>
      </c>
      <c r="AZ173" s="11" t="b">
        <v>0</v>
      </c>
      <c r="BA173" s="11" t="b">
        <v>0</v>
      </c>
      <c r="BB173" s="11" t="b">
        <v>1</v>
      </c>
      <c r="BC173" s="11" t="b">
        <v>0</v>
      </c>
      <c r="BD173" s="11" t="b">
        <v>0</v>
      </c>
      <c r="BE173" s="11" t="b">
        <v>0</v>
      </c>
      <c r="BF173" s="11" t="b">
        <v>1</v>
      </c>
      <c r="BG173" s="11" t="b">
        <v>0</v>
      </c>
      <c r="BH173" s="11" t="b">
        <v>1</v>
      </c>
      <c r="BI173" s="11" t="b">
        <v>0</v>
      </c>
      <c r="BJ173" s="11" t="b">
        <v>1</v>
      </c>
      <c r="BK173" s="11" t="b">
        <v>0</v>
      </c>
      <c r="BL173" s="11" t="b">
        <v>0</v>
      </c>
      <c r="BM173" s="11" t="b">
        <v>1</v>
      </c>
      <c r="BN173" s="11" t="b">
        <v>1</v>
      </c>
      <c r="BO173" s="11" t="b">
        <v>0</v>
      </c>
      <c r="BP173" s="11" t="b">
        <v>0</v>
      </c>
      <c r="BQ173" s="11" t="b">
        <v>0</v>
      </c>
      <c r="BR173" s="11" t="b">
        <v>1</v>
      </c>
      <c r="BS173" s="11" t="b">
        <v>1</v>
      </c>
      <c r="BT173" s="11" t="b">
        <v>1</v>
      </c>
      <c r="BU173" s="11" t="b">
        <v>1</v>
      </c>
      <c r="BV173" s="11" t="b">
        <v>0</v>
      </c>
      <c r="BW173" s="11" t="b">
        <v>0</v>
      </c>
      <c r="BX173" s="11" t="b">
        <v>1</v>
      </c>
      <c r="BY173" s="11" t="b">
        <v>0</v>
      </c>
      <c r="BZ173" s="11" t="b">
        <v>0</v>
      </c>
      <c r="CA173" s="11" t="b">
        <v>0</v>
      </c>
      <c r="CB173" s="11" t="b">
        <v>0</v>
      </c>
      <c r="CC173" s="11" t="b">
        <v>0</v>
      </c>
      <c r="CD173" s="11" t="b">
        <v>1</v>
      </c>
      <c r="CE173" s="11" t="b">
        <v>0</v>
      </c>
      <c r="CF173" s="11" t="b">
        <v>1</v>
      </c>
      <c r="CG173" s="11" t="b">
        <v>1</v>
      </c>
      <c r="CH173" s="11" t="b">
        <v>0</v>
      </c>
      <c r="CI173" s="11" t="b">
        <v>0</v>
      </c>
      <c r="CJ173" s="11" t="b">
        <v>1</v>
      </c>
      <c r="CK173" s="11" t="b">
        <v>0</v>
      </c>
      <c r="CL173" s="11" t="b">
        <v>0</v>
      </c>
      <c r="CM173" s="11" t="b">
        <v>1</v>
      </c>
      <c r="CN173" s="11" t="b">
        <v>0</v>
      </c>
      <c r="CO173" s="11" t="b">
        <v>1</v>
      </c>
      <c r="CP173" s="11" t="b">
        <v>1</v>
      </c>
      <c r="CQ173" s="11" t="b">
        <v>1</v>
      </c>
      <c r="CR173" s="97" t="s">
        <v>8135</v>
      </c>
    </row>
    <row r="174" spans="1:96" ht="16.25" customHeight="1">
      <c r="A174" s="12" t="s">
        <v>236</v>
      </c>
      <c r="B174" s="12" t="s">
        <v>237</v>
      </c>
      <c r="C174" s="12" t="s">
        <v>238</v>
      </c>
      <c r="D174" s="12" t="s">
        <v>98</v>
      </c>
      <c r="E174" s="11" t="b">
        <v>0</v>
      </c>
      <c r="F174" s="11" t="b">
        <v>1</v>
      </c>
      <c r="G174" s="113">
        <v>43921</v>
      </c>
      <c r="H174" s="13"/>
      <c r="I174" s="11" t="b">
        <v>1</v>
      </c>
      <c r="J174" s="11" t="b">
        <v>0</v>
      </c>
      <c r="K174" s="114">
        <v>22</v>
      </c>
      <c r="L174" s="114">
        <v>0</v>
      </c>
      <c r="M174" s="97" t="s">
        <v>99</v>
      </c>
      <c r="N174" s="11" t="b">
        <v>1</v>
      </c>
      <c r="O174" s="11" t="b">
        <v>1</v>
      </c>
      <c r="P174" s="11" t="b">
        <v>0</v>
      </c>
      <c r="Q174" s="11" t="b">
        <v>1</v>
      </c>
      <c r="R174" s="11" t="b">
        <v>1</v>
      </c>
      <c r="S174" s="12" t="s">
        <v>239</v>
      </c>
      <c r="T174" s="11" t="b">
        <v>0</v>
      </c>
      <c r="U174" s="11" t="b">
        <v>1</v>
      </c>
      <c r="V174" s="11" t="b">
        <v>1</v>
      </c>
      <c r="W174" s="11" t="b">
        <v>0</v>
      </c>
      <c r="X174" s="11" t="b">
        <v>0</v>
      </c>
      <c r="Y174" s="11" t="b">
        <v>0</v>
      </c>
      <c r="Z174" s="11" t="b">
        <v>0</v>
      </c>
      <c r="AA174" s="11" t="b">
        <v>0</v>
      </c>
      <c r="AB174" s="11" t="b">
        <v>1</v>
      </c>
      <c r="AC174" s="11" t="b">
        <v>0</v>
      </c>
      <c r="AD174" s="11" t="b">
        <v>0</v>
      </c>
      <c r="AE174" s="11" t="b">
        <v>0</v>
      </c>
      <c r="AF174" s="11" t="b">
        <v>0</v>
      </c>
      <c r="AG174" s="11" t="b">
        <v>0</v>
      </c>
      <c r="AH174" s="11" t="b">
        <v>0</v>
      </c>
      <c r="AI174" s="11" t="b">
        <v>0</v>
      </c>
      <c r="AJ174" s="11" t="b">
        <v>1</v>
      </c>
      <c r="AK174" s="11" t="b">
        <v>0</v>
      </c>
      <c r="AL174" s="11" t="b">
        <v>0</v>
      </c>
      <c r="AM174" s="11" t="b">
        <v>0</v>
      </c>
      <c r="AN174" s="11" t="b">
        <v>0</v>
      </c>
      <c r="AO174" s="11" t="b">
        <v>0</v>
      </c>
      <c r="AP174" s="11" t="b">
        <v>0</v>
      </c>
      <c r="AQ174" s="11" t="b">
        <v>0</v>
      </c>
      <c r="AR174" s="11" t="b">
        <v>0</v>
      </c>
      <c r="AS174" s="11" t="b">
        <v>0</v>
      </c>
      <c r="AT174" s="11" t="b">
        <v>0</v>
      </c>
      <c r="AU174" s="11" t="b">
        <v>1</v>
      </c>
      <c r="AV174" s="11" t="b">
        <v>0</v>
      </c>
      <c r="AW174" s="11" t="b">
        <v>1</v>
      </c>
      <c r="AX174" s="11" t="b">
        <v>0</v>
      </c>
      <c r="AY174" s="11" t="b">
        <v>0</v>
      </c>
      <c r="AZ174" s="11" t="b">
        <v>0</v>
      </c>
      <c r="BA174" s="11" t="b">
        <v>0</v>
      </c>
      <c r="BB174" s="11" t="b">
        <v>1</v>
      </c>
      <c r="BC174" s="11" t="b">
        <v>1</v>
      </c>
      <c r="BD174" s="11" t="b">
        <v>1</v>
      </c>
      <c r="BE174" s="11" t="b">
        <v>0</v>
      </c>
      <c r="BF174" s="11" t="b">
        <v>1</v>
      </c>
      <c r="BG174" s="11" t="b">
        <v>1</v>
      </c>
      <c r="BH174" s="11" t="b">
        <v>1</v>
      </c>
      <c r="BI174" s="11" t="b">
        <v>0</v>
      </c>
      <c r="BJ174" s="11" t="b">
        <v>1</v>
      </c>
      <c r="BK174" s="11" t="b">
        <v>0</v>
      </c>
      <c r="BL174" s="11" t="b">
        <v>1</v>
      </c>
      <c r="BM174" s="11" t="b">
        <v>1</v>
      </c>
      <c r="BN174" s="11" t="b">
        <v>0</v>
      </c>
      <c r="BO174" s="11" t="b">
        <v>1</v>
      </c>
      <c r="BP174" s="11" t="b">
        <v>1</v>
      </c>
      <c r="BQ174" s="11" t="b">
        <v>0</v>
      </c>
      <c r="BR174" s="11" t="b">
        <v>0</v>
      </c>
      <c r="BS174" s="11" t="b">
        <v>1</v>
      </c>
      <c r="BT174" s="11" t="b">
        <v>1</v>
      </c>
      <c r="BU174" s="11" t="b">
        <v>1</v>
      </c>
      <c r="BV174" s="11" t="b">
        <v>1</v>
      </c>
      <c r="BW174" s="11" t="b">
        <v>1</v>
      </c>
      <c r="BX174" s="11" t="b">
        <v>1</v>
      </c>
      <c r="BY174" s="11" t="b">
        <v>1</v>
      </c>
      <c r="BZ174" s="11" t="b">
        <v>1</v>
      </c>
      <c r="CA174" s="11" t="b">
        <v>0</v>
      </c>
      <c r="CB174" s="11" t="b">
        <v>0</v>
      </c>
      <c r="CC174" s="11" t="b">
        <v>1</v>
      </c>
      <c r="CD174" s="11" t="b">
        <v>1</v>
      </c>
      <c r="CE174" s="11" t="b">
        <v>1</v>
      </c>
      <c r="CF174" s="11" t="b">
        <v>1</v>
      </c>
      <c r="CG174" s="11" t="b">
        <v>1</v>
      </c>
      <c r="CH174" s="11" t="b">
        <v>0</v>
      </c>
      <c r="CI174" s="11" t="b">
        <v>0</v>
      </c>
      <c r="CJ174" s="11" t="b">
        <v>1</v>
      </c>
      <c r="CK174" s="11" t="b">
        <v>0</v>
      </c>
      <c r="CL174" s="11" t="b">
        <v>1</v>
      </c>
      <c r="CM174" s="11" t="b">
        <v>1</v>
      </c>
      <c r="CN174" s="11" t="b">
        <v>0</v>
      </c>
      <c r="CO174" s="11" t="b">
        <v>0</v>
      </c>
      <c r="CP174" s="11" t="b">
        <v>1</v>
      </c>
      <c r="CQ174" s="11" t="b">
        <v>1</v>
      </c>
      <c r="CR174" s="97" t="s">
        <v>8135</v>
      </c>
    </row>
    <row r="175" spans="1:96" ht="16.25" customHeight="1">
      <c r="A175" s="12" t="s">
        <v>236</v>
      </c>
      <c r="B175" s="12" t="s">
        <v>237</v>
      </c>
      <c r="C175" s="12" t="s">
        <v>240</v>
      </c>
      <c r="D175" s="12" t="s">
        <v>98</v>
      </c>
      <c r="E175" s="11" t="b">
        <v>0</v>
      </c>
      <c r="F175" s="11" t="b">
        <v>1</v>
      </c>
      <c r="G175" s="113">
        <v>43921</v>
      </c>
      <c r="H175" s="13"/>
      <c r="I175" s="11" t="b">
        <v>1</v>
      </c>
      <c r="J175" s="11" t="b">
        <v>0</v>
      </c>
      <c r="K175" s="114">
        <v>22</v>
      </c>
      <c r="L175" s="114">
        <v>0</v>
      </c>
      <c r="M175" s="97" t="s">
        <v>99</v>
      </c>
      <c r="N175" s="11" t="b">
        <v>1</v>
      </c>
      <c r="O175" s="11" t="b">
        <v>1</v>
      </c>
      <c r="P175" s="11" t="b">
        <v>0</v>
      </c>
      <c r="Q175" s="11" t="b">
        <v>1</v>
      </c>
      <c r="R175" s="11" t="b">
        <v>1</v>
      </c>
      <c r="S175" s="12" t="s">
        <v>239</v>
      </c>
      <c r="T175" s="11" t="b">
        <v>0</v>
      </c>
      <c r="U175" s="11" t="b">
        <v>1</v>
      </c>
      <c r="V175" s="11" t="b">
        <v>1</v>
      </c>
      <c r="W175" s="11" t="b">
        <v>0</v>
      </c>
      <c r="X175" s="11" t="b">
        <v>0</v>
      </c>
      <c r="Y175" s="11" t="b">
        <v>0</v>
      </c>
      <c r="Z175" s="11" t="b">
        <v>0</v>
      </c>
      <c r="AA175" s="11" t="b">
        <v>0</v>
      </c>
      <c r="AB175" s="11" t="b">
        <v>1</v>
      </c>
      <c r="AC175" s="11" t="b">
        <v>0</v>
      </c>
      <c r="AD175" s="11" t="b">
        <v>0</v>
      </c>
      <c r="AE175" s="11" t="b">
        <v>0</v>
      </c>
      <c r="AF175" s="11" t="b">
        <v>0</v>
      </c>
      <c r="AG175" s="11" t="b">
        <v>0</v>
      </c>
      <c r="AH175" s="11" t="b">
        <v>0</v>
      </c>
      <c r="AI175" s="11" t="b">
        <v>0</v>
      </c>
      <c r="AJ175" s="11" t="b">
        <v>1</v>
      </c>
      <c r="AK175" s="11" t="b">
        <v>0</v>
      </c>
      <c r="AL175" s="11" t="b">
        <v>0</v>
      </c>
      <c r="AM175" s="11" t="b">
        <v>0</v>
      </c>
      <c r="AN175" s="11" t="b">
        <v>0</v>
      </c>
      <c r="AO175" s="11" t="b">
        <v>0</v>
      </c>
      <c r="AP175" s="11" t="b">
        <v>0</v>
      </c>
      <c r="AQ175" s="11" t="b">
        <v>0</v>
      </c>
      <c r="AR175" s="11" t="b">
        <v>0</v>
      </c>
      <c r="AS175" s="11" t="b">
        <v>0</v>
      </c>
      <c r="AT175" s="11" t="b">
        <v>0</v>
      </c>
      <c r="AU175" s="11" t="b">
        <v>1</v>
      </c>
      <c r="AV175" s="11" t="b">
        <v>0</v>
      </c>
      <c r="AW175" s="11" t="b">
        <v>1</v>
      </c>
      <c r="AX175" s="11" t="b">
        <v>0</v>
      </c>
      <c r="AY175" s="11" t="b">
        <v>0</v>
      </c>
      <c r="AZ175" s="11" t="b">
        <v>0</v>
      </c>
      <c r="BA175" s="11" t="b">
        <v>0</v>
      </c>
      <c r="BB175" s="11" t="b">
        <v>1</v>
      </c>
      <c r="BC175" s="11" t="b">
        <v>1</v>
      </c>
      <c r="BD175" s="11" t="b">
        <v>1</v>
      </c>
      <c r="BE175" s="11" t="b">
        <v>0</v>
      </c>
      <c r="BF175" s="11" t="b">
        <v>1</v>
      </c>
      <c r="BG175" s="11" t="b">
        <v>1</v>
      </c>
      <c r="BH175" s="11" t="b">
        <v>1</v>
      </c>
      <c r="BI175" s="11" t="b">
        <v>0</v>
      </c>
      <c r="BJ175" s="11" t="b">
        <v>1</v>
      </c>
      <c r="BK175" s="11" t="b">
        <v>0</v>
      </c>
      <c r="BL175" s="11" t="b">
        <v>1</v>
      </c>
      <c r="BM175" s="11" t="b">
        <v>1</v>
      </c>
      <c r="BN175" s="11" t="b">
        <v>0</v>
      </c>
      <c r="BO175" s="11" t="b">
        <v>1</v>
      </c>
      <c r="BP175" s="11" t="b">
        <v>1</v>
      </c>
      <c r="BQ175" s="11" t="b">
        <v>0</v>
      </c>
      <c r="BR175" s="11" t="b">
        <v>0</v>
      </c>
      <c r="BS175" s="11" t="b">
        <v>1</v>
      </c>
      <c r="BT175" s="11" t="b">
        <v>1</v>
      </c>
      <c r="BU175" s="11" t="b">
        <v>1</v>
      </c>
      <c r="BV175" s="11" t="b">
        <v>1</v>
      </c>
      <c r="BW175" s="11" t="b">
        <v>1</v>
      </c>
      <c r="BX175" s="11" t="b">
        <v>1</v>
      </c>
      <c r="BY175" s="11" t="b">
        <v>1</v>
      </c>
      <c r="BZ175" s="11" t="b">
        <v>1</v>
      </c>
      <c r="CA175" s="11" t="b">
        <v>0</v>
      </c>
      <c r="CB175" s="11" t="b">
        <v>0</v>
      </c>
      <c r="CC175" s="11" t="b">
        <v>1</v>
      </c>
      <c r="CD175" s="11" t="b">
        <v>1</v>
      </c>
      <c r="CE175" s="11" t="b">
        <v>1</v>
      </c>
      <c r="CF175" s="11" t="b">
        <v>1</v>
      </c>
      <c r="CG175" s="11" t="b">
        <v>1</v>
      </c>
      <c r="CH175" s="11" t="b">
        <v>0</v>
      </c>
      <c r="CI175" s="11" t="b">
        <v>0</v>
      </c>
      <c r="CJ175" s="11" t="b">
        <v>1</v>
      </c>
      <c r="CK175" s="11" t="b">
        <v>0</v>
      </c>
      <c r="CL175" s="11" t="b">
        <v>1</v>
      </c>
      <c r="CM175" s="11" t="b">
        <v>1</v>
      </c>
      <c r="CN175" s="11" t="b">
        <v>0</v>
      </c>
      <c r="CO175" s="11" t="b">
        <v>0</v>
      </c>
      <c r="CP175" s="11" t="b">
        <v>1</v>
      </c>
      <c r="CQ175" s="11" t="b">
        <v>1</v>
      </c>
      <c r="CR175" s="97" t="s">
        <v>8135</v>
      </c>
    </row>
    <row r="176" spans="1:96" ht="16.25" customHeight="1">
      <c r="A176" s="12" t="s">
        <v>236</v>
      </c>
      <c r="B176" s="12" t="s">
        <v>237</v>
      </c>
      <c r="C176" s="12" t="s">
        <v>241</v>
      </c>
      <c r="D176" s="12" t="s">
        <v>98</v>
      </c>
      <c r="E176" s="11" t="b">
        <v>0</v>
      </c>
      <c r="F176" s="11" t="b">
        <v>1</v>
      </c>
      <c r="G176" s="113">
        <v>43921</v>
      </c>
      <c r="H176" s="13"/>
      <c r="I176" s="11" t="b">
        <v>1</v>
      </c>
      <c r="J176" s="11" t="b">
        <v>0</v>
      </c>
      <c r="K176" s="114">
        <v>22</v>
      </c>
      <c r="L176" s="114">
        <v>0</v>
      </c>
      <c r="M176" s="97" t="s">
        <v>99</v>
      </c>
      <c r="N176" s="11" t="b">
        <v>1</v>
      </c>
      <c r="O176" s="11" t="b">
        <v>1</v>
      </c>
      <c r="P176" s="11" t="b">
        <v>0</v>
      </c>
      <c r="Q176" s="11" t="b">
        <v>1</v>
      </c>
      <c r="R176" s="11" t="b">
        <v>1</v>
      </c>
      <c r="S176" s="12" t="s">
        <v>239</v>
      </c>
      <c r="T176" s="11" t="b">
        <v>0</v>
      </c>
      <c r="U176" s="11" t="b">
        <v>1</v>
      </c>
      <c r="V176" s="11" t="b">
        <v>1</v>
      </c>
      <c r="W176" s="11" t="b">
        <v>0</v>
      </c>
      <c r="X176" s="11" t="b">
        <v>0</v>
      </c>
      <c r="Y176" s="11" t="b">
        <v>0</v>
      </c>
      <c r="Z176" s="11" t="b">
        <v>0</v>
      </c>
      <c r="AA176" s="11" t="b">
        <v>0</v>
      </c>
      <c r="AB176" s="11" t="b">
        <v>1</v>
      </c>
      <c r="AC176" s="11" t="b">
        <v>0</v>
      </c>
      <c r="AD176" s="11" t="b">
        <v>0</v>
      </c>
      <c r="AE176" s="11" t="b">
        <v>0</v>
      </c>
      <c r="AF176" s="11" t="b">
        <v>0</v>
      </c>
      <c r="AG176" s="11" t="b">
        <v>0</v>
      </c>
      <c r="AH176" s="11" t="b">
        <v>0</v>
      </c>
      <c r="AI176" s="11" t="b">
        <v>0</v>
      </c>
      <c r="AJ176" s="11" t="b">
        <v>1</v>
      </c>
      <c r="AK176" s="11" t="b">
        <v>0</v>
      </c>
      <c r="AL176" s="11" t="b">
        <v>0</v>
      </c>
      <c r="AM176" s="11" t="b">
        <v>0</v>
      </c>
      <c r="AN176" s="11" t="b">
        <v>0</v>
      </c>
      <c r="AO176" s="11" t="b">
        <v>0</v>
      </c>
      <c r="AP176" s="11" t="b">
        <v>0</v>
      </c>
      <c r="AQ176" s="11" t="b">
        <v>0</v>
      </c>
      <c r="AR176" s="11" t="b">
        <v>0</v>
      </c>
      <c r="AS176" s="11" t="b">
        <v>0</v>
      </c>
      <c r="AT176" s="11" t="b">
        <v>0</v>
      </c>
      <c r="AU176" s="11" t="b">
        <v>1</v>
      </c>
      <c r="AV176" s="11" t="b">
        <v>0</v>
      </c>
      <c r="AW176" s="11" t="b">
        <v>1</v>
      </c>
      <c r="AX176" s="11" t="b">
        <v>0</v>
      </c>
      <c r="AY176" s="11" t="b">
        <v>0</v>
      </c>
      <c r="AZ176" s="11" t="b">
        <v>0</v>
      </c>
      <c r="BA176" s="11" t="b">
        <v>0</v>
      </c>
      <c r="BB176" s="11" t="b">
        <v>1</v>
      </c>
      <c r="BC176" s="11" t="b">
        <v>1</v>
      </c>
      <c r="BD176" s="11" t="b">
        <v>1</v>
      </c>
      <c r="BE176" s="11" t="b">
        <v>0</v>
      </c>
      <c r="BF176" s="11" t="b">
        <v>1</v>
      </c>
      <c r="BG176" s="11" t="b">
        <v>1</v>
      </c>
      <c r="BH176" s="11" t="b">
        <v>1</v>
      </c>
      <c r="BI176" s="11" t="b">
        <v>0</v>
      </c>
      <c r="BJ176" s="11" t="b">
        <v>1</v>
      </c>
      <c r="BK176" s="11" t="b">
        <v>0</v>
      </c>
      <c r="BL176" s="11" t="b">
        <v>1</v>
      </c>
      <c r="BM176" s="11" t="b">
        <v>1</v>
      </c>
      <c r="BN176" s="11" t="b">
        <v>0</v>
      </c>
      <c r="BO176" s="11" t="b">
        <v>1</v>
      </c>
      <c r="BP176" s="11" t="b">
        <v>1</v>
      </c>
      <c r="BQ176" s="11" t="b">
        <v>0</v>
      </c>
      <c r="BR176" s="11" t="b">
        <v>0</v>
      </c>
      <c r="BS176" s="11" t="b">
        <v>1</v>
      </c>
      <c r="BT176" s="11" t="b">
        <v>1</v>
      </c>
      <c r="BU176" s="11" t="b">
        <v>1</v>
      </c>
      <c r="BV176" s="11" t="b">
        <v>1</v>
      </c>
      <c r="BW176" s="11" t="b">
        <v>1</v>
      </c>
      <c r="BX176" s="11" t="b">
        <v>1</v>
      </c>
      <c r="BY176" s="11" t="b">
        <v>1</v>
      </c>
      <c r="BZ176" s="11" t="b">
        <v>1</v>
      </c>
      <c r="CA176" s="11" t="b">
        <v>0</v>
      </c>
      <c r="CB176" s="11" t="b">
        <v>0</v>
      </c>
      <c r="CC176" s="11" t="b">
        <v>1</v>
      </c>
      <c r="CD176" s="11" t="b">
        <v>1</v>
      </c>
      <c r="CE176" s="11" t="b">
        <v>1</v>
      </c>
      <c r="CF176" s="11" t="b">
        <v>1</v>
      </c>
      <c r="CG176" s="11" t="b">
        <v>1</v>
      </c>
      <c r="CH176" s="11" t="b">
        <v>0</v>
      </c>
      <c r="CI176" s="11" t="b">
        <v>0</v>
      </c>
      <c r="CJ176" s="11" t="b">
        <v>1</v>
      </c>
      <c r="CK176" s="11" t="b">
        <v>0</v>
      </c>
      <c r="CL176" s="11" t="b">
        <v>1</v>
      </c>
      <c r="CM176" s="11" t="b">
        <v>1</v>
      </c>
      <c r="CN176" s="11" t="b">
        <v>0</v>
      </c>
      <c r="CO176" s="11" t="b">
        <v>0</v>
      </c>
      <c r="CP176" s="11" t="b">
        <v>1</v>
      </c>
      <c r="CQ176" s="11" t="b">
        <v>1</v>
      </c>
      <c r="CR176" s="97" t="s">
        <v>8135</v>
      </c>
    </row>
    <row r="177" spans="1:96" ht="16.25" customHeight="1">
      <c r="A177" s="12" t="s">
        <v>236</v>
      </c>
      <c r="B177" s="12" t="s">
        <v>237</v>
      </c>
      <c r="C177" s="12" t="s">
        <v>246</v>
      </c>
      <c r="D177" s="12" t="s">
        <v>98</v>
      </c>
      <c r="E177" s="11" t="b">
        <v>0</v>
      </c>
      <c r="F177" s="11" t="b">
        <v>1</v>
      </c>
      <c r="G177" s="113">
        <v>43921</v>
      </c>
      <c r="H177" s="13"/>
      <c r="I177" s="11" t="b">
        <v>1</v>
      </c>
      <c r="J177" s="11" t="b">
        <v>0</v>
      </c>
      <c r="K177" s="114">
        <v>22</v>
      </c>
      <c r="L177" s="114">
        <v>0</v>
      </c>
      <c r="M177" s="97" t="s">
        <v>99</v>
      </c>
      <c r="N177" s="11" t="b">
        <v>1</v>
      </c>
      <c r="O177" s="11" t="b">
        <v>1</v>
      </c>
      <c r="P177" s="11" t="b">
        <v>0</v>
      </c>
      <c r="Q177" s="11" t="b">
        <v>1</v>
      </c>
      <c r="R177" s="11" t="b">
        <v>1</v>
      </c>
      <c r="S177" s="12" t="s">
        <v>239</v>
      </c>
      <c r="T177" s="11" t="b">
        <v>0</v>
      </c>
      <c r="U177" s="11" t="b">
        <v>1</v>
      </c>
      <c r="V177" s="11" t="b">
        <v>1</v>
      </c>
      <c r="W177" s="11" t="b">
        <v>0</v>
      </c>
      <c r="X177" s="11" t="b">
        <v>0</v>
      </c>
      <c r="Y177" s="11" t="b">
        <v>0</v>
      </c>
      <c r="Z177" s="11" t="b">
        <v>0</v>
      </c>
      <c r="AA177" s="11" t="b">
        <v>0</v>
      </c>
      <c r="AB177" s="11" t="b">
        <v>1</v>
      </c>
      <c r="AC177" s="11" t="b">
        <v>0</v>
      </c>
      <c r="AD177" s="11" t="b">
        <v>0</v>
      </c>
      <c r="AE177" s="11" t="b">
        <v>0</v>
      </c>
      <c r="AF177" s="11" t="b">
        <v>0</v>
      </c>
      <c r="AG177" s="11" t="b">
        <v>0</v>
      </c>
      <c r="AH177" s="11" t="b">
        <v>0</v>
      </c>
      <c r="AI177" s="11" t="b">
        <v>0</v>
      </c>
      <c r="AJ177" s="11" t="b">
        <v>1</v>
      </c>
      <c r="AK177" s="11" t="b">
        <v>0</v>
      </c>
      <c r="AL177" s="11" t="b">
        <v>0</v>
      </c>
      <c r="AM177" s="11" t="b">
        <v>0</v>
      </c>
      <c r="AN177" s="11" t="b">
        <v>0</v>
      </c>
      <c r="AO177" s="11" t="b">
        <v>0</v>
      </c>
      <c r="AP177" s="11" t="b">
        <v>0</v>
      </c>
      <c r="AQ177" s="11" t="b">
        <v>0</v>
      </c>
      <c r="AR177" s="11" t="b">
        <v>0</v>
      </c>
      <c r="AS177" s="11" t="b">
        <v>0</v>
      </c>
      <c r="AT177" s="11" t="b">
        <v>0</v>
      </c>
      <c r="AU177" s="11" t="b">
        <v>1</v>
      </c>
      <c r="AV177" s="11" t="b">
        <v>0</v>
      </c>
      <c r="AW177" s="11" t="b">
        <v>1</v>
      </c>
      <c r="AX177" s="11" t="b">
        <v>0</v>
      </c>
      <c r="AY177" s="11" t="b">
        <v>0</v>
      </c>
      <c r="AZ177" s="11" t="b">
        <v>0</v>
      </c>
      <c r="BA177" s="11" t="b">
        <v>0</v>
      </c>
      <c r="BB177" s="11" t="b">
        <v>1</v>
      </c>
      <c r="BC177" s="11" t="b">
        <v>1</v>
      </c>
      <c r="BD177" s="11" t="b">
        <v>1</v>
      </c>
      <c r="BE177" s="11" t="b">
        <v>0</v>
      </c>
      <c r="BF177" s="11" t="b">
        <v>1</v>
      </c>
      <c r="BG177" s="11" t="b">
        <v>1</v>
      </c>
      <c r="BH177" s="11" t="b">
        <v>1</v>
      </c>
      <c r="BI177" s="11" t="b">
        <v>0</v>
      </c>
      <c r="BJ177" s="11" t="b">
        <v>1</v>
      </c>
      <c r="BK177" s="11" t="b">
        <v>0</v>
      </c>
      <c r="BL177" s="11" t="b">
        <v>1</v>
      </c>
      <c r="BM177" s="11" t="b">
        <v>1</v>
      </c>
      <c r="BN177" s="11" t="b">
        <v>0</v>
      </c>
      <c r="BO177" s="11" t="b">
        <v>1</v>
      </c>
      <c r="BP177" s="11" t="b">
        <v>1</v>
      </c>
      <c r="BQ177" s="11" t="b">
        <v>0</v>
      </c>
      <c r="BR177" s="11" t="b">
        <v>0</v>
      </c>
      <c r="BS177" s="11" t="b">
        <v>1</v>
      </c>
      <c r="BT177" s="11" t="b">
        <v>1</v>
      </c>
      <c r="BU177" s="11" t="b">
        <v>1</v>
      </c>
      <c r="BV177" s="11" t="b">
        <v>1</v>
      </c>
      <c r="BW177" s="11" t="b">
        <v>1</v>
      </c>
      <c r="BX177" s="11" t="b">
        <v>1</v>
      </c>
      <c r="BY177" s="11" t="b">
        <v>1</v>
      </c>
      <c r="BZ177" s="11" t="b">
        <v>1</v>
      </c>
      <c r="CA177" s="11" t="b">
        <v>0</v>
      </c>
      <c r="CB177" s="11" t="b">
        <v>0</v>
      </c>
      <c r="CC177" s="11" t="b">
        <v>1</v>
      </c>
      <c r="CD177" s="11" t="b">
        <v>1</v>
      </c>
      <c r="CE177" s="11" t="b">
        <v>1</v>
      </c>
      <c r="CF177" s="11" t="b">
        <v>1</v>
      </c>
      <c r="CG177" s="11" t="b">
        <v>1</v>
      </c>
      <c r="CH177" s="11" t="b">
        <v>0</v>
      </c>
      <c r="CI177" s="11" t="b">
        <v>0</v>
      </c>
      <c r="CJ177" s="11" t="b">
        <v>1</v>
      </c>
      <c r="CK177" s="11" t="b">
        <v>0</v>
      </c>
      <c r="CL177" s="11" t="b">
        <v>1</v>
      </c>
      <c r="CM177" s="11" t="b">
        <v>1</v>
      </c>
      <c r="CN177" s="11" t="b">
        <v>0</v>
      </c>
      <c r="CO177" s="11" t="b">
        <v>0</v>
      </c>
      <c r="CP177" s="11" t="b">
        <v>1</v>
      </c>
      <c r="CQ177" s="11" t="b">
        <v>1</v>
      </c>
      <c r="CR177" s="97" t="s">
        <v>8135</v>
      </c>
    </row>
    <row r="178" spans="1:96" ht="16.25" customHeight="1">
      <c r="A178" s="12" t="s">
        <v>236</v>
      </c>
      <c r="B178" s="12" t="s">
        <v>237</v>
      </c>
      <c r="C178" s="12" t="s">
        <v>247</v>
      </c>
      <c r="D178" s="12" t="s">
        <v>98</v>
      </c>
      <c r="E178" s="11" t="b">
        <v>0</v>
      </c>
      <c r="F178" s="11" t="b">
        <v>1</v>
      </c>
      <c r="G178" s="113">
        <v>43921</v>
      </c>
      <c r="H178" s="13"/>
      <c r="I178" s="11" t="b">
        <v>1</v>
      </c>
      <c r="J178" s="11" t="b">
        <v>0</v>
      </c>
      <c r="K178" s="114">
        <v>22</v>
      </c>
      <c r="L178" s="114">
        <v>0</v>
      </c>
      <c r="M178" s="97" t="s">
        <v>99</v>
      </c>
      <c r="N178" s="11" t="b">
        <v>1</v>
      </c>
      <c r="O178" s="11" t="b">
        <v>1</v>
      </c>
      <c r="P178" s="11" t="b">
        <v>0</v>
      </c>
      <c r="Q178" s="11" t="b">
        <v>1</v>
      </c>
      <c r="R178" s="11" t="b">
        <v>1</v>
      </c>
      <c r="S178" s="12" t="s">
        <v>239</v>
      </c>
      <c r="T178" s="11" t="b">
        <v>0</v>
      </c>
      <c r="U178" s="11" t="b">
        <v>1</v>
      </c>
      <c r="V178" s="11" t="b">
        <v>1</v>
      </c>
      <c r="W178" s="11" t="b">
        <v>0</v>
      </c>
      <c r="X178" s="11" t="b">
        <v>0</v>
      </c>
      <c r="Y178" s="11" t="b">
        <v>0</v>
      </c>
      <c r="Z178" s="11" t="b">
        <v>0</v>
      </c>
      <c r="AA178" s="11" t="b">
        <v>0</v>
      </c>
      <c r="AB178" s="11" t="b">
        <v>1</v>
      </c>
      <c r="AC178" s="11" t="b">
        <v>0</v>
      </c>
      <c r="AD178" s="11" t="b">
        <v>0</v>
      </c>
      <c r="AE178" s="11" t="b">
        <v>0</v>
      </c>
      <c r="AF178" s="11" t="b">
        <v>0</v>
      </c>
      <c r="AG178" s="11" t="b">
        <v>0</v>
      </c>
      <c r="AH178" s="11" t="b">
        <v>0</v>
      </c>
      <c r="AI178" s="11" t="b">
        <v>0</v>
      </c>
      <c r="AJ178" s="11" t="b">
        <v>1</v>
      </c>
      <c r="AK178" s="11" t="b">
        <v>0</v>
      </c>
      <c r="AL178" s="11" t="b">
        <v>0</v>
      </c>
      <c r="AM178" s="11" t="b">
        <v>0</v>
      </c>
      <c r="AN178" s="11" t="b">
        <v>0</v>
      </c>
      <c r="AO178" s="11" t="b">
        <v>0</v>
      </c>
      <c r="AP178" s="11" t="b">
        <v>0</v>
      </c>
      <c r="AQ178" s="11" t="b">
        <v>0</v>
      </c>
      <c r="AR178" s="11" t="b">
        <v>0</v>
      </c>
      <c r="AS178" s="11" t="b">
        <v>0</v>
      </c>
      <c r="AT178" s="11" t="b">
        <v>0</v>
      </c>
      <c r="AU178" s="11" t="b">
        <v>1</v>
      </c>
      <c r="AV178" s="11" t="b">
        <v>0</v>
      </c>
      <c r="AW178" s="11" t="b">
        <v>1</v>
      </c>
      <c r="AX178" s="11" t="b">
        <v>0</v>
      </c>
      <c r="AY178" s="11" t="b">
        <v>0</v>
      </c>
      <c r="AZ178" s="11" t="b">
        <v>0</v>
      </c>
      <c r="BA178" s="11" t="b">
        <v>0</v>
      </c>
      <c r="BB178" s="11" t="b">
        <v>1</v>
      </c>
      <c r="BC178" s="11" t="b">
        <v>1</v>
      </c>
      <c r="BD178" s="11" t="b">
        <v>1</v>
      </c>
      <c r="BE178" s="11" t="b">
        <v>0</v>
      </c>
      <c r="BF178" s="11" t="b">
        <v>1</v>
      </c>
      <c r="BG178" s="11" t="b">
        <v>1</v>
      </c>
      <c r="BH178" s="11" t="b">
        <v>1</v>
      </c>
      <c r="BI178" s="11" t="b">
        <v>0</v>
      </c>
      <c r="BJ178" s="11" t="b">
        <v>1</v>
      </c>
      <c r="BK178" s="11" t="b">
        <v>0</v>
      </c>
      <c r="BL178" s="11" t="b">
        <v>1</v>
      </c>
      <c r="BM178" s="11" t="b">
        <v>1</v>
      </c>
      <c r="BN178" s="11" t="b">
        <v>0</v>
      </c>
      <c r="BO178" s="11" t="b">
        <v>1</v>
      </c>
      <c r="BP178" s="11" t="b">
        <v>1</v>
      </c>
      <c r="BQ178" s="11" t="b">
        <v>0</v>
      </c>
      <c r="BR178" s="11" t="b">
        <v>0</v>
      </c>
      <c r="BS178" s="11" t="b">
        <v>1</v>
      </c>
      <c r="BT178" s="11" t="b">
        <v>1</v>
      </c>
      <c r="BU178" s="11" t="b">
        <v>1</v>
      </c>
      <c r="BV178" s="11" t="b">
        <v>1</v>
      </c>
      <c r="BW178" s="11" t="b">
        <v>1</v>
      </c>
      <c r="BX178" s="11" t="b">
        <v>1</v>
      </c>
      <c r="BY178" s="11" t="b">
        <v>1</v>
      </c>
      <c r="BZ178" s="11" t="b">
        <v>1</v>
      </c>
      <c r="CA178" s="11" t="b">
        <v>0</v>
      </c>
      <c r="CB178" s="11" t="b">
        <v>0</v>
      </c>
      <c r="CC178" s="11" t="b">
        <v>1</v>
      </c>
      <c r="CD178" s="11" t="b">
        <v>1</v>
      </c>
      <c r="CE178" s="11" t="b">
        <v>1</v>
      </c>
      <c r="CF178" s="11" t="b">
        <v>1</v>
      </c>
      <c r="CG178" s="11" t="b">
        <v>1</v>
      </c>
      <c r="CH178" s="11" t="b">
        <v>0</v>
      </c>
      <c r="CI178" s="11" t="b">
        <v>0</v>
      </c>
      <c r="CJ178" s="11" t="b">
        <v>1</v>
      </c>
      <c r="CK178" s="11" t="b">
        <v>0</v>
      </c>
      <c r="CL178" s="11" t="b">
        <v>1</v>
      </c>
      <c r="CM178" s="11" t="b">
        <v>1</v>
      </c>
      <c r="CN178" s="11" t="b">
        <v>0</v>
      </c>
      <c r="CO178" s="11" t="b">
        <v>0</v>
      </c>
      <c r="CP178" s="11" t="b">
        <v>1</v>
      </c>
      <c r="CQ178" s="11" t="b">
        <v>1</v>
      </c>
      <c r="CR178" s="97" t="s">
        <v>8135</v>
      </c>
    </row>
    <row r="179" spans="1:96" ht="16.25" customHeight="1">
      <c r="A179" s="12" t="s">
        <v>236</v>
      </c>
      <c r="B179" s="12" t="s">
        <v>237</v>
      </c>
      <c r="C179" s="12" t="s">
        <v>248</v>
      </c>
      <c r="D179" s="12" t="s">
        <v>98</v>
      </c>
      <c r="E179" s="11" t="b">
        <v>0</v>
      </c>
      <c r="F179" s="11" t="b">
        <v>1</v>
      </c>
      <c r="G179" s="113">
        <v>43921</v>
      </c>
      <c r="H179" s="13"/>
      <c r="I179" s="11" t="b">
        <v>1</v>
      </c>
      <c r="J179" s="11" t="b">
        <v>0</v>
      </c>
      <c r="K179" s="114">
        <v>22</v>
      </c>
      <c r="L179" s="114">
        <v>0</v>
      </c>
      <c r="M179" s="97" t="s">
        <v>99</v>
      </c>
      <c r="N179" s="11" t="b">
        <v>1</v>
      </c>
      <c r="O179" s="11" t="b">
        <v>1</v>
      </c>
      <c r="P179" s="11" t="b">
        <v>0</v>
      </c>
      <c r="Q179" s="11" t="b">
        <v>1</v>
      </c>
      <c r="R179" s="11" t="b">
        <v>1</v>
      </c>
      <c r="S179" s="12" t="s">
        <v>239</v>
      </c>
      <c r="T179" s="11" t="b">
        <v>0</v>
      </c>
      <c r="U179" s="11" t="b">
        <v>1</v>
      </c>
      <c r="V179" s="11" t="b">
        <v>1</v>
      </c>
      <c r="W179" s="11" t="b">
        <v>0</v>
      </c>
      <c r="X179" s="11" t="b">
        <v>0</v>
      </c>
      <c r="Y179" s="11" t="b">
        <v>0</v>
      </c>
      <c r="Z179" s="11" t="b">
        <v>0</v>
      </c>
      <c r="AA179" s="11" t="b">
        <v>0</v>
      </c>
      <c r="AB179" s="11" t="b">
        <v>1</v>
      </c>
      <c r="AC179" s="11" t="b">
        <v>0</v>
      </c>
      <c r="AD179" s="11" t="b">
        <v>0</v>
      </c>
      <c r="AE179" s="11" t="b">
        <v>0</v>
      </c>
      <c r="AF179" s="11" t="b">
        <v>0</v>
      </c>
      <c r="AG179" s="11" t="b">
        <v>0</v>
      </c>
      <c r="AH179" s="11" t="b">
        <v>0</v>
      </c>
      <c r="AI179" s="11" t="b">
        <v>0</v>
      </c>
      <c r="AJ179" s="11" t="b">
        <v>1</v>
      </c>
      <c r="AK179" s="11" t="b">
        <v>0</v>
      </c>
      <c r="AL179" s="11" t="b">
        <v>0</v>
      </c>
      <c r="AM179" s="11" t="b">
        <v>0</v>
      </c>
      <c r="AN179" s="11" t="b">
        <v>0</v>
      </c>
      <c r="AO179" s="11" t="b">
        <v>0</v>
      </c>
      <c r="AP179" s="11" t="b">
        <v>0</v>
      </c>
      <c r="AQ179" s="11" t="b">
        <v>0</v>
      </c>
      <c r="AR179" s="11" t="b">
        <v>0</v>
      </c>
      <c r="AS179" s="11" t="b">
        <v>0</v>
      </c>
      <c r="AT179" s="11" t="b">
        <v>0</v>
      </c>
      <c r="AU179" s="11" t="b">
        <v>1</v>
      </c>
      <c r="AV179" s="11" t="b">
        <v>0</v>
      </c>
      <c r="AW179" s="11" t="b">
        <v>1</v>
      </c>
      <c r="AX179" s="11" t="b">
        <v>0</v>
      </c>
      <c r="AY179" s="11" t="b">
        <v>0</v>
      </c>
      <c r="AZ179" s="11" t="b">
        <v>0</v>
      </c>
      <c r="BA179" s="11" t="b">
        <v>0</v>
      </c>
      <c r="BB179" s="11" t="b">
        <v>1</v>
      </c>
      <c r="BC179" s="11" t="b">
        <v>1</v>
      </c>
      <c r="BD179" s="11" t="b">
        <v>1</v>
      </c>
      <c r="BE179" s="11" t="b">
        <v>0</v>
      </c>
      <c r="BF179" s="11" t="b">
        <v>1</v>
      </c>
      <c r="BG179" s="11" t="b">
        <v>1</v>
      </c>
      <c r="BH179" s="11" t="b">
        <v>1</v>
      </c>
      <c r="BI179" s="11" t="b">
        <v>0</v>
      </c>
      <c r="BJ179" s="11" t="b">
        <v>1</v>
      </c>
      <c r="BK179" s="11" t="b">
        <v>0</v>
      </c>
      <c r="BL179" s="11" t="b">
        <v>1</v>
      </c>
      <c r="BM179" s="11" t="b">
        <v>1</v>
      </c>
      <c r="BN179" s="11" t="b">
        <v>0</v>
      </c>
      <c r="BO179" s="11" t="b">
        <v>1</v>
      </c>
      <c r="BP179" s="11" t="b">
        <v>1</v>
      </c>
      <c r="BQ179" s="11" t="b">
        <v>0</v>
      </c>
      <c r="BR179" s="11" t="b">
        <v>0</v>
      </c>
      <c r="BS179" s="11" t="b">
        <v>1</v>
      </c>
      <c r="BT179" s="11" t="b">
        <v>1</v>
      </c>
      <c r="BU179" s="11" t="b">
        <v>1</v>
      </c>
      <c r="BV179" s="11" t="b">
        <v>1</v>
      </c>
      <c r="BW179" s="11" t="b">
        <v>1</v>
      </c>
      <c r="BX179" s="11" t="b">
        <v>1</v>
      </c>
      <c r="BY179" s="11" t="b">
        <v>1</v>
      </c>
      <c r="BZ179" s="11" t="b">
        <v>1</v>
      </c>
      <c r="CA179" s="11" t="b">
        <v>0</v>
      </c>
      <c r="CB179" s="11" t="b">
        <v>0</v>
      </c>
      <c r="CC179" s="11" t="b">
        <v>1</v>
      </c>
      <c r="CD179" s="11" t="b">
        <v>1</v>
      </c>
      <c r="CE179" s="11" t="b">
        <v>1</v>
      </c>
      <c r="CF179" s="11" t="b">
        <v>1</v>
      </c>
      <c r="CG179" s="11" t="b">
        <v>1</v>
      </c>
      <c r="CH179" s="11" t="b">
        <v>0</v>
      </c>
      <c r="CI179" s="11" t="b">
        <v>0</v>
      </c>
      <c r="CJ179" s="11" t="b">
        <v>1</v>
      </c>
      <c r="CK179" s="11" t="b">
        <v>0</v>
      </c>
      <c r="CL179" s="11" t="b">
        <v>1</v>
      </c>
      <c r="CM179" s="11" t="b">
        <v>1</v>
      </c>
      <c r="CN179" s="11" t="b">
        <v>0</v>
      </c>
      <c r="CO179" s="11" t="b">
        <v>0</v>
      </c>
      <c r="CP179" s="11" t="b">
        <v>1</v>
      </c>
      <c r="CQ179" s="11" t="b">
        <v>1</v>
      </c>
      <c r="CR179" s="97" t="s">
        <v>8135</v>
      </c>
    </row>
    <row r="180" spans="1:96" ht="16.25" customHeight="1">
      <c r="A180" s="12" t="s">
        <v>236</v>
      </c>
      <c r="B180" s="12" t="s">
        <v>237</v>
      </c>
      <c r="C180" s="12" t="s">
        <v>249</v>
      </c>
      <c r="D180" s="12" t="s">
        <v>98</v>
      </c>
      <c r="E180" s="11" t="b">
        <v>0</v>
      </c>
      <c r="F180" s="11" t="b">
        <v>1</v>
      </c>
      <c r="G180" s="113">
        <v>43921</v>
      </c>
      <c r="H180" s="13"/>
      <c r="I180" s="11" t="b">
        <v>1</v>
      </c>
      <c r="J180" s="11" t="b">
        <v>0</v>
      </c>
      <c r="K180" s="114">
        <v>22</v>
      </c>
      <c r="L180" s="114">
        <v>0</v>
      </c>
      <c r="M180" s="97" t="s">
        <v>99</v>
      </c>
      <c r="N180" s="11" t="b">
        <v>1</v>
      </c>
      <c r="O180" s="11" t="b">
        <v>1</v>
      </c>
      <c r="P180" s="11" t="b">
        <v>0</v>
      </c>
      <c r="Q180" s="11" t="b">
        <v>1</v>
      </c>
      <c r="R180" s="11" t="b">
        <v>1</v>
      </c>
      <c r="S180" s="12" t="s">
        <v>239</v>
      </c>
      <c r="T180" s="11" t="b">
        <v>0</v>
      </c>
      <c r="U180" s="11" t="b">
        <v>0</v>
      </c>
      <c r="V180" s="11" t="b">
        <v>0</v>
      </c>
      <c r="W180" s="11" t="b">
        <v>1</v>
      </c>
      <c r="X180" s="11" t="b">
        <v>0</v>
      </c>
      <c r="Y180" s="11" t="b">
        <v>0</v>
      </c>
      <c r="Z180" s="11" t="b">
        <v>0</v>
      </c>
      <c r="AA180" s="11" t="b">
        <v>0</v>
      </c>
      <c r="AB180" s="11" t="b">
        <v>1</v>
      </c>
      <c r="AC180" s="11" t="b">
        <v>0</v>
      </c>
      <c r="AD180" s="11" t="b">
        <v>1</v>
      </c>
      <c r="AE180" s="11" t="b">
        <v>0</v>
      </c>
      <c r="AF180" s="11" t="b">
        <v>0</v>
      </c>
      <c r="AG180" s="11" t="b">
        <v>0</v>
      </c>
      <c r="AH180" s="11" t="b">
        <v>0</v>
      </c>
      <c r="AI180" s="11" t="b">
        <v>0</v>
      </c>
      <c r="AJ180" s="11" t="b">
        <v>1</v>
      </c>
      <c r="AK180" s="11" t="b">
        <v>0</v>
      </c>
      <c r="AL180" s="11" t="b">
        <v>0</v>
      </c>
      <c r="AM180" s="11" t="b">
        <v>0</v>
      </c>
      <c r="AN180" s="11" t="b">
        <v>0</v>
      </c>
      <c r="AO180" s="11" t="b">
        <v>0</v>
      </c>
      <c r="AP180" s="11" t="b">
        <v>0</v>
      </c>
      <c r="AQ180" s="11" t="b">
        <v>0</v>
      </c>
      <c r="AR180" s="11" t="b">
        <v>0</v>
      </c>
      <c r="AS180" s="11" t="b">
        <v>0</v>
      </c>
      <c r="AT180" s="11" t="b">
        <v>0</v>
      </c>
      <c r="AU180" s="11" t="b">
        <v>1</v>
      </c>
      <c r="AV180" s="11" t="b">
        <v>0</v>
      </c>
      <c r="AW180" s="11" t="b">
        <v>0</v>
      </c>
      <c r="AX180" s="11" t="b">
        <v>0</v>
      </c>
      <c r="AY180" s="11" t="b">
        <v>0</v>
      </c>
      <c r="AZ180" s="11" t="b">
        <v>0</v>
      </c>
      <c r="BA180" s="11" t="b">
        <v>0</v>
      </c>
      <c r="BB180" s="11" t="b">
        <v>0</v>
      </c>
      <c r="BC180" s="11" t="b">
        <v>1</v>
      </c>
      <c r="BD180" s="11" t="b">
        <v>1</v>
      </c>
      <c r="BE180" s="11" t="b">
        <v>0</v>
      </c>
      <c r="BF180" s="11" t="b">
        <v>0</v>
      </c>
      <c r="BG180" s="11" t="b">
        <v>0</v>
      </c>
      <c r="BH180" s="11" t="b">
        <v>1</v>
      </c>
      <c r="BI180" s="11" t="b">
        <v>0</v>
      </c>
      <c r="BJ180" s="11" t="b">
        <v>1</v>
      </c>
      <c r="BK180" s="11" t="b">
        <v>0</v>
      </c>
      <c r="BL180" s="11" t="b">
        <v>1</v>
      </c>
      <c r="BM180" s="11" t="b">
        <v>1</v>
      </c>
      <c r="BN180" s="11" t="b">
        <v>0</v>
      </c>
      <c r="BO180" s="11" t="b">
        <v>0</v>
      </c>
      <c r="BP180" s="11" t="b">
        <v>1</v>
      </c>
      <c r="BQ180" s="11" t="b">
        <v>0</v>
      </c>
      <c r="BR180" s="11" t="b">
        <v>0</v>
      </c>
      <c r="BS180" s="11" t="b">
        <v>1</v>
      </c>
      <c r="BT180" s="11" t="b">
        <v>0</v>
      </c>
      <c r="BU180" s="11" t="b">
        <v>0</v>
      </c>
      <c r="BV180" s="11" t="b">
        <v>0</v>
      </c>
      <c r="BW180" s="11" t="b">
        <v>0</v>
      </c>
      <c r="BX180" s="11" t="b">
        <v>1</v>
      </c>
      <c r="BY180" s="11" t="b">
        <v>0</v>
      </c>
      <c r="BZ180" s="11" t="b">
        <v>1</v>
      </c>
      <c r="CA180" s="11" t="b">
        <v>0</v>
      </c>
      <c r="CB180" s="11" t="b">
        <v>0</v>
      </c>
      <c r="CC180" s="11" t="b">
        <v>0</v>
      </c>
      <c r="CD180" s="11" t="b">
        <v>1</v>
      </c>
      <c r="CE180" s="11" t="b">
        <v>1</v>
      </c>
      <c r="CF180" s="11" t="b">
        <v>0</v>
      </c>
      <c r="CG180" s="11" t="b">
        <v>1</v>
      </c>
      <c r="CH180" s="11" t="b">
        <v>0</v>
      </c>
      <c r="CI180" s="11" t="b">
        <v>0</v>
      </c>
      <c r="CJ180" s="11" t="b">
        <v>0</v>
      </c>
      <c r="CK180" s="11" t="b">
        <v>0</v>
      </c>
      <c r="CL180" s="11" t="b">
        <v>1</v>
      </c>
      <c r="CM180" s="11" t="b">
        <v>1</v>
      </c>
      <c r="CN180" s="11" t="b">
        <v>1</v>
      </c>
      <c r="CO180" s="11" t="b">
        <v>1</v>
      </c>
      <c r="CP180" s="11" t="b">
        <v>1</v>
      </c>
      <c r="CQ180" s="11" t="b">
        <v>1</v>
      </c>
      <c r="CR180" s="97" t="s">
        <v>8135</v>
      </c>
    </row>
    <row r="181" spans="1:96" ht="16.25" customHeight="1">
      <c r="A181" s="12" t="s">
        <v>236</v>
      </c>
      <c r="B181" s="12" t="s">
        <v>237</v>
      </c>
      <c r="C181" s="12" t="s">
        <v>250</v>
      </c>
      <c r="D181" s="12" t="s">
        <v>98</v>
      </c>
      <c r="E181" s="11" t="b">
        <v>0</v>
      </c>
      <c r="F181" s="11" t="b">
        <v>1</v>
      </c>
      <c r="G181" s="113">
        <v>43921</v>
      </c>
      <c r="H181" s="13"/>
      <c r="I181" s="11" t="b">
        <v>1</v>
      </c>
      <c r="J181" s="11" t="b">
        <v>0</v>
      </c>
      <c r="K181" s="114">
        <v>22</v>
      </c>
      <c r="L181" s="114">
        <v>0</v>
      </c>
      <c r="M181" s="97" t="s">
        <v>99</v>
      </c>
      <c r="N181" s="11" t="b">
        <v>1</v>
      </c>
      <c r="O181" s="11" t="b">
        <v>1</v>
      </c>
      <c r="P181" s="11" t="b">
        <v>0</v>
      </c>
      <c r="Q181" s="11" t="b">
        <v>1</v>
      </c>
      <c r="R181" s="11" t="b">
        <v>1</v>
      </c>
      <c r="S181" s="12" t="s">
        <v>239</v>
      </c>
      <c r="T181" s="11" t="b">
        <v>0</v>
      </c>
      <c r="U181" s="11" t="b">
        <v>1</v>
      </c>
      <c r="V181" s="11" t="b">
        <v>1</v>
      </c>
      <c r="W181" s="11" t="b">
        <v>0</v>
      </c>
      <c r="X181" s="11" t="b">
        <v>0</v>
      </c>
      <c r="Y181" s="11" t="b">
        <v>0</v>
      </c>
      <c r="Z181" s="11" t="b">
        <v>0</v>
      </c>
      <c r="AA181" s="11" t="b">
        <v>0</v>
      </c>
      <c r="AB181" s="11" t="b">
        <v>1</v>
      </c>
      <c r="AC181" s="11" t="b">
        <v>0</v>
      </c>
      <c r="AD181" s="11" t="b">
        <v>0</v>
      </c>
      <c r="AE181" s="11" t="b">
        <v>0</v>
      </c>
      <c r="AF181" s="11" t="b">
        <v>0</v>
      </c>
      <c r="AG181" s="11" t="b">
        <v>0</v>
      </c>
      <c r="AH181" s="11" t="b">
        <v>0</v>
      </c>
      <c r="AI181" s="11" t="b">
        <v>0</v>
      </c>
      <c r="AJ181" s="11" t="b">
        <v>1</v>
      </c>
      <c r="AK181" s="11" t="b">
        <v>0</v>
      </c>
      <c r="AL181" s="11" t="b">
        <v>0</v>
      </c>
      <c r="AM181" s="11" t="b">
        <v>0</v>
      </c>
      <c r="AN181" s="11" t="b">
        <v>0</v>
      </c>
      <c r="AO181" s="11" t="b">
        <v>0</v>
      </c>
      <c r="AP181" s="11" t="b">
        <v>0</v>
      </c>
      <c r="AQ181" s="11" t="b">
        <v>0</v>
      </c>
      <c r="AR181" s="11" t="b">
        <v>0</v>
      </c>
      <c r="AS181" s="11" t="b">
        <v>0</v>
      </c>
      <c r="AT181" s="11" t="b">
        <v>0</v>
      </c>
      <c r="AU181" s="11" t="b">
        <v>1</v>
      </c>
      <c r="AV181" s="11" t="b">
        <v>0</v>
      </c>
      <c r="AW181" s="11" t="b">
        <v>1</v>
      </c>
      <c r="AX181" s="11" t="b">
        <v>0</v>
      </c>
      <c r="AY181" s="11" t="b">
        <v>0</v>
      </c>
      <c r="AZ181" s="11" t="b">
        <v>0</v>
      </c>
      <c r="BA181" s="11" t="b">
        <v>0</v>
      </c>
      <c r="BB181" s="11" t="b">
        <v>1</v>
      </c>
      <c r="BC181" s="11" t="b">
        <v>1</v>
      </c>
      <c r="BD181" s="11" t="b">
        <v>1</v>
      </c>
      <c r="BE181" s="11" t="b">
        <v>0</v>
      </c>
      <c r="BF181" s="11" t="b">
        <v>1</v>
      </c>
      <c r="BG181" s="11" t="b">
        <v>1</v>
      </c>
      <c r="BH181" s="11" t="b">
        <v>1</v>
      </c>
      <c r="BI181" s="11" t="b">
        <v>0</v>
      </c>
      <c r="BJ181" s="11" t="b">
        <v>1</v>
      </c>
      <c r="BK181" s="11" t="b">
        <v>0</v>
      </c>
      <c r="BL181" s="11" t="b">
        <v>1</v>
      </c>
      <c r="BM181" s="11" t="b">
        <v>1</v>
      </c>
      <c r="BN181" s="11" t="b">
        <v>0</v>
      </c>
      <c r="BO181" s="11" t="b">
        <v>1</v>
      </c>
      <c r="BP181" s="11" t="b">
        <v>1</v>
      </c>
      <c r="BQ181" s="11" t="b">
        <v>0</v>
      </c>
      <c r="BR181" s="11" t="b">
        <v>0</v>
      </c>
      <c r="BS181" s="11" t="b">
        <v>1</v>
      </c>
      <c r="BT181" s="11" t="b">
        <v>1</v>
      </c>
      <c r="BU181" s="11" t="b">
        <v>1</v>
      </c>
      <c r="BV181" s="11" t="b">
        <v>1</v>
      </c>
      <c r="BW181" s="11" t="b">
        <v>1</v>
      </c>
      <c r="BX181" s="11" t="b">
        <v>1</v>
      </c>
      <c r="BY181" s="11" t="b">
        <v>1</v>
      </c>
      <c r="BZ181" s="11" t="b">
        <v>1</v>
      </c>
      <c r="CA181" s="11" t="b">
        <v>0</v>
      </c>
      <c r="CB181" s="11" t="b">
        <v>0</v>
      </c>
      <c r="CC181" s="11" t="b">
        <v>1</v>
      </c>
      <c r="CD181" s="11" t="b">
        <v>1</v>
      </c>
      <c r="CE181" s="11" t="b">
        <v>1</v>
      </c>
      <c r="CF181" s="11" t="b">
        <v>1</v>
      </c>
      <c r="CG181" s="11" t="b">
        <v>1</v>
      </c>
      <c r="CH181" s="11" t="b">
        <v>0</v>
      </c>
      <c r="CI181" s="11" t="b">
        <v>0</v>
      </c>
      <c r="CJ181" s="11" t="b">
        <v>1</v>
      </c>
      <c r="CK181" s="11" t="b">
        <v>0</v>
      </c>
      <c r="CL181" s="11" t="b">
        <v>1</v>
      </c>
      <c r="CM181" s="11" t="b">
        <v>1</v>
      </c>
      <c r="CN181" s="11" t="b">
        <v>0</v>
      </c>
      <c r="CO181" s="11" t="b">
        <v>0</v>
      </c>
      <c r="CP181" s="11" t="b">
        <v>1</v>
      </c>
      <c r="CQ181" s="11" t="b">
        <v>1</v>
      </c>
      <c r="CR181" s="97" t="s">
        <v>8135</v>
      </c>
    </row>
    <row r="182" spans="1:96" ht="16.25" customHeight="1">
      <c r="A182" s="12" t="s">
        <v>300</v>
      </c>
      <c r="B182" s="12" t="s">
        <v>301</v>
      </c>
      <c r="C182" s="12" t="s">
        <v>302</v>
      </c>
      <c r="D182" s="12" t="s">
        <v>108</v>
      </c>
      <c r="E182" s="11" t="b">
        <v>0</v>
      </c>
      <c r="F182" s="11" t="b">
        <v>0</v>
      </c>
      <c r="G182" s="113">
        <v>42369</v>
      </c>
      <c r="H182" s="113">
        <v>44500</v>
      </c>
      <c r="I182" s="11" t="b">
        <v>0</v>
      </c>
      <c r="J182" s="11" t="b">
        <v>0</v>
      </c>
      <c r="K182" s="114">
        <v>70</v>
      </c>
      <c r="L182" s="114">
        <v>0</v>
      </c>
      <c r="M182" s="97" t="s">
        <v>99</v>
      </c>
      <c r="N182" s="11" t="b">
        <v>0</v>
      </c>
      <c r="O182" s="11" t="b">
        <v>0</v>
      </c>
      <c r="P182" s="11" t="b">
        <v>0</v>
      </c>
      <c r="Q182" s="11" t="b">
        <v>0</v>
      </c>
      <c r="R182" s="11" t="b">
        <v>0</v>
      </c>
      <c r="S182" s="12" t="s">
        <v>303</v>
      </c>
      <c r="T182" s="11" t="b">
        <v>0</v>
      </c>
      <c r="U182" s="11" t="b">
        <v>0</v>
      </c>
      <c r="V182" s="11" t="b">
        <v>0</v>
      </c>
      <c r="W182" s="11" t="b">
        <v>1</v>
      </c>
      <c r="X182" s="11" t="b">
        <v>1</v>
      </c>
      <c r="Y182" s="11" t="b">
        <v>0</v>
      </c>
      <c r="Z182" s="11" t="b">
        <v>0</v>
      </c>
      <c r="AA182" s="11" t="b">
        <v>0</v>
      </c>
      <c r="AB182" s="11" t="b">
        <v>0</v>
      </c>
      <c r="AC182" s="11" t="b">
        <v>0</v>
      </c>
      <c r="AD182" s="11" t="b">
        <v>1</v>
      </c>
      <c r="AE182" s="11" t="b">
        <v>1</v>
      </c>
      <c r="AF182" s="11" t="b">
        <v>0</v>
      </c>
      <c r="AG182" s="11" t="b">
        <v>1</v>
      </c>
      <c r="AH182" s="11" t="b">
        <v>0</v>
      </c>
      <c r="AI182" s="11" t="b">
        <v>1</v>
      </c>
      <c r="AJ182" s="11" t="b">
        <v>1</v>
      </c>
      <c r="AK182" s="11" t="b">
        <v>1</v>
      </c>
      <c r="AL182" s="11" t="b">
        <v>1</v>
      </c>
      <c r="AM182" s="11" t="b">
        <v>0</v>
      </c>
      <c r="AN182" s="11" t="b">
        <v>0</v>
      </c>
      <c r="AO182" s="11" t="b">
        <v>0</v>
      </c>
      <c r="AP182" s="11" t="b">
        <v>0</v>
      </c>
      <c r="AQ182" s="11" t="b">
        <v>1</v>
      </c>
      <c r="AR182" s="11" t="b">
        <v>0</v>
      </c>
      <c r="AS182" s="11" t="b">
        <v>0</v>
      </c>
      <c r="AT182" s="11" t="b">
        <v>0</v>
      </c>
      <c r="AU182" s="11" t="b">
        <v>1</v>
      </c>
      <c r="AV182" s="11" t="b">
        <v>0</v>
      </c>
      <c r="AW182" s="11" t="b">
        <v>0</v>
      </c>
      <c r="AX182" s="11" t="b">
        <v>1</v>
      </c>
      <c r="AY182" s="11" t="b">
        <v>0</v>
      </c>
      <c r="AZ182" s="11" t="b">
        <v>0</v>
      </c>
      <c r="BA182" s="11" t="b">
        <v>0</v>
      </c>
      <c r="BB182" s="11" t="b">
        <v>1</v>
      </c>
      <c r="BC182" s="11" t="b">
        <v>1</v>
      </c>
      <c r="BD182" s="11" t="b">
        <v>1</v>
      </c>
      <c r="BE182" s="11" t="b">
        <v>0</v>
      </c>
      <c r="BF182" s="11" t="b">
        <v>1</v>
      </c>
      <c r="BG182" s="11" t="b">
        <v>0</v>
      </c>
      <c r="BH182" s="11" t="b">
        <v>1</v>
      </c>
      <c r="BI182" s="11" t="b">
        <v>1</v>
      </c>
      <c r="BJ182" s="11" t="b">
        <v>1</v>
      </c>
      <c r="BK182" s="11" t="b">
        <v>0</v>
      </c>
      <c r="BL182" s="11" t="b">
        <v>1</v>
      </c>
      <c r="BM182" s="11" t="b">
        <v>1</v>
      </c>
      <c r="BN182" s="11" t="b">
        <v>0</v>
      </c>
      <c r="BO182" s="11" t="b">
        <v>1</v>
      </c>
      <c r="BP182" s="11" t="b">
        <v>1</v>
      </c>
      <c r="BQ182" s="11" t="b">
        <v>1</v>
      </c>
      <c r="BR182" s="11" t="b">
        <v>0</v>
      </c>
      <c r="BS182" s="11" t="b">
        <v>0</v>
      </c>
      <c r="BT182" s="11" t="b">
        <v>0</v>
      </c>
      <c r="BU182" s="11" t="b">
        <v>0</v>
      </c>
      <c r="BV182" s="11" t="b">
        <v>0</v>
      </c>
      <c r="BW182" s="11" t="b">
        <v>0</v>
      </c>
      <c r="BX182" s="11" t="b">
        <v>0</v>
      </c>
      <c r="BY182" s="11" t="b">
        <v>0</v>
      </c>
      <c r="BZ182" s="11" t="b">
        <v>1</v>
      </c>
      <c r="CA182" s="11" t="b">
        <v>0</v>
      </c>
      <c r="CB182" s="11" t="b">
        <v>0</v>
      </c>
      <c r="CC182" s="11" t="b">
        <v>0</v>
      </c>
      <c r="CD182" s="11" t="b">
        <v>1</v>
      </c>
      <c r="CE182" s="11" t="b">
        <v>0</v>
      </c>
      <c r="CF182" s="11" t="b">
        <v>0</v>
      </c>
      <c r="CG182" s="11" t="b">
        <v>1</v>
      </c>
      <c r="CH182" s="11" t="b">
        <v>1</v>
      </c>
      <c r="CI182" s="11" t="b">
        <v>0</v>
      </c>
      <c r="CJ182" s="11" t="b">
        <v>0</v>
      </c>
      <c r="CK182" s="11" t="b">
        <v>0</v>
      </c>
      <c r="CL182" s="11" t="b">
        <v>1</v>
      </c>
      <c r="CM182" s="11" t="b">
        <v>1</v>
      </c>
      <c r="CN182" s="11" t="b">
        <v>0</v>
      </c>
      <c r="CO182" s="11" t="b">
        <v>1</v>
      </c>
      <c r="CP182" s="11" t="b">
        <v>1</v>
      </c>
      <c r="CQ182" s="11" t="b">
        <v>1</v>
      </c>
      <c r="CR182" s="97" t="s">
        <v>8135</v>
      </c>
    </row>
    <row r="183" spans="1:96" ht="16.25" customHeight="1">
      <c r="A183" s="12" t="s">
        <v>336</v>
      </c>
      <c r="B183" s="12" t="s">
        <v>337</v>
      </c>
      <c r="C183" s="12" t="s">
        <v>338</v>
      </c>
      <c r="D183" s="12" t="s">
        <v>108</v>
      </c>
      <c r="E183" s="11" t="b">
        <v>1</v>
      </c>
      <c r="F183" s="11" t="b">
        <v>0</v>
      </c>
      <c r="G183" s="113">
        <v>44377</v>
      </c>
      <c r="H183" s="13"/>
      <c r="I183" s="11" t="b">
        <v>0</v>
      </c>
      <c r="J183" s="11" t="b">
        <v>0</v>
      </c>
      <c r="K183" s="114">
        <v>34</v>
      </c>
      <c r="L183" s="114">
        <v>0</v>
      </c>
      <c r="M183" s="97" t="s">
        <v>99</v>
      </c>
      <c r="N183" s="11" t="b">
        <v>0</v>
      </c>
      <c r="O183" s="11" t="b">
        <v>0</v>
      </c>
      <c r="P183" s="11" t="b">
        <v>0</v>
      </c>
      <c r="Q183" s="11" t="b">
        <v>0</v>
      </c>
      <c r="R183" s="11" t="b">
        <v>0</v>
      </c>
      <c r="S183" s="12" t="s">
        <v>339</v>
      </c>
      <c r="T183" s="11" t="b">
        <v>0</v>
      </c>
      <c r="U183" s="11" t="b">
        <v>0</v>
      </c>
      <c r="V183" s="11" t="b">
        <v>0</v>
      </c>
      <c r="W183" s="11" t="b">
        <v>1</v>
      </c>
      <c r="X183" s="11" t="b">
        <v>0</v>
      </c>
      <c r="Y183" s="11" t="b">
        <v>1</v>
      </c>
      <c r="Z183" s="11" t="b">
        <v>0</v>
      </c>
      <c r="AA183" s="11" t="b">
        <v>0</v>
      </c>
      <c r="AB183" s="11" t="b">
        <v>1</v>
      </c>
      <c r="AC183" s="11" t="b">
        <v>1</v>
      </c>
      <c r="AD183" s="11" t="b">
        <v>1</v>
      </c>
      <c r="AE183" s="11" t="b">
        <v>0</v>
      </c>
      <c r="AF183" s="11" t="b">
        <v>1</v>
      </c>
      <c r="AG183" s="11" t="b">
        <v>0</v>
      </c>
      <c r="AH183" s="11" t="b">
        <v>0</v>
      </c>
      <c r="AI183" s="11" t="b">
        <v>1</v>
      </c>
      <c r="AJ183" s="11" t="b">
        <v>0</v>
      </c>
      <c r="AK183" s="11" t="b">
        <v>1</v>
      </c>
      <c r="AL183" s="11" t="b">
        <v>1</v>
      </c>
      <c r="AM183" s="11" t="b">
        <v>0</v>
      </c>
      <c r="AN183" s="98" t="b">
        <v>0</v>
      </c>
      <c r="AO183" s="11" t="b">
        <v>0</v>
      </c>
      <c r="AP183" s="11" t="b">
        <v>0</v>
      </c>
      <c r="AQ183" s="11" t="b">
        <v>1</v>
      </c>
      <c r="AR183" s="11" t="b">
        <v>0</v>
      </c>
      <c r="AS183" s="11" t="b">
        <v>0</v>
      </c>
      <c r="AT183" s="11" t="b">
        <v>0</v>
      </c>
      <c r="AU183" s="11" t="b">
        <v>1</v>
      </c>
      <c r="AV183" s="11" t="b">
        <v>0</v>
      </c>
      <c r="AW183" s="11" t="b">
        <v>0</v>
      </c>
      <c r="AX183" s="11" t="b">
        <v>0</v>
      </c>
      <c r="AY183" s="11" t="b">
        <v>0</v>
      </c>
      <c r="AZ183" s="11" t="b">
        <v>0</v>
      </c>
      <c r="BA183" s="11" t="b">
        <v>1</v>
      </c>
      <c r="BB183" s="11" t="b">
        <v>0</v>
      </c>
      <c r="BC183" s="11" t="b">
        <v>1</v>
      </c>
      <c r="BD183" s="11" t="b">
        <v>0</v>
      </c>
      <c r="BE183" s="11" t="b">
        <v>0</v>
      </c>
      <c r="BF183" s="11" t="b">
        <v>1</v>
      </c>
      <c r="BG183" s="11" t="b">
        <v>0</v>
      </c>
      <c r="BH183" s="11" t="b">
        <v>1</v>
      </c>
      <c r="BI183" s="11" t="b">
        <v>0</v>
      </c>
      <c r="BJ183" s="11" t="b">
        <v>1</v>
      </c>
      <c r="BK183" s="11" t="b">
        <v>0</v>
      </c>
      <c r="BL183" s="11" t="b">
        <v>1</v>
      </c>
      <c r="BM183" s="11" t="b">
        <v>1</v>
      </c>
      <c r="BN183" s="11" t="b">
        <v>0</v>
      </c>
      <c r="BO183" s="11" t="b">
        <v>1</v>
      </c>
      <c r="BP183" s="11" t="b">
        <v>1</v>
      </c>
      <c r="BQ183" s="11" t="b">
        <v>1</v>
      </c>
      <c r="BR183" s="11" t="b">
        <v>0</v>
      </c>
      <c r="BS183" s="11" t="b">
        <v>1</v>
      </c>
      <c r="BT183" s="11" t="b">
        <v>0</v>
      </c>
      <c r="BU183" s="11" t="b">
        <v>0</v>
      </c>
      <c r="BV183" s="11" t="b">
        <v>0</v>
      </c>
      <c r="BW183" s="11" t="b">
        <v>0</v>
      </c>
      <c r="BX183" s="11" t="b">
        <v>0</v>
      </c>
      <c r="BY183" s="11" t="b">
        <v>0</v>
      </c>
      <c r="BZ183" s="11" t="b">
        <v>1</v>
      </c>
      <c r="CA183" s="11" t="b">
        <v>0</v>
      </c>
      <c r="CB183" s="11" t="b">
        <v>0</v>
      </c>
      <c r="CC183" s="11" t="b">
        <v>0</v>
      </c>
      <c r="CD183" s="11" t="b">
        <v>1</v>
      </c>
      <c r="CE183" s="11" t="b">
        <v>0</v>
      </c>
      <c r="CF183" s="11" t="b">
        <v>0</v>
      </c>
      <c r="CG183" s="11" t="b">
        <v>0</v>
      </c>
      <c r="CH183" s="11" t="b">
        <v>0</v>
      </c>
      <c r="CI183" s="11" t="b">
        <v>0</v>
      </c>
      <c r="CJ183" s="11" t="b">
        <v>0</v>
      </c>
      <c r="CK183" s="11" t="b">
        <v>0</v>
      </c>
      <c r="CL183" s="11" t="b">
        <v>1</v>
      </c>
      <c r="CM183" s="11" t="b">
        <v>1</v>
      </c>
      <c r="CN183" s="11" t="b">
        <v>0</v>
      </c>
      <c r="CO183" s="11" t="b">
        <v>1</v>
      </c>
      <c r="CP183" s="11" t="b">
        <v>1</v>
      </c>
      <c r="CQ183" s="11" t="b">
        <v>0</v>
      </c>
      <c r="CR183" s="97" t="s">
        <v>8135</v>
      </c>
    </row>
    <row r="184" spans="1:96" ht="16.25" customHeight="1">
      <c r="A184" s="12" t="s">
        <v>8182</v>
      </c>
      <c r="B184" s="12" t="s">
        <v>102</v>
      </c>
      <c r="C184" s="12" t="s">
        <v>348</v>
      </c>
      <c r="D184" s="12" t="s">
        <v>98</v>
      </c>
      <c r="E184" s="11" t="b">
        <v>0</v>
      </c>
      <c r="F184" s="11" t="b">
        <v>0</v>
      </c>
      <c r="G184" s="113">
        <v>43799</v>
      </c>
      <c r="H184" s="113">
        <v>45382</v>
      </c>
      <c r="I184" s="11" t="b">
        <v>1</v>
      </c>
      <c r="J184" s="11" t="b">
        <v>0</v>
      </c>
      <c r="K184" s="114">
        <v>83</v>
      </c>
      <c r="L184" s="114">
        <v>4</v>
      </c>
      <c r="M184" s="97" t="s">
        <v>99</v>
      </c>
      <c r="N184" s="11" t="b">
        <v>1</v>
      </c>
      <c r="O184" s="11" t="b">
        <v>1</v>
      </c>
      <c r="P184" s="11" t="b">
        <v>1</v>
      </c>
      <c r="Q184" s="11" t="b">
        <v>1</v>
      </c>
      <c r="R184" s="11" t="b">
        <v>1</v>
      </c>
      <c r="S184" s="12" t="s">
        <v>349</v>
      </c>
      <c r="T184" s="11" t="b">
        <v>0</v>
      </c>
      <c r="U184" s="11" t="b">
        <v>1</v>
      </c>
      <c r="V184" s="11" t="b">
        <v>0</v>
      </c>
      <c r="W184" s="11" t="b">
        <v>1</v>
      </c>
      <c r="X184" s="11" t="b">
        <v>0</v>
      </c>
      <c r="Y184" s="11" t="b">
        <v>1</v>
      </c>
      <c r="Z184" s="11" t="b">
        <v>1</v>
      </c>
      <c r="AA184" s="11" t="b">
        <v>0</v>
      </c>
      <c r="AB184" s="11" t="b">
        <v>1</v>
      </c>
      <c r="AC184" s="11" t="b">
        <v>1</v>
      </c>
      <c r="AD184" s="11" t="b">
        <v>1</v>
      </c>
      <c r="AE184" s="11" t="b">
        <v>0</v>
      </c>
      <c r="AF184" s="11" t="b">
        <v>1</v>
      </c>
      <c r="AG184" s="11" t="b">
        <v>0</v>
      </c>
      <c r="AH184" s="11" t="b">
        <v>0</v>
      </c>
      <c r="AI184" s="11" t="b">
        <v>1</v>
      </c>
      <c r="AJ184" s="11" t="b">
        <v>1</v>
      </c>
      <c r="AK184" s="11" t="b">
        <v>1</v>
      </c>
      <c r="AL184" s="11" t="b">
        <v>1</v>
      </c>
      <c r="AM184" s="11" t="b">
        <v>0</v>
      </c>
      <c r="AN184" s="11" t="b">
        <v>0</v>
      </c>
      <c r="AO184" s="11" t="b">
        <v>0</v>
      </c>
      <c r="AP184" s="11" t="b">
        <v>0</v>
      </c>
      <c r="AQ184" s="11" t="b">
        <v>0</v>
      </c>
      <c r="AR184" s="11" t="b">
        <v>0</v>
      </c>
      <c r="AS184" s="11" t="b">
        <v>0</v>
      </c>
      <c r="AT184" s="11" t="b">
        <v>0</v>
      </c>
      <c r="AU184" s="11" t="b">
        <v>1</v>
      </c>
      <c r="AV184" s="11" t="b">
        <v>0</v>
      </c>
      <c r="AW184" s="11" t="b">
        <v>0</v>
      </c>
      <c r="AX184" s="11" t="b">
        <v>1</v>
      </c>
      <c r="AY184" s="11" t="b">
        <v>1</v>
      </c>
      <c r="AZ184" s="11" t="b">
        <v>1</v>
      </c>
      <c r="BA184" s="11" t="b">
        <v>0</v>
      </c>
      <c r="BB184" s="11" t="b">
        <v>1</v>
      </c>
      <c r="BC184" s="11" t="b">
        <v>1</v>
      </c>
      <c r="BD184" s="11" t="b">
        <v>0</v>
      </c>
      <c r="BE184" s="11" t="b">
        <v>0</v>
      </c>
      <c r="BF184" s="11" t="b">
        <v>1</v>
      </c>
      <c r="BG184" s="11" t="b">
        <v>0</v>
      </c>
      <c r="BH184" s="11" t="b">
        <v>1</v>
      </c>
      <c r="BI184" s="11" t="b">
        <v>0</v>
      </c>
      <c r="BJ184" s="11" t="b">
        <v>1</v>
      </c>
      <c r="BK184" s="11" t="b">
        <v>1</v>
      </c>
      <c r="BL184" s="11" t="b">
        <v>1</v>
      </c>
      <c r="BM184" s="11" t="b">
        <v>1</v>
      </c>
      <c r="BN184" s="11" t="b">
        <v>0</v>
      </c>
      <c r="BO184" s="11" t="b">
        <v>1</v>
      </c>
      <c r="BP184" s="11" t="b">
        <v>1</v>
      </c>
      <c r="BQ184" s="11" t="b">
        <v>0</v>
      </c>
      <c r="BR184" s="11" t="b">
        <v>0</v>
      </c>
      <c r="BS184" s="11" t="b">
        <v>0</v>
      </c>
      <c r="BT184" s="11" t="b">
        <v>1</v>
      </c>
      <c r="BU184" s="11" t="b">
        <v>0</v>
      </c>
      <c r="BV184" s="11" t="b">
        <v>0</v>
      </c>
      <c r="BW184" s="11" t="b">
        <v>0</v>
      </c>
      <c r="BX184" s="11" t="b">
        <v>1</v>
      </c>
      <c r="BY184" s="11" t="b">
        <v>0</v>
      </c>
      <c r="BZ184" s="11" t="b">
        <v>1</v>
      </c>
      <c r="CA184" s="11" t="b">
        <v>0</v>
      </c>
      <c r="CB184" s="11" t="b">
        <v>0</v>
      </c>
      <c r="CC184" s="11" t="b">
        <v>1</v>
      </c>
      <c r="CD184" s="11" t="b">
        <v>1</v>
      </c>
      <c r="CE184" s="11" t="b">
        <v>0</v>
      </c>
      <c r="CF184" s="11" t="b">
        <v>0</v>
      </c>
      <c r="CG184" s="11" t="b">
        <v>0</v>
      </c>
      <c r="CH184" s="11" t="b">
        <v>0</v>
      </c>
      <c r="CI184" s="11" t="b">
        <v>1</v>
      </c>
      <c r="CJ184" s="11" t="b">
        <v>1</v>
      </c>
      <c r="CK184" s="11" t="b">
        <v>0</v>
      </c>
      <c r="CL184" s="11" t="b">
        <v>1</v>
      </c>
      <c r="CM184" s="11" t="b">
        <v>1</v>
      </c>
      <c r="CN184" s="11" t="b">
        <v>1</v>
      </c>
      <c r="CO184" s="11" t="b">
        <v>1</v>
      </c>
      <c r="CP184" s="11" t="b">
        <v>1</v>
      </c>
      <c r="CQ184" s="11" t="b">
        <v>0</v>
      </c>
      <c r="CR184" s="97" t="s">
        <v>8135</v>
      </c>
    </row>
    <row r="185" spans="1:96" ht="16.25" customHeight="1">
      <c r="A185" s="12" t="s">
        <v>8183</v>
      </c>
      <c r="B185" s="12" t="s">
        <v>8184</v>
      </c>
      <c r="C185" s="12" t="s">
        <v>350</v>
      </c>
      <c r="D185" s="12" t="s">
        <v>98</v>
      </c>
      <c r="E185" s="11" t="b">
        <v>0</v>
      </c>
      <c r="F185" s="11" t="b">
        <v>0</v>
      </c>
      <c r="G185" s="113">
        <v>39172</v>
      </c>
      <c r="H185" s="113">
        <v>45382</v>
      </c>
      <c r="I185" s="11" t="b">
        <v>1</v>
      </c>
      <c r="J185" s="11" t="b">
        <v>0</v>
      </c>
      <c r="K185" s="114">
        <v>54</v>
      </c>
      <c r="L185" s="114">
        <v>10</v>
      </c>
      <c r="M185" s="97" t="s">
        <v>99</v>
      </c>
      <c r="N185" s="11" t="b">
        <v>1</v>
      </c>
      <c r="O185" s="11" t="b">
        <v>1</v>
      </c>
      <c r="P185" s="11" t="b">
        <v>1</v>
      </c>
      <c r="Q185" s="11" t="b">
        <v>1</v>
      </c>
      <c r="R185" s="11" t="b">
        <v>1</v>
      </c>
      <c r="S185" s="12" t="s">
        <v>351</v>
      </c>
      <c r="T185" s="11" t="b">
        <v>0</v>
      </c>
      <c r="U185" s="11" t="b">
        <v>1</v>
      </c>
      <c r="V185" s="11" t="b">
        <v>0</v>
      </c>
      <c r="W185" s="11" t="b">
        <v>1</v>
      </c>
      <c r="X185" s="11" t="b">
        <v>0</v>
      </c>
      <c r="Y185" s="11" t="b">
        <v>1</v>
      </c>
      <c r="Z185" s="11" t="b">
        <v>1</v>
      </c>
      <c r="AA185" s="11" t="b">
        <v>0</v>
      </c>
      <c r="AB185" s="11" t="b">
        <v>1</v>
      </c>
      <c r="AC185" s="11" t="b">
        <v>1</v>
      </c>
      <c r="AD185" s="11" t="b">
        <v>1</v>
      </c>
      <c r="AE185" s="11" t="b">
        <v>1</v>
      </c>
      <c r="AF185" s="11" t="b">
        <v>1</v>
      </c>
      <c r="AG185" s="11" t="b">
        <v>0</v>
      </c>
      <c r="AH185" s="11" t="b">
        <v>0</v>
      </c>
      <c r="AI185" s="11" t="b">
        <v>1</v>
      </c>
      <c r="AJ185" s="11" t="b">
        <v>1</v>
      </c>
      <c r="AK185" s="11" t="b">
        <v>1</v>
      </c>
      <c r="AL185" s="11" t="b">
        <v>1</v>
      </c>
      <c r="AM185" s="11" t="b">
        <v>0</v>
      </c>
      <c r="AN185" s="11" t="b">
        <v>1</v>
      </c>
      <c r="AO185" s="11" t="b">
        <v>0</v>
      </c>
      <c r="AP185" s="11" t="b">
        <v>0</v>
      </c>
      <c r="AQ185" s="11" t="b">
        <v>0</v>
      </c>
      <c r="AR185" s="11" t="b">
        <v>1</v>
      </c>
      <c r="AS185" s="11" t="b">
        <v>0</v>
      </c>
      <c r="AT185" s="11" t="b">
        <v>0</v>
      </c>
      <c r="AU185" s="11" t="b">
        <v>1</v>
      </c>
      <c r="AV185" s="11" t="b">
        <v>1</v>
      </c>
      <c r="AW185" s="11" t="b">
        <v>0</v>
      </c>
      <c r="AX185" s="11" t="b">
        <v>1</v>
      </c>
      <c r="AY185" s="11" t="b">
        <v>1</v>
      </c>
      <c r="AZ185" s="11" t="b">
        <v>1</v>
      </c>
      <c r="BA185" s="11" t="b">
        <v>0</v>
      </c>
      <c r="BB185" s="11" t="b">
        <v>1</v>
      </c>
      <c r="BC185" s="11" t="b">
        <v>1</v>
      </c>
      <c r="BD185" s="11" t="b">
        <v>0</v>
      </c>
      <c r="BE185" s="11" t="b">
        <v>0</v>
      </c>
      <c r="BF185" s="11" t="b">
        <v>1</v>
      </c>
      <c r="BG185" s="11" t="b">
        <v>1</v>
      </c>
      <c r="BH185" s="11" t="b">
        <v>1</v>
      </c>
      <c r="BI185" s="11" t="b">
        <v>0</v>
      </c>
      <c r="BJ185" s="11" t="b">
        <v>1</v>
      </c>
      <c r="BK185" s="11" t="b">
        <v>1</v>
      </c>
      <c r="BL185" s="11" t="b">
        <v>1</v>
      </c>
      <c r="BM185" s="11" t="b">
        <v>1</v>
      </c>
      <c r="BN185" s="11" t="b">
        <v>1</v>
      </c>
      <c r="BO185" s="11" t="b">
        <v>1</v>
      </c>
      <c r="BP185" s="11" t="b">
        <v>0</v>
      </c>
      <c r="BQ185" s="11" t="b">
        <v>0</v>
      </c>
      <c r="BR185" s="11" t="b">
        <v>1</v>
      </c>
      <c r="BS185" s="11" t="b">
        <v>0</v>
      </c>
      <c r="BT185" s="11" t="b">
        <v>1</v>
      </c>
      <c r="BU185" s="11" t="b">
        <v>0</v>
      </c>
      <c r="BV185" s="11" t="b">
        <v>0</v>
      </c>
      <c r="BW185" s="11" t="b">
        <v>0</v>
      </c>
      <c r="BX185" s="11" t="b">
        <v>1</v>
      </c>
      <c r="BY185" s="11" t="b">
        <v>0</v>
      </c>
      <c r="BZ185" s="11" t="b">
        <v>1</v>
      </c>
      <c r="CA185" s="11" t="b">
        <v>0</v>
      </c>
      <c r="CB185" s="11" t="b">
        <v>0</v>
      </c>
      <c r="CC185" s="11" t="b">
        <v>1</v>
      </c>
      <c r="CD185" s="11" t="b">
        <v>0</v>
      </c>
      <c r="CE185" s="11" t="b">
        <v>0</v>
      </c>
      <c r="CF185" s="11" t="b">
        <v>1</v>
      </c>
      <c r="CG185" s="11" t="b">
        <v>1</v>
      </c>
      <c r="CH185" s="11" t="b">
        <v>0</v>
      </c>
      <c r="CI185" s="11" t="b">
        <v>0</v>
      </c>
      <c r="CJ185" s="11" t="b">
        <v>0</v>
      </c>
      <c r="CK185" s="11" t="b">
        <v>0</v>
      </c>
      <c r="CL185" s="11" t="b">
        <v>1</v>
      </c>
      <c r="CM185" s="11" t="b">
        <v>1</v>
      </c>
      <c r="CN185" s="11" t="b">
        <v>1</v>
      </c>
      <c r="CO185" s="11" t="b">
        <v>1</v>
      </c>
      <c r="CP185" s="11" t="b">
        <v>0</v>
      </c>
      <c r="CQ185" s="11" t="b">
        <v>0</v>
      </c>
      <c r="CR185" s="97" t="s">
        <v>8135</v>
      </c>
    </row>
    <row r="186" spans="1:96" ht="16.25" customHeight="1">
      <c r="A186" s="12" t="s">
        <v>352</v>
      </c>
      <c r="B186" s="12" t="s">
        <v>353</v>
      </c>
      <c r="C186" s="12" t="s">
        <v>354</v>
      </c>
      <c r="D186" s="12" t="s">
        <v>98</v>
      </c>
      <c r="E186" s="11" t="b">
        <v>0</v>
      </c>
      <c r="F186" s="11" t="b">
        <v>0</v>
      </c>
      <c r="G186" s="113">
        <v>40999</v>
      </c>
      <c r="H186" s="13"/>
      <c r="I186" s="11" t="b">
        <v>0</v>
      </c>
      <c r="J186" s="11" t="b">
        <v>0</v>
      </c>
      <c r="K186" s="114">
        <v>98</v>
      </c>
      <c r="L186" s="114">
        <v>64</v>
      </c>
      <c r="M186" s="97" t="s">
        <v>99</v>
      </c>
      <c r="N186" s="11" t="b">
        <v>1</v>
      </c>
      <c r="O186" s="11" t="b">
        <v>1</v>
      </c>
      <c r="P186" s="11" t="b">
        <v>1</v>
      </c>
      <c r="Q186" s="11" t="b">
        <v>1</v>
      </c>
      <c r="R186" s="11" t="b">
        <v>1</v>
      </c>
      <c r="S186" s="12" t="s">
        <v>102</v>
      </c>
      <c r="T186" s="11" t="b">
        <v>0</v>
      </c>
      <c r="U186" s="11" t="b">
        <v>1</v>
      </c>
      <c r="V186" s="11" t="b">
        <v>0</v>
      </c>
      <c r="W186" s="11" t="b">
        <v>1</v>
      </c>
      <c r="X186" s="11" t="b">
        <v>0</v>
      </c>
      <c r="Y186" s="11" t="b">
        <v>1</v>
      </c>
      <c r="Z186" s="11" t="b">
        <v>1</v>
      </c>
      <c r="AA186" s="11" t="b">
        <v>0</v>
      </c>
      <c r="AB186" s="11" t="b">
        <v>1</v>
      </c>
      <c r="AC186" s="11" t="b">
        <v>0</v>
      </c>
      <c r="AD186" s="11" t="b">
        <v>1</v>
      </c>
      <c r="AE186" s="11" t="b">
        <v>1</v>
      </c>
      <c r="AF186" s="11" t="b">
        <v>0</v>
      </c>
      <c r="AG186" s="11" t="b">
        <v>0</v>
      </c>
      <c r="AH186" s="11" t="b">
        <v>0</v>
      </c>
      <c r="AI186" s="11" t="b">
        <v>1</v>
      </c>
      <c r="AJ186" s="11" t="b">
        <v>1</v>
      </c>
      <c r="AK186" s="11" t="b">
        <v>0</v>
      </c>
      <c r="AL186" s="11" t="b">
        <v>0</v>
      </c>
      <c r="AM186" s="11" t="b">
        <v>0</v>
      </c>
      <c r="AN186" s="11" t="b">
        <v>0</v>
      </c>
      <c r="AO186" s="11" t="b">
        <v>0</v>
      </c>
      <c r="AP186" s="11" t="b">
        <v>1</v>
      </c>
      <c r="AQ186" s="11" t="b">
        <v>0</v>
      </c>
      <c r="AR186" s="11" t="b">
        <v>0</v>
      </c>
      <c r="AS186" s="11" t="b">
        <v>0</v>
      </c>
      <c r="AT186" s="11" t="b">
        <v>0</v>
      </c>
      <c r="AU186" s="11" t="b">
        <v>0</v>
      </c>
      <c r="AV186" s="11" t="b">
        <v>1</v>
      </c>
      <c r="AW186" s="11" t="b">
        <v>0</v>
      </c>
      <c r="AX186" s="11" t="b">
        <v>0</v>
      </c>
      <c r="AY186" s="11" t="b">
        <v>0</v>
      </c>
      <c r="AZ186" s="11" t="b">
        <v>0</v>
      </c>
      <c r="BA186" s="11" t="b">
        <v>1</v>
      </c>
      <c r="BB186" s="11" t="b">
        <v>1</v>
      </c>
      <c r="BC186" s="11" t="b">
        <v>1</v>
      </c>
      <c r="BD186" s="11" t="b">
        <v>0</v>
      </c>
      <c r="BE186" s="11" t="b">
        <v>0</v>
      </c>
      <c r="BF186" s="11" t="b">
        <v>0</v>
      </c>
      <c r="BG186" s="11" t="b">
        <v>0</v>
      </c>
      <c r="BH186" s="11" t="b">
        <v>0</v>
      </c>
      <c r="BI186" s="11" t="b">
        <v>0</v>
      </c>
      <c r="BJ186" s="11" t="b">
        <v>0</v>
      </c>
      <c r="BK186" s="11" t="b">
        <v>0</v>
      </c>
      <c r="BL186" s="11" t="b">
        <v>1</v>
      </c>
      <c r="BM186" s="11" t="b">
        <v>1</v>
      </c>
      <c r="BN186" s="11" t="b">
        <v>0</v>
      </c>
      <c r="BO186" s="11" t="b">
        <v>0</v>
      </c>
      <c r="BP186" s="11" t="b">
        <v>1</v>
      </c>
      <c r="BQ186" s="11" t="b">
        <v>1</v>
      </c>
      <c r="BR186" s="11" t="b">
        <v>0</v>
      </c>
      <c r="BS186" s="11" t="b">
        <v>1</v>
      </c>
      <c r="BT186" s="11" t="b">
        <v>1</v>
      </c>
      <c r="BU186" s="11" t="b">
        <v>0</v>
      </c>
      <c r="BV186" s="11" t="b">
        <v>1</v>
      </c>
      <c r="BW186" s="11" t="b">
        <v>1</v>
      </c>
      <c r="BX186" s="11" t="b">
        <v>1</v>
      </c>
      <c r="BY186" s="11" t="b">
        <v>1</v>
      </c>
      <c r="BZ186" s="11" t="b">
        <v>1</v>
      </c>
      <c r="CA186" s="11" t="b">
        <v>0</v>
      </c>
      <c r="CB186" s="11" t="b">
        <v>0</v>
      </c>
      <c r="CC186" s="11" t="b">
        <v>1</v>
      </c>
      <c r="CD186" s="11" t="b">
        <v>1</v>
      </c>
      <c r="CE186" s="11" t="b">
        <v>1</v>
      </c>
      <c r="CF186" s="11" t="b">
        <v>0</v>
      </c>
      <c r="CG186" s="11" t="b">
        <v>0</v>
      </c>
      <c r="CH186" s="11" t="b">
        <v>0</v>
      </c>
      <c r="CI186" s="11" t="b">
        <v>1</v>
      </c>
      <c r="CJ186" s="11" t="b">
        <v>0</v>
      </c>
      <c r="CK186" s="11" t="b">
        <v>1</v>
      </c>
      <c r="CL186" s="11" t="b">
        <v>0</v>
      </c>
      <c r="CM186" s="11" t="b">
        <v>1</v>
      </c>
      <c r="CN186" s="11" t="b">
        <v>0</v>
      </c>
      <c r="CO186" s="11" t="b">
        <v>0</v>
      </c>
      <c r="CP186" s="11" t="b">
        <v>1</v>
      </c>
      <c r="CQ186" s="11" t="b">
        <v>0</v>
      </c>
      <c r="CR186" s="97" t="s">
        <v>8135</v>
      </c>
    </row>
    <row r="187" spans="1:96" ht="16.25" customHeight="1">
      <c r="A187" s="12" t="s">
        <v>369</v>
      </c>
      <c r="B187" s="12" t="s">
        <v>370</v>
      </c>
      <c r="C187" s="12" t="s">
        <v>371</v>
      </c>
      <c r="D187" s="12" t="s">
        <v>98</v>
      </c>
      <c r="E187" s="11" t="b">
        <v>0</v>
      </c>
      <c r="F187" s="11" t="b">
        <v>0</v>
      </c>
      <c r="G187" s="113">
        <v>41729</v>
      </c>
      <c r="H187" s="113">
        <v>44651</v>
      </c>
      <c r="I187" s="11" t="b">
        <v>0</v>
      </c>
      <c r="J187" s="11" t="b">
        <v>0</v>
      </c>
      <c r="K187" s="114">
        <v>132</v>
      </c>
      <c r="L187" s="114">
        <v>26</v>
      </c>
      <c r="M187" s="97" t="s">
        <v>99</v>
      </c>
      <c r="N187" s="11" t="b">
        <v>0</v>
      </c>
      <c r="O187" s="11" t="b">
        <v>0</v>
      </c>
      <c r="P187" s="11" t="b">
        <v>0</v>
      </c>
      <c r="Q187" s="11" t="b">
        <v>0</v>
      </c>
      <c r="R187" s="11" t="b">
        <v>0</v>
      </c>
      <c r="S187" s="12" t="s">
        <v>372</v>
      </c>
      <c r="T187" s="11" t="b">
        <v>0</v>
      </c>
      <c r="U187" s="11" t="b">
        <v>0</v>
      </c>
      <c r="V187" s="11" t="b">
        <v>0</v>
      </c>
      <c r="W187" s="11" t="b">
        <v>1</v>
      </c>
      <c r="X187" s="11" t="b">
        <v>1</v>
      </c>
      <c r="Y187" s="11" t="b">
        <v>1</v>
      </c>
      <c r="Z187" s="11" t="b">
        <v>1</v>
      </c>
      <c r="AA187" s="11" t="b">
        <v>0</v>
      </c>
      <c r="AB187" s="11" t="b">
        <v>1</v>
      </c>
      <c r="AC187" s="11" t="b">
        <v>1</v>
      </c>
      <c r="AD187" s="11" t="b">
        <v>1</v>
      </c>
      <c r="AE187" s="11" t="b">
        <v>0</v>
      </c>
      <c r="AF187" s="11" t="b">
        <v>1</v>
      </c>
      <c r="AG187" s="11" t="b">
        <v>0</v>
      </c>
      <c r="AH187" s="11" t="b">
        <v>0</v>
      </c>
      <c r="AI187" s="11" t="b">
        <v>1</v>
      </c>
      <c r="AJ187" s="11" t="b">
        <v>1</v>
      </c>
      <c r="AK187" s="11" t="b">
        <v>1</v>
      </c>
      <c r="AL187" s="11" t="b">
        <v>1</v>
      </c>
      <c r="AM187" s="11" t="b">
        <v>0</v>
      </c>
      <c r="AN187" s="11" t="b">
        <v>1</v>
      </c>
      <c r="AO187" s="11" t="b">
        <v>0</v>
      </c>
      <c r="AP187" s="11" t="b">
        <v>1</v>
      </c>
      <c r="AQ187" s="11" t="b">
        <v>1</v>
      </c>
      <c r="AR187" s="11" t="b">
        <v>0</v>
      </c>
      <c r="AS187" s="11" t="b">
        <v>0</v>
      </c>
      <c r="AT187" s="11" t="b">
        <v>0</v>
      </c>
      <c r="AU187" s="11" t="b">
        <v>1</v>
      </c>
      <c r="AV187" s="11" t="b">
        <v>0</v>
      </c>
      <c r="AW187" s="11" t="b">
        <v>1</v>
      </c>
      <c r="AX187" s="11" t="b">
        <v>1</v>
      </c>
      <c r="AY187" s="11" t="b">
        <v>1</v>
      </c>
      <c r="AZ187" s="11" t="b">
        <v>0</v>
      </c>
      <c r="BA187" s="11" t="b">
        <v>1</v>
      </c>
      <c r="BB187" s="11" t="b">
        <v>1</v>
      </c>
      <c r="BC187" s="11" t="b">
        <v>1</v>
      </c>
      <c r="BD187" s="11" t="b">
        <v>0</v>
      </c>
      <c r="BE187" s="11" t="b">
        <v>0</v>
      </c>
      <c r="BF187" s="11" t="b">
        <v>1</v>
      </c>
      <c r="BG187" s="11" t="b">
        <v>1</v>
      </c>
      <c r="BH187" s="11" t="b">
        <v>1</v>
      </c>
      <c r="BI187" s="11" t="b">
        <v>1</v>
      </c>
      <c r="BJ187" s="11" t="b">
        <v>1</v>
      </c>
      <c r="BK187" s="11" t="b">
        <v>0</v>
      </c>
      <c r="BL187" s="11" t="b">
        <v>1</v>
      </c>
      <c r="BM187" s="11" t="b">
        <v>1</v>
      </c>
      <c r="BN187" s="11" t="b">
        <v>1</v>
      </c>
      <c r="BO187" s="11" t="b">
        <v>1</v>
      </c>
      <c r="BP187" s="11" t="b">
        <v>1</v>
      </c>
      <c r="BQ187" s="11" t="b">
        <v>1</v>
      </c>
      <c r="BR187" s="11" t="b">
        <v>1</v>
      </c>
      <c r="BS187" s="11" t="b">
        <v>1</v>
      </c>
      <c r="BT187" s="11" t="b">
        <v>1</v>
      </c>
      <c r="BU187" s="11" t="b">
        <v>1</v>
      </c>
      <c r="BV187" s="11" t="b">
        <v>1</v>
      </c>
      <c r="BW187" s="11" t="b">
        <v>1</v>
      </c>
      <c r="BX187" s="11" t="b">
        <v>0</v>
      </c>
      <c r="BY187" s="11" t="b">
        <v>0</v>
      </c>
      <c r="BZ187" s="11" t="b">
        <v>1</v>
      </c>
      <c r="CA187" s="11" t="b">
        <v>0</v>
      </c>
      <c r="CB187" s="11" t="b">
        <v>1</v>
      </c>
      <c r="CC187" s="11" t="b">
        <v>0</v>
      </c>
      <c r="CD187" s="11" t="b">
        <v>1</v>
      </c>
      <c r="CE187" s="11" t="b">
        <v>1</v>
      </c>
      <c r="CF187" s="11" t="b">
        <v>1</v>
      </c>
      <c r="CG187" s="11" t="b">
        <v>1</v>
      </c>
      <c r="CH187" s="11" t="b">
        <v>1</v>
      </c>
      <c r="CI187" s="11" t="b">
        <v>0</v>
      </c>
      <c r="CJ187" s="11" t="b">
        <v>1</v>
      </c>
      <c r="CK187" s="11" t="b">
        <v>0</v>
      </c>
      <c r="CL187" s="11" t="b">
        <v>1</v>
      </c>
      <c r="CM187" s="11" t="b">
        <v>1</v>
      </c>
      <c r="CN187" s="11" t="b">
        <v>1</v>
      </c>
      <c r="CO187" s="11" t="b">
        <v>1</v>
      </c>
      <c r="CP187" s="11" t="b">
        <v>1</v>
      </c>
      <c r="CQ187" s="11" t="b">
        <v>0</v>
      </c>
      <c r="CR187" s="97" t="s">
        <v>8135</v>
      </c>
    </row>
    <row r="188" spans="1:96" ht="16.25" customHeight="1">
      <c r="A188" s="12" t="s">
        <v>460</v>
      </c>
      <c r="B188" s="12" t="s">
        <v>461</v>
      </c>
      <c r="C188" s="12" t="s">
        <v>462</v>
      </c>
      <c r="D188" s="12" t="s">
        <v>98</v>
      </c>
      <c r="E188" s="11" t="b">
        <v>0</v>
      </c>
      <c r="F188" s="11" t="b">
        <v>0</v>
      </c>
      <c r="G188" s="113">
        <v>39538</v>
      </c>
      <c r="H188" s="13"/>
      <c r="I188" s="11" t="b">
        <v>1</v>
      </c>
      <c r="J188" s="11" t="b">
        <v>1</v>
      </c>
      <c r="K188" s="114">
        <v>127</v>
      </c>
      <c r="L188" s="114">
        <v>43</v>
      </c>
      <c r="M188" s="97" t="s">
        <v>99</v>
      </c>
      <c r="N188" s="11" t="b">
        <v>1</v>
      </c>
      <c r="O188" s="11" t="b">
        <v>1</v>
      </c>
      <c r="P188" s="11" t="b">
        <v>1</v>
      </c>
      <c r="Q188" s="11" t="b">
        <v>1</v>
      </c>
      <c r="R188" s="11" t="b">
        <v>1</v>
      </c>
      <c r="S188" s="12" t="s">
        <v>463</v>
      </c>
      <c r="T188" s="11" t="b">
        <v>0</v>
      </c>
      <c r="U188" s="11" t="b">
        <v>1</v>
      </c>
      <c r="V188" s="11" t="b">
        <v>0</v>
      </c>
      <c r="W188" s="11" t="b">
        <v>1</v>
      </c>
      <c r="X188" s="11" t="b">
        <v>1</v>
      </c>
      <c r="Y188" s="11" t="b">
        <v>1</v>
      </c>
      <c r="Z188" s="11" t="b">
        <v>1</v>
      </c>
      <c r="AA188" s="11" t="b">
        <v>0</v>
      </c>
      <c r="AB188" s="11" t="b">
        <v>1</v>
      </c>
      <c r="AC188" s="11" t="b">
        <v>0</v>
      </c>
      <c r="AD188" s="11" t="b">
        <v>1</v>
      </c>
      <c r="AE188" s="11" t="b">
        <v>0</v>
      </c>
      <c r="AF188" s="11" t="b">
        <v>0</v>
      </c>
      <c r="AG188" s="11" t="b">
        <v>0</v>
      </c>
      <c r="AH188" s="11" t="b">
        <v>0</v>
      </c>
      <c r="AI188" s="11" t="b">
        <v>0</v>
      </c>
      <c r="AJ188" s="11" t="b">
        <v>1</v>
      </c>
      <c r="AK188" s="11" t="b">
        <v>0</v>
      </c>
      <c r="AL188" s="11" t="b">
        <v>0</v>
      </c>
      <c r="AM188" s="11" t="b">
        <v>0</v>
      </c>
      <c r="AN188" s="11" t="b">
        <v>0</v>
      </c>
      <c r="AO188" s="11" t="b">
        <v>0</v>
      </c>
      <c r="AP188" s="11" t="b">
        <v>0</v>
      </c>
      <c r="AQ188" s="11" t="b">
        <v>0</v>
      </c>
      <c r="AR188" s="11" t="b">
        <v>0</v>
      </c>
      <c r="AS188" s="11" t="b">
        <v>0</v>
      </c>
      <c r="AT188" s="11" t="b">
        <v>0</v>
      </c>
      <c r="AU188" s="11" t="b">
        <v>1</v>
      </c>
      <c r="AV188" s="11" t="b">
        <v>1</v>
      </c>
      <c r="AW188" s="11" t="b">
        <v>1</v>
      </c>
      <c r="AX188" s="11" t="b">
        <v>1</v>
      </c>
      <c r="AY188" s="11" t="b">
        <v>0</v>
      </c>
      <c r="AZ188" s="11" t="b">
        <v>0</v>
      </c>
      <c r="BA188" s="11" t="b">
        <v>1</v>
      </c>
      <c r="BB188" s="11" t="b">
        <v>1</v>
      </c>
      <c r="BC188" s="11" t="b">
        <v>1</v>
      </c>
      <c r="BD188" s="11" t="b">
        <v>1</v>
      </c>
      <c r="BE188" s="11" t="b">
        <v>1</v>
      </c>
      <c r="BF188" s="11" t="b">
        <v>1</v>
      </c>
      <c r="BG188" s="11" t="b">
        <v>1</v>
      </c>
      <c r="BH188" s="11" t="b">
        <v>1</v>
      </c>
      <c r="BI188" s="11" t="b">
        <v>0</v>
      </c>
      <c r="BJ188" s="11" t="b">
        <v>1</v>
      </c>
      <c r="BK188" s="11" t="b">
        <v>0</v>
      </c>
      <c r="BL188" s="11" t="b">
        <v>1</v>
      </c>
      <c r="BM188" s="11" t="b">
        <v>1</v>
      </c>
      <c r="BN188" s="11" t="b">
        <v>0</v>
      </c>
      <c r="BO188" s="11" t="b">
        <v>1</v>
      </c>
      <c r="BP188" s="11" t="b">
        <v>1</v>
      </c>
      <c r="BQ188" s="11" t="b">
        <v>1</v>
      </c>
      <c r="BR188" s="11" t="b">
        <v>0</v>
      </c>
      <c r="BS188" s="11" t="b">
        <v>1</v>
      </c>
      <c r="BT188" s="11" t="b">
        <v>1</v>
      </c>
      <c r="BU188" s="11" t="b">
        <v>1</v>
      </c>
      <c r="BV188" s="11" t="b">
        <v>1</v>
      </c>
      <c r="BW188" s="11" t="b">
        <v>1</v>
      </c>
      <c r="BX188" s="11" t="b">
        <v>1</v>
      </c>
      <c r="BY188" s="11" t="b">
        <v>0</v>
      </c>
      <c r="BZ188" s="11" t="b">
        <v>1</v>
      </c>
      <c r="CA188" s="11" t="b">
        <v>0</v>
      </c>
      <c r="CB188" s="11" t="b">
        <v>0</v>
      </c>
      <c r="CC188" s="11" t="b">
        <v>1</v>
      </c>
      <c r="CD188" s="11" t="b">
        <v>1</v>
      </c>
      <c r="CE188" s="11" t="b">
        <v>1</v>
      </c>
      <c r="CF188" s="11" t="b">
        <v>0</v>
      </c>
      <c r="CG188" s="11" t="b">
        <v>1</v>
      </c>
      <c r="CH188" s="11" t="b">
        <v>1</v>
      </c>
      <c r="CI188" s="11" t="b">
        <v>1</v>
      </c>
      <c r="CJ188" s="11" t="b">
        <v>1</v>
      </c>
      <c r="CK188" s="11" t="b">
        <v>0</v>
      </c>
      <c r="CL188" s="11" t="b">
        <v>1</v>
      </c>
      <c r="CM188" s="11" t="b">
        <v>1</v>
      </c>
      <c r="CN188" s="11" t="b">
        <v>0</v>
      </c>
      <c r="CO188" s="11" t="b">
        <v>1</v>
      </c>
      <c r="CP188" s="11" t="b">
        <v>1</v>
      </c>
      <c r="CQ188" s="11" t="b">
        <v>1</v>
      </c>
      <c r="CR188" s="97" t="s">
        <v>8135</v>
      </c>
    </row>
    <row r="189" spans="1:96" ht="16.25" customHeight="1">
      <c r="A189" s="12" t="s">
        <v>464</v>
      </c>
      <c r="B189" s="12" t="s">
        <v>465</v>
      </c>
      <c r="C189" s="12" t="s">
        <v>466</v>
      </c>
      <c r="D189" s="12" t="s">
        <v>98</v>
      </c>
      <c r="E189" s="11" t="b">
        <v>0</v>
      </c>
      <c r="F189" s="11" t="b">
        <v>0</v>
      </c>
      <c r="G189" s="113">
        <v>42063</v>
      </c>
      <c r="H189" s="13"/>
      <c r="I189" s="11" t="b">
        <v>0</v>
      </c>
      <c r="J189" s="11" t="b">
        <v>1</v>
      </c>
      <c r="K189" s="114">
        <v>80</v>
      </c>
      <c r="L189" s="114">
        <v>24</v>
      </c>
      <c r="M189" s="97" t="s">
        <v>99</v>
      </c>
      <c r="N189" s="11" t="b">
        <v>1</v>
      </c>
      <c r="O189" s="11" t="b">
        <v>1</v>
      </c>
      <c r="P189" s="11" t="b">
        <v>1</v>
      </c>
      <c r="Q189" s="11" t="b">
        <v>1</v>
      </c>
      <c r="R189" s="11" t="b">
        <v>1</v>
      </c>
      <c r="S189" s="12" t="s">
        <v>467</v>
      </c>
      <c r="T189" s="11" t="b">
        <v>1</v>
      </c>
      <c r="U189" s="11" t="b">
        <v>0</v>
      </c>
      <c r="V189" s="11" t="b">
        <v>1</v>
      </c>
      <c r="W189" s="11" t="b">
        <v>1</v>
      </c>
      <c r="X189" s="11" t="b">
        <v>1</v>
      </c>
      <c r="Y189" s="11" t="b">
        <v>1</v>
      </c>
      <c r="Z189" s="11" t="b">
        <v>0</v>
      </c>
      <c r="AA189" s="11" t="b">
        <v>1</v>
      </c>
      <c r="AB189" s="11" t="b">
        <v>1</v>
      </c>
      <c r="AC189" s="11" t="b">
        <v>0</v>
      </c>
      <c r="AD189" s="11" t="b">
        <v>1</v>
      </c>
      <c r="AE189" s="11" t="b">
        <v>1</v>
      </c>
      <c r="AF189" s="11" t="b">
        <v>1</v>
      </c>
      <c r="AG189" s="11" t="b">
        <v>1</v>
      </c>
      <c r="AH189" s="11" t="b">
        <v>0</v>
      </c>
      <c r="AI189" s="11" t="b">
        <v>1</v>
      </c>
      <c r="AJ189" s="11" t="b">
        <v>1</v>
      </c>
      <c r="AK189" s="11" t="b">
        <v>0</v>
      </c>
      <c r="AL189" s="11" t="b">
        <v>0</v>
      </c>
      <c r="AM189" s="11" t="b">
        <v>0</v>
      </c>
      <c r="AN189" s="11" t="b">
        <v>0</v>
      </c>
      <c r="AO189" s="11" t="b">
        <v>0</v>
      </c>
      <c r="AP189" s="11" t="b">
        <v>0</v>
      </c>
      <c r="AQ189" s="11" t="b">
        <v>0</v>
      </c>
      <c r="AR189" s="11" t="b">
        <v>0</v>
      </c>
      <c r="AS189" s="11" t="b">
        <v>0</v>
      </c>
      <c r="AT189" s="11" t="b">
        <v>0</v>
      </c>
      <c r="AU189" s="11" t="b">
        <v>1</v>
      </c>
      <c r="AV189" s="11" t="b">
        <v>1</v>
      </c>
      <c r="AW189" s="11" t="b">
        <v>0</v>
      </c>
      <c r="AX189" s="11" t="b">
        <v>1</v>
      </c>
      <c r="AY189" s="11" t="b">
        <v>0</v>
      </c>
      <c r="AZ189" s="11" t="b">
        <v>0</v>
      </c>
      <c r="BA189" s="11" t="b">
        <v>1</v>
      </c>
      <c r="BB189" s="11" t="b">
        <v>1</v>
      </c>
      <c r="BC189" s="11" t="b">
        <v>1</v>
      </c>
      <c r="BD189" s="11" t="b">
        <v>0</v>
      </c>
      <c r="BE189" s="11" t="b">
        <v>0</v>
      </c>
      <c r="BF189" s="11" t="b">
        <v>1</v>
      </c>
      <c r="BG189" s="11" t="b">
        <v>1</v>
      </c>
      <c r="BH189" s="11" t="b">
        <v>1</v>
      </c>
      <c r="BI189" s="11" t="b">
        <v>0</v>
      </c>
      <c r="BJ189" s="11" t="b">
        <v>1</v>
      </c>
      <c r="BK189" s="11" t="b">
        <v>0</v>
      </c>
      <c r="BL189" s="11" t="b">
        <v>1</v>
      </c>
      <c r="BM189" s="11" t="b">
        <v>1</v>
      </c>
      <c r="BN189" s="11" t="b">
        <v>0</v>
      </c>
      <c r="BO189" s="11" t="b">
        <v>1</v>
      </c>
      <c r="BP189" s="11" t="b">
        <v>1</v>
      </c>
      <c r="BQ189" s="11" t="b">
        <v>0</v>
      </c>
      <c r="BR189" s="11" t="b">
        <v>0</v>
      </c>
      <c r="BS189" s="11" t="b">
        <v>1</v>
      </c>
      <c r="BT189" s="11" t="b">
        <v>1</v>
      </c>
      <c r="BU189" s="11" t="b">
        <v>1</v>
      </c>
      <c r="BV189" s="11" t="b">
        <v>0</v>
      </c>
      <c r="BW189" s="11" t="b">
        <v>1</v>
      </c>
      <c r="BX189" s="11" t="b">
        <v>0</v>
      </c>
      <c r="BY189" s="11" t="b">
        <v>0</v>
      </c>
      <c r="BZ189" s="11" t="b">
        <v>1</v>
      </c>
      <c r="CA189" s="11" t="b">
        <v>1</v>
      </c>
      <c r="CB189" s="11" t="b">
        <v>0</v>
      </c>
      <c r="CC189" s="11" t="b">
        <v>1</v>
      </c>
      <c r="CD189" s="11" t="b">
        <v>1</v>
      </c>
      <c r="CE189" s="11" t="b">
        <v>1</v>
      </c>
      <c r="CF189" s="11" t="b">
        <v>1</v>
      </c>
      <c r="CG189" s="11" t="b">
        <v>1</v>
      </c>
      <c r="CH189" s="11" t="b">
        <v>1</v>
      </c>
      <c r="CI189" s="11" t="b">
        <v>1</v>
      </c>
      <c r="CJ189" s="11" t="b">
        <v>1</v>
      </c>
      <c r="CK189" s="11" t="b">
        <v>0</v>
      </c>
      <c r="CL189" s="11" t="b">
        <v>1</v>
      </c>
      <c r="CM189" s="11" t="b">
        <v>1</v>
      </c>
      <c r="CN189" s="11" t="b">
        <v>0</v>
      </c>
      <c r="CO189" s="11" t="b">
        <v>1</v>
      </c>
      <c r="CP189" s="11" t="b">
        <v>1</v>
      </c>
      <c r="CQ189" s="11" t="b">
        <v>1</v>
      </c>
      <c r="CR189" s="97" t="s">
        <v>8135</v>
      </c>
    </row>
    <row r="190" spans="1:96" ht="16.25" customHeight="1">
      <c r="A190" s="12" t="s">
        <v>479</v>
      </c>
      <c r="B190" s="12" t="s">
        <v>480</v>
      </c>
      <c r="C190" s="12" t="s">
        <v>481</v>
      </c>
      <c r="D190" s="12" t="s">
        <v>98</v>
      </c>
      <c r="E190" s="11" t="b">
        <v>0</v>
      </c>
      <c r="F190" s="11" t="b">
        <v>0</v>
      </c>
      <c r="G190" s="113">
        <v>42825</v>
      </c>
      <c r="H190" s="113">
        <v>44651</v>
      </c>
      <c r="I190" s="11" t="b">
        <v>0</v>
      </c>
      <c r="J190" s="11" t="b">
        <v>0</v>
      </c>
      <c r="K190" s="114">
        <v>106</v>
      </c>
      <c r="L190" s="114">
        <v>26</v>
      </c>
      <c r="M190" s="97" t="s">
        <v>99</v>
      </c>
      <c r="N190" s="11" t="b">
        <v>0</v>
      </c>
      <c r="O190" s="11" t="b">
        <v>0</v>
      </c>
      <c r="P190" s="11" t="b">
        <v>0</v>
      </c>
      <c r="Q190" s="11" t="b">
        <v>0</v>
      </c>
      <c r="R190" s="11" t="b">
        <v>0</v>
      </c>
      <c r="S190" s="12" t="s">
        <v>482</v>
      </c>
      <c r="T190" s="11" t="b">
        <v>0</v>
      </c>
      <c r="U190" s="11" t="b">
        <v>1</v>
      </c>
      <c r="V190" s="11" t="b">
        <v>0</v>
      </c>
      <c r="W190" s="11" t="b">
        <v>1</v>
      </c>
      <c r="X190" s="11" t="b">
        <v>1</v>
      </c>
      <c r="Y190" s="11" t="b">
        <v>0</v>
      </c>
      <c r="Z190" s="11" t="b">
        <v>0</v>
      </c>
      <c r="AA190" s="11" t="b">
        <v>0</v>
      </c>
      <c r="AB190" s="11" t="b">
        <v>1</v>
      </c>
      <c r="AC190" s="11" t="b">
        <v>0</v>
      </c>
      <c r="AD190" s="11" t="b">
        <v>1</v>
      </c>
      <c r="AE190" s="11" t="b">
        <v>0</v>
      </c>
      <c r="AF190" s="11" t="b">
        <v>1</v>
      </c>
      <c r="AG190" s="11" t="b">
        <v>1</v>
      </c>
      <c r="AH190" s="11" t="b">
        <v>1</v>
      </c>
      <c r="AI190" s="11" t="b">
        <v>1</v>
      </c>
      <c r="AJ190" s="11" t="b">
        <v>1</v>
      </c>
      <c r="AK190" s="11" t="b">
        <v>1</v>
      </c>
      <c r="AL190" s="11" t="b">
        <v>1</v>
      </c>
      <c r="AM190" s="11" t="b">
        <v>0</v>
      </c>
      <c r="AN190" s="11" t="b">
        <v>1</v>
      </c>
      <c r="AO190" s="11" t="b">
        <v>0</v>
      </c>
      <c r="AP190" s="11" t="b">
        <v>1</v>
      </c>
      <c r="AQ190" s="11" t="b">
        <v>1</v>
      </c>
      <c r="AR190" s="11" t="b">
        <v>0</v>
      </c>
      <c r="AS190" s="11" t="b">
        <v>0</v>
      </c>
      <c r="AT190" s="11" t="b">
        <v>0</v>
      </c>
      <c r="AU190" s="11" t="b">
        <v>1</v>
      </c>
      <c r="AV190" s="11" t="b">
        <v>0</v>
      </c>
      <c r="AW190" s="11" t="b">
        <v>1</v>
      </c>
      <c r="AX190" s="11" t="b">
        <v>1</v>
      </c>
      <c r="AY190" s="11" t="b">
        <v>1</v>
      </c>
      <c r="AZ190" s="11" t="b">
        <v>0</v>
      </c>
      <c r="BA190" s="11" t="b">
        <v>1</v>
      </c>
      <c r="BB190" s="11" t="b">
        <v>1</v>
      </c>
      <c r="BC190" s="11" t="b">
        <v>0</v>
      </c>
      <c r="BD190" s="11" t="b">
        <v>0</v>
      </c>
      <c r="BE190" s="11" t="b">
        <v>0</v>
      </c>
      <c r="BF190" s="11" t="b">
        <v>0</v>
      </c>
      <c r="BG190" s="11" t="b">
        <v>0</v>
      </c>
      <c r="BH190" s="11" t="b">
        <v>1</v>
      </c>
      <c r="BI190" s="11" t="b">
        <v>1</v>
      </c>
      <c r="BJ190" s="11" t="b">
        <v>1</v>
      </c>
      <c r="BK190" s="11" t="b">
        <v>0</v>
      </c>
      <c r="BL190" s="11" t="b">
        <v>1</v>
      </c>
      <c r="BM190" s="11" t="b">
        <v>1</v>
      </c>
      <c r="BN190" s="11" t="b">
        <v>1</v>
      </c>
      <c r="BO190" s="11" t="b">
        <v>1</v>
      </c>
      <c r="BP190" s="11" t="b">
        <v>1</v>
      </c>
      <c r="BQ190" s="11" t="b">
        <v>1</v>
      </c>
      <c r="BR190" s="11" t="b">
        <v>1</v>
      </c>
      <c r="BS190" s="11" t="b">
        <v>1</v>
      </c>
      <c r="BT190" s="11" t="b">
        <v>0</v>
      </c>
      <c r="BU190" s="11" t="b">
        <v>1</v>
      </c>
      <c r="BV190" s="11" t="b">
        <v>1</v>
      </c>
      <c r="BW190" s="11" t="b">
        <v>1</v>
      </c>
      <c r="BX190" s="11" t="b">
        <v>1</v>
      </c>
      <c r="BY190" s="11" t="b">
        <v>0</v>
      </c>
      <c r="BZ190" s="11" t="b">
        <v>1</v>
      </c>
      <c r="CA190" s="11" t="b">
        <v>0</v>
      </c>
      <c r="CB190" s="11" t="b">
        <v>0</v>
      </c>
      <c r="CC190" s="11" t="b">
        <v>0</v>
      </c>
      <c r="CD190" s="11" t="b">
        <v>1</v>
      </c>
      <c r="CE190" s="11" t="b">
        <v>1</v>
      </c>
      <c r="CF190" s="11" t="b">
        <v>0</v>
      </c>
      <c r="CG190" s="11" t="b">
        <v>1</v>
      </c>
      <c r="CH190" s="11" t="b">
        <v>1</v>
      </c>
      <c r="CI190" s="11" t="b">
        <v>0</v>
      </c>
      <c r="CJ190" s="11" t="b">
        <v>1</v>
      </c>
      <c r="CK190" s="11" t="b">
        <v>0</v>
      </c>
      <c r="CL190" s="11" t="b">
        <v>1</v>
      </c>
      <c r="CM190" s="11" t="b">
        <v>1</v>
      </c>
      <c r="CN190" s="11" t="b">
        <v>1</v>
      </c>
      <c r="CO190" s="11" t="b">
        <v>1</v>
      </c>
      <c r="CP190" s="11" t="b">
        <v>1</v>
      </c>
      <c r="CQ190" s="11" t="b">
        <v>1</v>
      </c>
      <c r="CR190" s="97" t="s">
        <v>8135</v>
      </c>
    </row>
    <row r="191" spans="1:96" ht="16.25" customHeight="1">
      <c r="A191" s="12" t="s">
        <v>528</v>
      </c>
      <c r="B191" s="12" t="s">
        <v>102</v>
      </c>
      <c r="C191" s="12" t="s">
        <v>529</v>
      </c>
      <c r="D191" s="12" t="s">
        <v>98</v>
      </c>
      <c r="E191" s="11" t="b">
        <v>0</v>
      </c>
      <c r="F191" s="11" t="b">
        <v>0</v>
      </c>
      <c r="G191" s="113">
        <v>39903</v>
      </c>
      <c r="H191" s="113">
        <v>44286</v>
      </c>
      <c r="I191" s="11" t="b">
        <v>1</v>
      </c>
      <c r="J191" s="11" t="b">
        <v>1</v>
      </c>
      <c r="K191" s="114">
        <v>82</v>
      </c>
      <c r="L191" s="114">
        <v>0</v>
      </c>
      <c r="M191" s="97" t="s">
        <v>99</v>
      </c>
      <c r="N191" s="11" t="b">
        <v>1</v>
      </c>
      <c r="O191" s="11" t="b">
        <v>1</v>
      </c>
      <c r="P191" s="11" t="b">
        <v>1</v>
      </c>
      <c r="Q191" s="11" t="b">
        <v>1</v>
      </c>
      <c r="R191" s="11" t="b">
        <v>1</v>
      </c>
      <c r="S191" s="12" t="s">
        <v>530</v>
      </c>
      <c r="T191" s="11" t="b">
        <v>1</v>
      </c>
      <c r="U191" s="11" t="b">
        <v>0</v>
      </c>
      <c r="V191" s="11" t="b">
        <v>0</v>
      </c>
      <c r="W191" s="11" t="b">
        <v>0</v>
      </c>
      <c r="X191" s="11" t="b">
        <v>0</v>
      </c>
      <c r="Y191" s="11" t="b">
        <v>0</v>
      </c>
      <c r="Z191" s="11" t="b">
        <v>1</v>
      </c>
      <c r="AA191" s="11" t="b">
        <v>0</v>
      </c>
      <c r="AB191" s="11" t="b">
        <v>0</v>
      </c>
      <c r="AC191" s="11" t="b">
        <v>0</v>
      </c>
      <c r="AD191" s="11" t="b">
        <v>1</v>
      </c>
      <c r="AE191" s="11" t="b">
        <v>1</v>
      </c>
      <c r="AF191" s="11" t="b">
        <v>1</v>
      </c>
      <c r="AG191" s="11" t="b">
        <v>1</v>
      </c>
      <c r="AH191" s="11" t="b">
        <v>1</v>
      </c>
      <c r="AI191" s="11" t="b">
        <v>1</v>
      </c>
      <c r="AJ191" s="11" t="b">
        <v>1</v>
      </c>
      <c r="AK191" s="11" t="b">
        <v>1</v>
      </c>
      <c r="AL191" s="11" t="b">
        <v>1</v>
      </c>
      <c r="AM191" s="11" t="b">
        <v>0</v>
      </c>
      <c r="AN191" s="11" t="b">
        <v>1</v>
      </c>
      <c r="AO191" s="11" t="b">
        <v>0</v>
      </c>
      <c r="AP191" s="11" t="b">
        <v>0</v>
      </c>
      <c r="AQ191" s="11" t="b">
        <v>1</v>
      </c>
      <c r="AR191" s="11" t="b">
        <v>0</v>
      </c>
      <c r="AS191" s="11" t="b">
        <v>0</v>
      </c>
      <c r="AT191" s="11" t="b">
        <v>0</v>
      </c>
      <c r="AU191" s="11" t="b">
        <v>1</v>
      </c>
      <c r="AV191" s="11" t="b">
        <v>0</v>
      </c>
      <c r="AW191" s="11" t="b">
        <v>1</v>
      </c>
      <c r="AX191" s="11" t="b">
        <v>1</v>
      </c>
      <c r="AY191" s="11" t="b">
        <v>0</v>
      </c>
      <c r="AZ191" s="11" t="b">
        <v>0</v>
      </c>
      <c r="BA191" s="11" t="b">
        <v>1</v>
      </c>
      <c r="BB191" s="11" t="b">
        <v>1</v>
      </c>
      <c r="BC191" s="11" t="b">
        <v>1</v>
      </c>
      <c r="BD191" s="11" t="b">
        <v>0</v>
      </c>
      <c r="BE191" s="11" t="b">
        <v>1</v>
      </c>
      <c r="BF191" s="11" t="b">
        <v>1</v>
      </c>
      <c r="BG191" s="11" t="b">
        <v>0</v>
      </c>
      <c r="BH191" s="11" t="b">
        <v>1</v>
      </c>
      <c r="BI191" s="11" t="b">
        <v>1</v>
      </c>
      <c r="BJ191" s="11" t="b">
        <v>1</v>
      </c>
      <c r="BK191" s="11" t="b">
        <v>0</v>
      </c>
      <c r="BL191" s="11" t="b">
        <v>1</v>
      </c>
      <c r="BM191" s="11" t="b">
        <v>1</v>
      </c>
      <c r="BN191" s="11" t="b">
        <v>1</v>
      </c>
      <c r="BO191" s="11" t="b">
        <v>1</v>
      </c>
      <c r="BP191" s="11" t="b">
        <v>1</v>
      </c>
      <c r="BQ191" s="11" t="b">
        <v>0</v>
      </c>
      <c r="BR191" s="11" t="b">
        <v>0</v>
      </c>
      <c r="BS191" s="11" t="b">
        <v>1</v>
      </c>
      <c r="BT191" s="11" t="b">
        <v>1</v>
      </c>
      <c r="BU191" s="11" t="b">
        <v>1</v>
      </c>
      <c r="BV191" s="11" t="b">
        <v>1</v>
      </c>
      <c r="BW191" s="11" t="b">
        <v>1</v>
      </c>
      <c r="BX191" s="11" t="b">
        <v>1</v>
      </c>
      <c r="BY191" s="11" t="b">
        <v>0</v>
      </c>
      <c r="BZ191" s="11" t="b">
        <v>1</v>
      </c>
      <c r="CA191" s="11" t="b">
        <v>0</v>
      </c>
      <c r="CB191" s="11" t="b">
        <v>0</v>
      </c>
      <c r="CC191" s="11" t="b">
        <v>0</v>
      </c>
      <c r="CD191" s="11" t="b">
        <v>0</v>
      </c>
      <c r="CE191" s="11" t="b">
        <v>0</v>
      </c>
      <c r="CF191" s="11" t="b">
        <v>0</v>
      </c>
      <c r="CG191" s="11" t="b">
        <v>0</v>
      </c>
      <c r="CH191" s="11" t="b">
        <v>0</v>
      </c>
      <c r="CI191" s="11" t="b">
        <v>0</v>
      </c>
      <c r="CJ191" s="11" t="b">
        <v>1</v>
      </c>
      <c r="CK191" s="11" t="b">
        <v>0</v>
      </c>
      <c r="CL191" s="11" t="b">
        <v>1</v>
      </c>
      <c r="CM191" s="11" t="b">
        <v>1</v>
      </c>
      <c r="CN191" s="11" t="b">
        <v>1</v>
      </c>
      <c r="CO191" s="11" t="b">
        <v>1</v>
      </c>
      <c r="CP191" s="11" t="b">
        <v>1</v>
      </c>
      <c r="CQ191" s="11" t="b">
        <v>0</v>
      </c>
      <c r="CR191" s="97" t="s">
        <v>8135</v>
      </c>
    </row>
    <row r="192" spans="1:96" ht="16.25" customHeight="1">
      <c r="A192" s="12" t="s">
        <v>537</v>
      </c>
      <c r="B192" s="12" t="s">
        <v>538</v>
      </c>
      <c r="C192" s="12" t="s">
        <v>539</v>
      </c>
      <c r="D192" s="12" t="s">
        <v>98</v>
      </c>
      <c r="E192" s="11" t="b">
        <v>0</v>
      </c>
      <c r="F192" s="11" t="b">
        <v>0</v>
      </c>
      <c r="G192" s="113">
        <v>42460</v>
      </c>
      <c r="H192" s="13"/>
      <c r="I192" s="11" t="b">
        <v>1</v>
      </c>
      <c r="J192" s="11" t="b">
        <v>1</v>
      </c>
      <c r="K192" s="114">
        <v>79</v>
      </c>
      <c r="L192" s="114">
        <v>16</v>
      </c>
      <c r="M192" s="97" t="s">
        <v>99</v>
      </c>
      <c r="N192" s="11" t="b">
        <v>1</v>
      </c>
      <c r="O192" s="11" t="b">
        <v>1</v>
      </c>
      <c r="P192" s="11" t="b">
        <v>1</v>
      </c>
      <c r="Q192" s="11" t="b">
        <v>1</v>
      </c>
      <c r="R192" s="11" t="b">
        <v>1</v>
      </c>
      <c r="S192" s="12" t="s">
        <v>540</v>
      </c>
      <c r="T192" s="11" t="b">
        <v>0</v>
      </c>
      <c r="U192" s="11" t="b">
        <v>1</v>
      </c>
      <c r="V192" s="11" t="b">
        <v>0</v>
      </c>
      <c r="W192" s="11" t="b">
        <v>1</v>
      </c>
      <c r="X192" s="11" t="b">
        <v>0</v>
      </c>
      <c r="Y192" s="11" t="b">
        <v>0</v>
      </c>
      <c r="Z192" s="11" t="b">
        <v>1</v>
      </c>
      <c r="AA192" s="11" t="b">
        <v>1</v>
      </c>
      <c r="AB192" s="11" t="b">
        <v>1</v>
      </c>
      <c r="AC192" s="11" t="b">
        <v>1</v>
      </c>
      <c r="AD192" s="11" t="b">
        <v>1</v>
      </c>
      <c r="AE192" s="11" t="b">
        <v>0</v>
      </c>
      <c r="AF192" s="11" t="b">
        <v>1</v>
      </c>
      <c r="AG192" s="11" t="b">
        <v>1</v>
      </c>
      <c r="AH192" s="11" t="b">
        <v>1</v>
      </c>
      <c r="AI192" s="11" t="b">
        <v>0</v>
      </c>
      <c r="AJ192" s="11" t="b">
        <v>1</v>
      </c>
      <c r="AK192" s="11" t="b">
        <v>1</v>
      </c>
      <c r="AL192" s="11" t="b">
        <v>1</v>
      </c>
      <c r="AM192" s="11" t="b">
        <v>0</v>
      </c>
      <c r="AN192" s="11" t="b">
        <v>0</v>
      </c>
      <c r="AO192" s="11" t="b">
        <v>0</v>
      </c>
      <c r="AP192" s="11" t="b">
        <v>0</v>
      </c>
      <c r="AQ192" s="11" t="b">
        <v>0</v>
      </c>
      <c r="AR192" s="11" t="b">
        <v>0</v>
      </c>
      <c r="AS192" s="11" t="b">
        <v>0</v>
      </c>
      <c r="AT192" s="11" t="b">
        <v>0</v>
      </c>
      <c r="AU192" s="11" t="b">
        <v>1</v>
      </c>
      <c r="AV192" s="11" t="b">
        <v>0</v>
      </c>
      <c r="AW192" s="11" t="b">
        <v>0</v>
      </c>
      <c r="AX192" s="11" t="b">
        <v>1</v>
      </c>
      <c r="AY192" s="11" t="b">
        <v>0</v>
      </c>
      <c r="AZ192" s="11" t="b">
        <v>0</v>
      </c>
      <c r="BA192" s="11" t="b">
        <v>1</v>
      </c>
      <c r="BB192" s="11" t="b">
        <v>1</v>
      </c>
      <c r="BC192" s="11" t="b">
        <v>1</v>
      </c>
      <c r="BD192" s="11" t="b">
        <v>1</v>
      </c>
      <c r="BE192" s="11" t="b">
        <v>0</v>
      </c>
      <c r="BF192" s="11" t="b">
        <v>1</v>
      </c>
      <c r="BG192" s="11" t="b">
        <v>1</v>
      </c>
      <c r="BH192" s="11" t="b">
        <v>1</v>
      </c>
      <c r="BI192" s="11" t="b">
        <v>0</v>
      </c>
      <c r="BJ192" s="11" t="b">
        <v>0</v>
      </c>
      <c r="BK192" s="11" t="b">
        <v>0</v>
      </c>
      <c r="BL192" s="11" t="b">
        <v>1</v>
      </c>
      <c r="BM192" s="11" t="b">
        <v>0</v>
      </c>
      <c r="BN192" s="11" t="b">
        <v>0</v>
      </c>
      <c r="BO192" s="11" t="b">
        <v>1</v>
      </c>
      <c r="BP192" s="11" t="b">
        <v>0</v>
      </c>
      <c r="BQ192" s="11" t="b">
        <v>0</v>
      </c>
      <c r="BR192" s="11" t="b">
        <v>0</v>
      </c>
      <c r="BS192" s="11" t="b">
        <v>1</v>
      </c>
      <c r="BT192" s="11" t="b">
        <v>1</v>
      </c>
      <c r="BU192" s="11" t="b">
        <v>0</v>
      </c>
      <c r="BV192" s="11" t="b">
        <v>0</v>
      </c>
      <c r="BW192" s="11" t="b">
        <v>0</v>
      </c>
      <c r="BX192" s="11" t="b">
        <v>1</v>
      </c>
      <c r="BY192" s="11" t="b">
        <v>0</v>
      </c>
      <c r="BZ192" s="11" t="b">
        <v>1</v>
      </c>
      <c r="CA192" s="11" t="b">
        <v>0</v>
      </c>
      <c r="CB192" s="11" t="b">
        <v>0</v>
      </c>
      <c r="CC192" s="11" t="b">
        <v>0</v>
      </c>
      <c r="CD192" s="11" t="b">
        <v>1</v>
      </c>
      <c r="CE192" s="11" t="b">
        <v>1</v>
      </c>
      <c r="CF192" s="11" t="b">
        <v>1</v>
      </c>
      <c r="CG192" s="11" t="b">
        <v>0</v>
      </c>
      <c r="CH192" s="11" t="b">
        <v>0</v>
      </c>
      <c r="CI192" s="11" t="b">
        <v>0</v>
      </c>
      <c r="CJ192" s="11" t="b">
        <v>1</v>
      </c>
      <c r="CK192" s="11" t="b">
        <v>0</v>
      </c>
      <c r="CL192" s="11" t="b">
        <v>1</v>
      </c>
      <c r="CM192" s="11" t="b">
        <v>1</v>
      </c>
      <c r="CN192" s="11" t="b">
        <v>0</v>
      </c>
      <c r="CO192" s="11" t="b">
        <v>1</v>
      </c>
      <c r="CP192" s="11" t="b">
        <v>1</v>
      </c>
      <c r="CQ192" s="11" t="b">
        <v>0</v>
      </c>
      <c r="CR192" s="97" t="s">
        <v>8135</v>
      </c>
    </row>
    <row r="193" spans="1:96" ht="16.25" customHeight="1">
      <c r="A193" s="12" t="s">
        <v>545</v>
      </c>
      <c r="B193" s="12" t="s">
        <v>546</v>
      </c>
      <c r="C193" s="12" t="s">
        <v>547</v>
      </c>
      <c r="D193" s="12" t="s">
        <v>98</v>
      </c>
      <c r="E193" s="11" t="b">
        <v>0</v>
      </c>
      <c r="F193" s="11" t="b">
        <v>0</v>
      </c>
      <c r="G193" s="113">
        <v>43921</v>
      </c>
      <c r="H193" s="13"/>
      <c r="I193" s="11" t="b">
        <v>1</v>
      </c>
      <c r="J193" s="11" t="b">
        <v>0</v>
      </c>
      <c r="K193" s="114">
        <v>91</v>
      </c>
      <c r="L193" s="114">
        <v>33</v>
      </c>
      <c r="M193" s="97" t="s">
        <v>99</v>
      </c>
      <c r="N193" s="11" t="b">
        <v>1</v>
      </c>
      <c r="O193" s="11" t="b">
        <v>1</v>
      </c>
      <c r="P193" s="11" t="b">
        <v>1</v>
      </c>
      <c r="Q193" s="11" t="b">
        <v>1</v>
      </c>
      <c r="R193" s="11" t="b">
        <v>1</v>
      </c>
      <c r="S193" s="12" t="s">
        <v>548</v>
      </c>
      <c r="T193" s="11" t="b">
        <v>0</v>
      </c>
      <c r="U193" s="11" t="b">
        <v>1</v>
      </c>
      <c r="V193" s="11" t="b">
        <v>0</v>
      </c>
      <c r="W193" s="11" t="b">
        <v>1</v>
      </c>
      <c r="X193" s="11" t="b">
        <v>1</v>
      </c>
      <c r="Y193" s="11" t="b">
        <v>1</v>
      </c>
      <c r="Z193" s="11" t="b">
        <v>1</v>
      </c>
      <c r="AA193" s="11" t="b">
        <v>0</v>
      </c>
      <c r="AB193" s="11" t="b">
        <v>1</v>
      </c>
      <c r="AC193" s="11" t="b">
        <v>1</v>
      </c>
      <c r="AD193" s="11" t="b">
        <v>1</v>
      </c>
      <c r="AE193" s="11" t="b">
        <v>1</v>
      </c>
      <c r="AF193" s="11" t="b">
        <v>1</v>
      </c>
      <c r="AG193" s="11" t="b">
        <v>1</v>
      </c>
      <c r="AH193" s="11" t="b">
        <v>1</v>
      </c>
      <c r="AI193" s="11" t="b">
        <v>1</v>
      </c>
      <c r="AJ193" s="11" t="b">
        <v>1</v>
      </c>
      <c r="AK193" s="11" t="b">
        <v>1</v>
      </c>
      <c r="AL193" s="11" t="b">
        <v>1</v>
      </c>
      <c r="AM193" s="11" t="b">
        <v>0</v>
      </c>
      <c r="AN193" s="11" t="b">
        <v>0</v>
      </c>
      <c r="AO193" s="11" t="b">
        <v>0</v>
      </c>
      <c r="AP193" s="11" t="b">
        <v>0</v>
      </c>
      <c r="AQ193" s="11" t="b">
        <v>0</v>
      </c>
      <c r="AR193" s="11" t="b">
        <v>0</v>
      </c>
      <c r="AS193" s="11" t="b">
        <v>0</v>
      </c>
      <c r="AT193" s="11" t="b">
        <v>0</v>
      </c>
      <c r="AU193" s="11" t="b">
        <v>1</v>
      </c>
      <c r="AV193" s="11" t="b">
        <v>0</v>
      </c>
      <c r="AW193" s="11" t="b">
        <v>0</v>
      </c>
      <c r="AX193" s="11" t="b">
        <v>1</v>
      </c>
      <c r="AY193" s="11" t="b">
        <v>0</v>
      </c>
      <c r="AZ193" s="11" t="b">
        <v>0</v>
      </c>
      <c r="BA193" s="11" t="b">
        <v>1</v>
      </c>
      <c r="BB193" s="11" t="b">
        <v>1</v>
      </c>
      <c r="BC193" s="11" t="b">
        <v>1</v>
      </c>
      <c r="BD193" s="11" t="b">
        <v>1</v>
      </c>
      <c r="BE193" s="11" t="b">
        <v>1</v>
      </c>
      <c r="BF193" s="11" t="b">
        <v>1</v>
      </c>
      <c r="BG193" s="11" t="b">
        <v>1</v>
      </c>
      <c r="BH193" s="11" t="b">
        <v>1</v>
      </c>
      <c r="BI193" s="11" t="b">
        <v>0</v>
      </c>
      <c r="BJ193" s="11" t="b">
        <v>1</v>
      </c>
      <c r="BK193" s="11" t="b">
        <v>0</v>
      </c>
      <c r="BL193" s="11" t="b">
        <v>1</v>
      </c>
      <c r="BM193" s="11" t="b">
        <v>1</v>
      </c>
      <c r="BN193" s="11" t="b">
        <v>0</v>
      </c>
      <c r="BO193" s="11" t="b">
        <v>1</v>
      </c>
      <c r="BP193" s="11" t="b">
        <v>1</v>
      </c>
      <c r="BQ193" s="11" t="b">
        <v>0</v>
      </c>
      <c r="BR193" s="11" t="b">
        <v>1</v>
      </c>
      <c r="BS193" s="11" t="b">
        <v>1</v>
      </c>
      <c r="BT193" s="11" t="b">
        <v>1</v>
      </c>
      <c r="BU193" s="11" t="b">
        <v>1</v>
      </c>
      <c r="BV193" s="11" t="b">
        <v>1</v>
      </c>
      <c r="BW193" s="11" t="b">
        <v>1</v>
      </c>
      <c r="BX193" s="11" t="b">
        <v>0</v>
      </c>
      <c r="BY193" s="11" t="b">
        <v>1</v>
      </c>
      <c r="BZ193" s="11" t="b">
        <v>1</v>
      </c>
      <c r="CA193" s="11" t="b">
        <v>0</v>
      </c>
      <c r="CB193" s="11" t="b">
        <v>0</v>
      </c>
      <c r="CC193" s="11" t="b">
        <v>1</v>
      </c>
      <c r="CD193" s="11" t="b">
        <v>1</v>
      </c>
      <c r="CE193" s="11" t="b">
        <v>0</v>
      </c>
      <c r="CF193" s="11" t="b">
        <v>1</v>
      </c>
      <c r="CG193" s="11" t="b">
        <v>0</v>
      </c>
      <c r="CH193" s="11" t="b">
        <v>1</v>
      </c>
      <c r="CI193" s="11" t="b">
        <v>1</v>
      </c>
      <c r="CJ193" s="11" t="b">
        <v>1</v>
      </c>
      <c r="CK193" s="11" t="b">
        <v>1</v>
      </c>
      <c r="CL193" s="11" t="b">
        <v>1</v>
      </c>
      <c r="CM193" s="11" t="b">
        <v>1</v>
      </c>
      <c r="CN193" s="11" t="b">
        <v>0</v>
      </c>
      <c r="CO193" s="11" t="b">
        <v>1</v>
      </c>
      <c r="CP193" s="11" t="b">
        <v>1</v>
      </c>
      <c r="CQ193" s="11" t="b">
        <v>1</v>
      </c>
      <c r="CR193" s="97" t="s">
        <v>8135</v>
      </c>
    </row>
    <row r="194" spans="1:96" ht="16.25" customHeight="1">
      <c r="A194" s="12" t="s">
        <v>549</v>
      </c>
      <c r="B194" s="12" t="s">
        <v>102</v>
      </c>
      <c r="C194" s="12" t="s">
        <v>550</v>
      </c>
      <c r="D194" s="12" t="s">
        <v>204</v>
      </c>
      <c r="E194" s="11" t="b">
        <v>1</v>
      </c>
      <c r="F194" s="11" t="b">
        <v>0</v>
      </c>
      <c r="G194" s="113">
        <v>44286</v>
      </c>
      <c r="H194" s="13"/>
      <c r="I194" s="11" t="b">
        <v>1</v>
      </c>
      <c r="J194" s="11" t="b">
        <v>0</v>
      </c>
      <c r="K194" s="114">
        <v>73</v>
      </c>
      <c r="L194" s="114">
        <v>0</v>
      </c>
      <c r="M194" s="97" t="s">
        <v>99</v>
      </c>
      <c r="N194" s="11" t="b">
        <v>1</v>
      </c>
      <c r="O194" s="11" t="b">
        <v>1</v>
      </c>
      <c r="P194" s="11" t="b">
        <v>0</v>
      </c>
      <c r="Q194" s="11" t="b">
        <v>1</v>
      </c>
      <c r="R194" s="11" t="b">
        <v>1</v>
      </c>
      <c r="S194" s="12" t="s">
        <v>551</v>
      </c>
      <c r="T194" s="11" t="b">
        <v>1</v>
      </c>
      <c r="U194" s="11" t="b">
        <v>1</v>
      </c>
      <c r="V194" s="11" t="b">
        <v>1</v>
      </c>
      <c r="W194" s="11" t="b">
        <v>1</v>
      </c>
      <c r="X194" s="11" t="b">
        <v>0</v>
      </c>
      <c r="Y194" s="11" t="b">
        <v>1</v>
      </c>
      <c r="Z194" s="11" t="b">
        <v>1</v>
      </c>
      <c r="AA194" s="11" t="b">
        <v>0</v>
      </c>
      <c r="AB194" s="11" t="b">
        <v>0</v>
      </c>
      <c r="AC194" s="11" t="b">
        <v>0</v>
      </c>
      <c r="AD194" s="11" t="b">
        <v>1</v>
      </c>
      <c r="AE194" s="11" t="b">
        <v>1</v>
      </c>
      <c r="AF194" s="11" t="b">
        <v>0</v>
      </c>
      <c r="AG194" s="11" t="b">
        <v>0</v>
      </c>
      <c r="AH194" s="11" t="b">
        <v>0</v>
      </c>
      <c r="AI194" s="11" t="b">
        <v>1</v>
      </c>
      <c r="AJ194" s="11" t="b">
        <v>1</v>
      </c>
      <c r="AK194" s="11" t="b">
        <v>0</v>
      </c>
      <c r="AL194" s="11" t="b">
        <v>0</v>
      </c>
      <c r="AM194" s="11" t="b">
        <v>0</v>
      </c>
      <c r="AN194" s="11" t="b">
        <v>0</v>
      </c>
      <c r="AO194" s="11" t="b">
        <v>0</v>
      </c>
      <c r="AP194" s="11" t="b">
        <v>0</v>
      </c>
      <c r="AQ194" s="11" t="b">
        <v>1</v>
      </c>
      <c r="AR194" s="11" t="b">
        <v>0</v>
      </c>
      <c r="AS194" s="11" t="b">
        <v>0</v>
      </c>
      <c r="AT194" s="11" t="b">
        <v>0</v>
      </c>
      <c r="AU194" s="11" t="b">
        <v>1</v>
      </c>
      <c r="AV194" s="11" t="b">
        <v>0</v>
      </c>
      <c r="AW194" s="11" t="b">
        <v>0</v>
      </c>
      <c r="AX194" s="11" t="b">
        <v>1</v>
      </c>
      <c r="AY194" s="11" t="b">
        <v>0</v>
      </c>
      <c r="AZ194" s="11" t="b">
        <v>0</v>
      </c>
      <c r="BA194" s="11" t="b">
        <v>0</v>
      </c>
      <c r="BB194" s="11" t="b">
        <v>1</v>
      </c>
      <c r="BC194" s="11" t="b">
        <v>1</v>
      </c>
      <c r="BD194" s="11" t="b">
        <v>0</v>
      </c>
      <c r="BE194" s="11" t="b">
        <v>1</v>
      </c>
      <c r="BF194" s="11" t="b">
        <v>1</v>
      </c>
      <c r="BG194" s="11" t="b">
        <v>1</v>
      </c>
      <c r="BH194" s="11" t="b">
        <v>1</v>
      </c>
      <c r="BI194" s="11" t="b">
        <v>1</v>
      </c>
      <c r="BJ194" s="11" t="b">
        <v>1</v>
      </c>
      <c r="BK194" s="11" t="b">
        <v>0</v>
      </c>
      <c r="BL194" s="11" t="b">
        <v>1</v>
      </c>
      <c r="BM194" s="11" t="b">
        <v>1</v>
      </c>
      <c r="BN194" s="11" t="b">
        <v>1</v>
      </c>
      <c r="BO194" s="11" t="b">
        <v>1</v>
      </c>
      <c r="BP194" s="11" t="b">
        <v>1</v>
      </c>
      <c r="BQ194" s="11" t="b">
        <v>0</v>
      </c>
      <c r="BR194" s="11" t="b">
        <v>0</v>
      </c>
      <c r="BS194" s="11" t="b">
        <v>1</v>
      </c>
      <c r="BT194" s="11" t="b">
        <v>1</v>
      </c>
      <c r="BU194" s="11" t="b">
        <v>1</v>
      </c>
      <c r="BV194" s="11" t="b">
        <v>1</v>
      </c>
      <c r="BW194" s="11" t="b">
        <v>0</v>
      </c>
      <c r="BX194" s="11" t="b">
        <v>1</v>
      </c>
      <c r="BY194" s="11" t="b">
        <v>0</v>
      </c>
      <c r="BZ194" s="11" t="b">
        <v>1</v>
      </c>
      <c r="CA194" s="11" t="b">
        <v>0</v>
      </c>
      <c r="CB194" s="11" t="b">
        <v>0</v>
      </c>
      <c r="CC194" s="11" t="b">
        <v>1</v>
      </c>
      <c r="CD194" s="11" t="b">
        <v>0</v>
      </c>
      <c r="CE194" s="11" t="b">
        <v>0</v>
      </c>
      <c r="CF194" s="11" t="b">
        <v>0</v>
      </c>
      <c r="CG194" s="11" t="b">
        <v>0</v>
      </c>
      <c r="CH194" s="11" t="b">
        <v>1</v>
      </c>
      <c r="CI194" s="11" t="b">
        <v>0</v>
      </c>
      <c r="CJ194" s="11" t="b">
        <v>0</v>
      </c>
      <c r="CK194" s="11" t="b">
        <v>0</v>
      </c>
      <c r="CL194" s="11" t="b">
        <v>1</v>
      </c>
      <c r="CM194" s="11" t="b">
        <v>1</v>
      </c>
      <c r="CN194" s="11" t="b">
        <v>0</v>
      </c>
      <c r="CO194" s="11" t="b">
        <v>1</v>
      </c>
      <c r="CP194" s="11" t="b">
        <v>1</v>
      </c>
      <c r="CQ194" s="11" t="b">
        <v>0</v>
      </c>
      <c r="CR194" s="97" t="s">
        <v>8135</v>
      </c>
    </row>
    <row r="195" spans="1:96" ht="16.25" customHeight="1">
      <c r="A195" s="12" t="s">
        <v>601</v>
      </c>
      <c r="B195" s="12" t="s">
        <v>602</v>
      </c>
      <c r="C195" s="12" t="s">
        <v>603</v>
      </c>
      <c r="D195" s="12" t="s">
        <v>108</v>
      </c>
      <c r="E195" s="11" t="b">
        <v>1</v>
      </c>
      <c r="F195" s="11" t="b">
        <v>0</v>
      </c>
      <c r="G195" s="113">
        <v>42825</v>
      </c>
      <c r="H195" s="113">
        <v>44651</v>
      </c>
      <c r="I195" s="11" t="b">
        <v>1</v>
      </c>
      <c r="J195" s="11" t="b">
        <v>0</v>
      </c>
      <c r="K195" s="114">
        <v>10</v>
      </c>
      <c r="L195" s="114">
        <v>0</v>
      </c>
      <c r="M195" s="97" t="s">
        <v>99</v>
      </c>
      <c r="N195" s="11" t="b">
        <v>1</v>
      </c>
      <c r="O195" s="11" t="b">
        <v>1</v>
      </c>
      <c r="P195" s="11" t="b">
        <v>1</v>
      </c>
      <c r="Q195" s="11" t="b">
        <v>1</v>
      </c>
      <c r="R195" s="11" t="b">
        <v>1</v>
      </c>
      <c r="S195" s="12" t="s">
        <v>604</v>
      </c>
      <c r="T195" s="11" t="b">
        <v>0</v>
      </c>
      <c r="U195" s="11" t="b">
        <v>0</v>
      </c>
      <c r="V195" s="11" t="b">
        <v>0</v>
      </c>
      <c r="W195" s="11" t="b">
        <v>0</v>
      </c>
      <c r="X195" s="11" t="b">
        <v>0</v>
      </c>
      <c r="Y195" s="11" t="b">
        <v>0</v>
      </c>
      <c r="Z195" s="11" t="b">
        <v>0</v>
      </c>
      <c r="AA195" s="11" t="b">
        <v>0</v>
      </c>
      <c r="AB195" s="11" t="b">
        <v>1</v>
      </c>
      <c r="AC195" s="11" t="b">
        <v>0</v>
      </c>
      <c r="AD195" s="11" t="b">
        <v>1</v>
      </c>
      <c r="AE195" s="11" t="b">
        <v>0</v>
      </c>
      <c r="AF195" s="11" t="b">
        <v>1</v>
      </c>
      <c r="AG195" s="11" t="b">
        <v>0</v>
      </c>
      <c r="AH195" s="11" t="b">
        <v>0</v>
      </c>
      <c r="AI195" s="11" t="b">
        <v>1</v>
      </c>
      <c r="AJ195" s="11" t="b">
        <v>1</v>
      </c>
      <c r="AK195" s="11" t="b">
        <v>1</v>
      </c>
      <c r="AL195" s="11" t="b">
        <v>1</v>
      </c>
      <c r="AM195" s="11" t="b">
        <v>0</v>
      </c>
      <c r="AN195" s="11" t="b">
        <v>0</v>
      </c>
      <c r="AO195" s="11" t="b">
        <v>0</v>
      </c>
      <c r="AP195" s="11" t="b">
        <v>0</v>
      </c>
      <c r="AQ195" s="11" t="b">
        <v>1</v>
      </c>
      <c r="AR195" s="11" t="b">
        <v>0</v>
      </c>
      <c r="AS195" s="11" t="b">
        <v>0</v>
      </c>
      <c r="AT195" s="11" t="b">
        <v>0</v>
      </c>
      <c r="AU195" s="11" t="b">
        <v>1</v>
      </c>
      <c r="AV195" s="11" t="b">
        <v>0</v>
      </c>
      <c r="AW195" s="11" t="b">
        <v>1</v>
      </c>
      <c r="AX195" s="11" t="b">
        <v>1</v>
      </c>
      <c r="AY195" s="11" t="b">
        <v>0</v>
      </c>
      <c r="AZ195" s="11" t="b">
        <v>0</v>
      </c>
      <c r="BA195" s="11" t="b">
        <v>1</v>
      </c>
      <c r="BB195" s="11" t="b">
        <v>0</v>
      </c>
      <c r="BC195" s="11" t="b">
        <v>0</v>
      </c>
      <c r="BD195" s="11" t="b">
        <v>0</v>
      </c>
      <c r="BE195" s="11" t="b">
        <v>0</v>
      </c>
      <c r="BF195" s="11" t="b">
        <v>0</v>
      </c>
      <c r="BG195" s="11" t="b">
        <v>0</v>
      </c>
      <c r="BH195" s="11" t="b">
        <v>1</v>
      </c>
      <c r="BI195" s="11" t="b">
        <v>0</v>
      </c>
      <c r="BJ195" s="11" t="b">
        <v>0</v>
      </c>
      <c r="BK195" s="11" t="b">
        <v>0</v>
      </c>
      <c r="BL195" s="11" t="b">
        <v>0</v>
      </c>
      <c r="BM195" s="11" t="b">
        <v>0</v>
      </c>
      <c r="BN195" s="11" t="b">
        <v>0</v>
      </c>
      <c r="BO195" s="11" t="b">
        <v>1</v>
      </c>
      <c r="BP195" s="11" t="b">
        <v>1</v>
      </c>
      <c r="BQ195" s="11" t="b">
        <v>1</v>
      </c>
      <c r="BR195" s="11" t="b">
        <v>0</v>
      </c>
      <c r="BS195" s="11" t="b">
        <v>0</v>
      </c>
      <c r="BT195" s="11" t="b">
        <v>0</v>
      </c>
      <c r="BU195" s="11" t="b">
        <v>0</v>
      </c>
      <c r="BV195" s="11" t="b">
        <v>0</v>
      </c>
      <c r="BW195" s="11" t="b">
        <v>0</v>
      </c>
      <c r="BX195" s="11" t="b">
        <v>0</v>
      </c>
      <c r="BY195" s="11" t="b">
        <v>0</v>
      </c>
      <c r="BZ195" s="11" t="b">
        <v>0</v>
      </c>
      <c r="CA195" s="11" t="b">
        <v>0</v>
      </c>
      <c r="CB195" s="11" t="b">
        <v>0</v>
      </c>
      <c r="CC195" s="11" t="b">
        <v>0</v>
      </c>
      <c r="CD195" s="11" t="b">
        <v>0</v>
      </c>
      <c r="CE195" s="11" t="b">
        <v>0</v>
      </c>
      <c r="CF195" s="11" t="b">
        <v>0</v>
      </c>
      <c r="CG195" s="11" t="b">
        <v>0</v>
      </c>
      <c r="CH195" s="11" t="b">
        <v>0</v>
      </c>
      <c r="CI195" s="11" t="b">
        <v>0</v>
      </c>
      <c r="CJ195" s="11" t="b">
        <v>0</v>
      </c>
      <c r="CK195" s="11" t="b">
        <v>0</v>
      </c>
      <c r="CL195" s="11" t="b">
        <v>0</v>
      </c>
      <c r="CM195" s="11" t="b">
        <v>1</v>
      </c>
      <c r="CN195" s="11" t="b">
        <v>0</v>
      </c>
      <c r="CO195" s="11" t="b">
        <v>1</v>
      </c>
      <c r="CP195" s="11" t="b">
        <v>0</v>
      </c>
      <c r="CQ195" s="11" t="b">
        <v>0</v>
      </c>
      <c r="CR195" s="97" t="s">
        <v>8135</v>
      </c>
    </row>
    <row r="196" spans="1:96" ht="16.25" customHeight="1">
      <c r="A196" s="12" t="s">
        <v>652</v>
      </c>
      <c r="B196" s="12" t="s">
        <v>653</v>
      </c>
      <c r="C196" s="12" t="s">
        <v>654</v>
      </c>
      <c r="D196" s="12" t="s">
        <v>98</v>
      </c>
      <c r="E196" s="11" t="b">
        <v>0</v>
      </c>
      <c r="F196" s="11" t="b">
        <v>0</v>
      </c>
      <c r="G196" s="113">
        <v>42460</v>
      </c>
      <c r="H196" s="113">
        <v>44286</v>
      </c>
      <c r="I196" s="11" t="b">
        <v>1</v>
      </c>
      <c r="J196" s="11" t="b">
        <v>0</v>
      </c>
      <c r="K196" s="114">
        <v>61</v>
      </c>
      <c r="L196" s="114">
        <v>45</v>
      </c>
      <c r="M196" s="97" t="s">
        <v>99</v>
      </c>
      <c r="N196" s="11" t="b">
        <v>1</v>
      </c>
      <c r="O196" s="11" t="b">
        <v>1</v>
      </c>
      <c r="P196" s="11" t="b">
        <v>1</v>
      </c>
      <c r="Q196" s="11" t="b">
        <v>1</v>
      </c>
      <c r="R196" s="11" t="b">
        <v>1</v>
      </c>
      <c r="S196" s="12" t="s">
        <v>655</v>
      </c>
      <c r="T196" s="11" t="b">
        <v>0</v>
      </c>
      <c r="U196" s="11" t="b">
        <v>1</v>
      </c>
      <c r="V196" s="11" t="b">
        <v>0</v>
      </c>
      <c r="W196" s="11" t="b">
        <v>1</v>
      </c>
      <c r="X196" s="11" t="b">
        <v>0</v>
      </c>
      <c r="Y196" s="11" t="b">
        <v>1</v>
      </c>
      <c r="Z196" s="11" t="b">
        <v>0</v>
      </c>
      <c r="AA196" s="11" t="b">
        <v>0</v>
      </c>
      <c r="AB196" s="11" t="b">
        <v>1</v>
      </c>
      <c r="AC196" s="11" t="b">
        <v>0</v>
      </c>
      <c r="AD196" s="11" t="b">
        <v>1</v>
      </c>
      <c r="AE196" s="11" t="b">
        <v>0</v>
      </c>
      <c r="AF196" s="11" t="b">
        <v>1</v>
      </c>
      <c r="AG196" s="11" t="b">
        <v>0</v>
      </c>
      <c r="AH196" s="11" t="b">
        <v>0</v>
      </c>
      <c r="AI196" s="11" t="b">
        <v>1</v>
      </c>
      <c r="AJ196" s="11" t="b">
        <v>1</v>
      </c>
      <c r="AK196" s="11" t="b">
        <v>1</v>
      </c>
      <c r="AL196" s="11" t="b">
        <v>1</v>
      </c>
      <c r="AM196" s="11" t="b">
        <v>0</v>
      </c>
      <c r="AN196" s="11" t="b">
        <v>0</v>
      </c>
      <c r="AO196" s="11" t="b">
        <v>0</v>
      </c>
      <c r="AP196" s="11" t="b">
        <v>0</v>
      </c>
      <c r="AQ196" s="11" t="b">
        <v>1</v>
      </c>
      <c r="AR196" s="11" t="b">
        <v>0</v>
      </c>
      <c r="AS196" s="11" t="b">
        <v>0</v>
      </c>
      <c r="AT196" s="11" t="b">
        <v>0</v>
      </c>
      <c r="AU196" s="11" t="b">
        <v>1</v>
      </c>
      <c r="AV196" s="11" t="b">
        <v>0</v>
      </c>
      <c r="AW196" s="11" t="b">
        <v>0</v>
      </c>
      <c r="AX196" s="11" t="b">
        <v>1</v>
      </c>
      <c r="AY196" s="11" t="b">
        <v>0</v>
      </c>
      <c r="AZ196" s="11" t="b">
        <v>0</v>
      </c>
      <c r="BA196" s="11" t="b">
        <v>1</v>
      </c>
      <c r="BB196" s="11" t="b">
        <v>0</v>
      </c>
      <c r="BC196" s="11" t="b">
        <v>1</v>
      </c>
      <c r="BD196" s="11" t="b">
        <v>0</v>
      </c>
      <c r="BE196" s="11" t="b">
        <v>0</v>
      </c>
      <c r="BF196" s="11" t="b">
        <v>0</v>
      </c>
      <c r="BG196" s="11" t="b">
        <v>0</v>
      </c>
      <c r="BH196" s="11" t="b">
        <v>1</v>
      </c>
      <c r="BI196" s="11" t="b">
        <v>0</v>
      </c>
      <c r="BJ196" s="11" t="b">
        <v>1</v>
      </c>
      <c r="BK196" s="11" t="b">
        <v>0</v>
      </c>
      <c r="BL196" s="11" t="b">
        <v>1</v>
      </c>
      <c r="BM196" s="11" t="b">
        <v>1</v>
      </c>
      <c r="BN196" s="11" t="b">
        <v>0</v>
      </c>
      <c r="BO196" s="11" t="b">
        <v>1</v>
      </c>
      <c r="BP196" s="11" t="b">
        <v>1</v>
      </c>
      <c r="BQ196" s="11" t="b">
        <v>0</v>
      </c>
      <c r="BR196" s="11" t="b">
        <v>0</v>
      </c>
      <c r="BS196" s="11" t="b">
        <v>0</v>
      </c>
      <c r="BT196" s="11" t="b">
        <v>0</v>
      </c>
      <c r="BU196" s="11" t="b">
        <v>0</v>
      </c>
      <c r="BV196" s="11" t="b">
        <v>0</v>
      </c>
      <c r="BW196" s="11" t="b">
        <v>0</v>
      </c>
      <c r="BX196" s="11" t="b">
        <v>0</v>
      </c>
      <c r="BY196" s="11" t="b">
        <v>0</v>
      </c>
      <c r="BZ196" s="11" t="b">
        <v>0</v>
      </c>
      <c r="CA196" s="11" t="b">
        <v>0</v>
      </c>
      <c r="CB196" s="11" t="b">
        <v>0</v>
      </c>
      <c r="CC196" s="11" t="b">
        <v>0</v>
      </c>
      <c r="CD196" s="11" t="b">
        <v>0</v>
      </c>
      <c r="CE196" s="11" t="b">
        <v>0</v>
      </c>
      <c r="CF196" s="11" t="b">
        <v>0</v>
      </c>
      <c r="CG196" s="11" t="b">
        <v>0</v>
      </c>
      <c r="CH196" s="11" t="b">
        <v>0</v>
      </c>
      <c r="CI196" s="11" t="b">
        <v>0</v>
      </c>
      <c r="CJ196" s="11" t="b">
        <v>0</v>
      </c>
      <c r="CK196" s="11" t="b">
        <v>0</v>
      </c>
      <c r="CL196" s="11" t="b">
        <v>1</v>
      </c>
      <c r="CM196" s="11" t="b">
        <v>1</v>
      </c>
      <c r="CN196" s="11" t="b">
        <v>0</v>
      </c>
      <c r="CO196" s="11" t="b">
        <v>1</v>
      </c>
      <c r="CP196" s="11" t="b">
        <v>1</v>
      </c>
      <c r="CQ196" s="11" t="b">
        <v>0</v>
      </c>
      <c r="CR196" s="97" t="s">
        <v>8135</v>
      </c>
    </row>
    <row r="197" spans="1:96" ht="16.25" customHeight="1">
      <c r="A197" s="12" t="s">
        <v>8185</v>
      </c>
      <c r="B197" s="12" t="s">
        <v>8186</v>
      </c>
      <c r="C197" s="12" t="s">
        <v>656</v>
      </c>
      <c r="D197" s="12" t="s">
        <v>98</v>
      </c>
      <c r="E197" s="11" t="b">
        <v>0</v>
      </c>
      <c r="F197" s="11" t="b">
        <v>0</v>
      </c>
      <c r="G197" s="113">
        <v>41364</v>
      </c>
      <c r="H197" s="113">
        <v>45351</v>
      </c>
      <c r="I197" s="11" t="b">
        <v>1</v>
      </c>
      <c r="J197" s="11" t="b">
        <v>1</v>
      </c>
      <c r="K197" s="114">
        <v>121</v>
      </c>
      <c r="L197" s="13"/>
      <c r="M197" s="97" t="s">
        <v>99</v>
      </c>
      <c r="N197" s="11" t="b">
        <v>1</v>
      </c>
      <c r="O197" s="11" t="b">
        <v>1</v>
      </c>
      <c r="P197" s="11" t="b">
        <v>1</v>
      </c>
      <c r="Q197" s="11" t="b">
        <v>1</v>
      </c>
      <c r="R197" s="11" t="b">
        <v>1</v>
      </c>
      <c r="S197" s="12" t="s">
        <v>8187</v>
      </c>
      <c r="T197" s="11" t="b">
        <v>1</v>
      </c>
      <c r="U197" s="11" t="b">
        <v>1</v>
      </c>
      <c r="V197" s="11" t="b">
        <v>1</v>
      </c>
      <c r="W197" s="11" t="b">
        <v>1</v>
      </c>
      <c r="X197" s="11" t="b">
        <v>0</v>
      </c>
      <c r="Y197" s="11" t="b">
        <v>1</v>
      </c>
      <c r="Z197" s="11" t="b">
        <v>1</v>
      </c>
      <c r="AA197" s="11" t="b">
        <v>0</v>
      </c>
      <c r="AB197" s="11" t="b">
        <v>1</v>
      </c>
      <c r="AC197" s="11" t="b">
        <v>0</v>
      </c>
      <c r="AD197" s="11" t="b">
        <v>1</v>
      </c>
      <c r="AE197" s="11" t="b">
        <v>0</v>
      </c>
      <c r="AF197" s="11" t="b">
        <v>1</v>
      </c>
      <c r="AG197" s="11" t="b">
        <v>1</v>
      </c>
      <c r="AH197" s="11" t="b">
        <v>1</v>
      </c>
      <c r="AI197" s="11" t="b">
        <v>1</v>
      </c>
      <c r="AJ197" s="11" t="b">
        <v>1</v>
      </c>
      <c r="AK197" s="11" t="b">
        <v>1</v>
      </c>
      <c r="AL197" s="11" t="b">
        <v>1</v>
      </c>
      <c r="AM197" s="11" t="b">
        <v>0</v>
      </c>
      <c r="AN197" s="11" t="b">
        <v>0</v>
      </c>
      <c r="AO197" s="11" t="b">
        <v>0</v>
      </c>
      <c r="AP197" s="11" t="b">
        <v>1</v>
      </c>
      <c r="AQ197" s="11" t="b">
        <v>1</v>
      </c>
      <c r="AR197" s="11" t="b">
        <v>0</v>
      </c>
      <c r="AS197" s="11" t="b">
        <v>0</v>
      </c>
      <c r="AT197" s="11" t="b">
        <v>0</v>
      </c>
      <c r="AU197" s="11" t="b">
        <v>1</v>
      </c>
      <c r="AV197" s="11" t="b">
        <v>1</v>
      </c>
      <c r="AW197" s="11" t="b">
        <v>1</v>
      </c>
      <c r="AX197" s="11" t="b">
        <v>1</v>
      </c>
      <c r="AY197" s="11" t="b">
        <v>1</v>
      </c>
      <c r="AZ197" s="11" t="b">
        <v>0</v>
      </c>
      <c r="BA197" s="11" t="b">
        <v>1</v>
      </c>
      <c r="BB197" s="11" t="b">
        <v>1</v>
      </c>
      <c r="BC197" s="11" t="b">
        <v>1</v>
      </c>
      <c r="BD197" s="11" t="b">
        <v>0</v>
      </c>
      <c r="BE197" s="11" t="b">
        <v>1</v>
      </c>
      <c r="BF197" s="11" t="b">
        <v>1</v>
      </c>
      <c r="BG197" s="11" t="b">
        <v>0</v>
      </c>
      <c r="BH197" s="11" t="b">
        <v>1</v>
      </c>
      <c r="BI197" s="11" t="b">
        <v>0</v>
      </c>
      <c r="BJ197" s="11" t="b">
        <v>1</v>
      </c>
      <c r="BK197" s="11" t="b">
        <v>0</v>
      </c>
      <c r="BL197" s="11" t="b">
        <v>1</v>
      </c>
      <c r="BM197" s="11" t="b">
        <v>1</v>
      </c>
      <c r="BN197" s="11" t="b">
        <v>1</v>
      </c>
      <c r="BO197" s="11" t="b">
        <v>1</v>
      </c>
      <c r="BP197" s="11" t="b">
        <v>1</v>
      </c>
      <c r="BQ197" s="11" t="b">
        <v>0</v>
      </c>
      <c r="BR197" s="11" t="b">
        <v>1</v>
      </c>
      <c r="BS197" s="11" t="b">
        <v>1</v>
      </c>
      <c r="BT197" s="11" t="b">
        <v>0</v>
      </c>
      <c r="BU197" s="11" t="b">
        <v>0</v>
      </c>
      <c r="BV197" s="11" t="b">
        <v>1</v>
      </c>
      <c r="BW197" s="11" t="b">
        <v>1</v>
      </c>
      <c r="BX197" s="11" t="b">
        <v>1</v>
      </c>
      <c r="BY197" s="11" t="b">
        <v>0</v>
      </c>
      <c r="BZ197" s="11" t="b">
        <v>1</v>
      </c>
      <c r="CA197" s="11" t="b">
        <v>0</v>
      </c>
      <c r="CB197" s="11" t="b">
        <v>0</v>
      </c>
      <c r="CC197" s="11" t="b">
        <v>0</v>
      </c>
      <c r="CD197" s="11" t="b">
        <v>1</v>
      </c>
      <c r="CE197" s="11" t="b">
        <v>0</v>
      </c>
      <c r="CF197" s="11" t="b">
        <v>0</v>
      </c>
      <c r="CG197" s="11" t="b">
        <v>0</v>
      </c>
      <c r="CH197" s="11" t="b">
        <v>1</v>
      </c>
      <c r="CI197" s="11" t="b">
        <v>0</v>
      </c>
      <c r="CJ197" s="11" t="b">
        <v>1</v>
      </c>
      <c r="CK197" s="11" t="b">
        <v>1</v>
      </c>
      <c r="CL197" s="11" t="b">
        <v>1</v>
      </c>
      <c r="CM197" s="11" t="b">
        <v>1</v>
      </c>
      <c r="CN197" s="11" t="b">
        <v>1</v>
      </c>
      <c r="CO197" s="11" t="b">
        <v>1</v>
      </c>
      <c r="CP197" s="11" t="b">
        <v>1</v>
      </c>
      <c r="CQ197" s="11" t="b">
        <v>0</v>
      </c>
      <c r="CR197" s="97" t="s">
        <v>8135</v>
      </c>
    </row>
    <row r="198" spans="1:96" ht="16.25" customHeight="1">
      <c r="A198" s="12" t="s">
        <v>658</v>
      </c>
      <c r="B198" s="12" t="s">
        <v>659</v>
      </c>
      <c r="C198" s="12" t="s">
        <v>660</v>
      </c>
      <c r="D198" s="12" t="s">
        <v>98</v>
      </c>
      <c r="E198" s="11" t="b">
        <v>0</v>
      </c>
      <c r="F198" s="11" t="b">
        <v>1</v>
      </c>
      <c r="G198" s="113">
        <v>42825</v>
      </c>
      <c r="H198" s="13"/>
      <c r="I198" s="11" t="b">
        <v>1</v>
      </c>
      <c r="J198" s="11" t="b">
        <v>1</v>
      </c>
      <c r="K198" s="114">
        <v>42</v>
      </c>
      <c r="L198" s="114">
        <v>6</v>
      </c>
      <c r="M198" s="97" t="s">
        <v>99</v>
      </c>
      <c r="N198" s="11" t="b">
        <v>1</v>
      </c>
      <c r="O198" s="11" t="b">
        <v>1</v>
      </c>
      <c r="P198" s="11" t="b">
        <v>1</v>
      </c>
      <c r="Q198" s="11" t="b">
        <v>1</v>
      </c>
      <c r="R198" s="11" t="b">
        <v>1</v>
      </c>
      <c r="S198" s="12" t="s">
        <v>661</v>
      </c>
      <c r="T198" s="11" t="b">
        <v>1</v>
      </c>
      <c r="U198" s="11" t="b">
        <v>1</v>
      </c>
      <c r="V198" s="11" t="b">
        <v>1</v>
      </c>
      <c r="W198" s="11" t="b">
        <v>1</v>
      </c>
      <c r="X198" s="11" t="b">
        <v>0</v>
      </c>
      <c r="Y198" s="11" t="b">
        <v>1</v>
      </c>
      <c r="Z198" s="11" t="b">
        <v>0</v>
      </c>
      <c r="AA198" s="11" t="b">
        <v>1</v>
      </c>
      <c r="AB198" s="11" t="b">
        <v>1</v>
      </c>
      <c r="AC198" s="11" t="b">
        <v>1</v>
      </c>
      <c r="AD198" s="11" t="b">
        <v>1</v>
      </c>
      <c r="AE198" s="11" t="b">
        <v>1</v>
      </c>
      <c r="AF198" s="11" t="b">
        <v>1</v>
      </c>
      <c r="AG198" s="11" t="b">
        <v>1</v>
      </c>
      <c r="AH198" s="11" t="b">
        <v>1</v>
      </c>
      <c r="AI198" s="11" t="b">
        <v>1</v>
      </c>
      <c r="AJ198" s="11" t="b">
        <v>1</v>
      </c>
      <c r="AK198" s="11" t="b">
        <v>1</v>
      </c>
      <c r="AL198" s="11" t="b">
        <v>1</v>
      </c>
      <c r="AM198" s="11" t="b">
        <v>0</v>
      </c>
      <c r="AN198" s="11" t="b">
        <v>0</v>
      </c>
      <c r="AO198" s="11" t="b">
        <v>0</v>
      </c>
      <c r="AP198" s="11" t="b">
        <v>1</v>
      </c>
      <c r="AQ198" s="11" t="b">
        <v>0</v>
      </c>
      <c r="AR198" s="11" t="b">
        <v>0</v>
      </c>
      <c r="AS198" s="11" t="b">
        <v>1</v>
      </c>
      <c r="AT198" s="11" t="b">
        <v>0</v>
      </c>
      <c r="AU198" s="11" t="b">
        <v>1</v>
      </c>
      <c r="AV198" s="11" t="b">
        <v>0</v>
      </c>
      <c r="AW198" s="11" t="b">
        <v>1</v>
      </c>
      <c r="AX198" s="11" t="b">
        <v>0</v>
      </c>
      <c r="AY198" s="11" t="b">
        <v>0</v>
      </c>
      <c r="AZ198" s="11" t="b">
        <v>0</v>
      </c>
      <c r="BA198" s="11" t="b">
        <v>1</v>
      </c>
      <c r="BB198" s="11" t="b">
        <v>1</v>
      </c>
      <c r="BC198" s="11" t="b">
        <v>1</v>
      </c>
      <c r="BD198" s="11" t="b">
        <v>0</v>
      </c>
      <c r="BE198" s="11" t="b">
        <v>0</v>
      </c>
      <c r="BF198" s="11" t="b">
        <v>1</v>
      </c>
      <c r="BG198" s="11" t="b">
        <v>1</v>
      </c>
      <c r="BH198" s="11" t="b">
        <v>1</v>
      </c>
      <c r="BI198" s="11" t="b">
        <v>0</v>
      </c>
      <c r="BJ198" s="11" t="b">
        <v>1</v>
      </c>
      <c r="BK198" s="11" t="b">
        <v>0</v>
      </c>
      <c r="BL198" s="11" t="b">
        <v>1</v>
      </c>
      <c r="BM198" s="11" t="b">
        <v>1</v>
      </c>
      <c r="BN198" s="11" t="b">
        <v>0</v>
      </c>
      <c r="BO198" s="11" t="b">
        <v>1</v>
      </c>
      <c r="BP198" s="11" t="b">
        <v>1</v>
      </c>
      <c r="BQ198" s="11" t="b">
        <v>1</v>
      </c>
      <c r="BR198" s="11" t="b">
        <v>0</v>
      </c>
      <c r="BS198" s="11" t="b">
        <v>1</v>
      </c>
      <c r="BT198" s="11" t="b">
        <v>0</v>
      </c>
      <c r="BU198" s="11" t="b">
        <v>0</v>
      </c>
      <c r="BV198" s="11" t="b">
        <v>1</v>
      </c>
      <c r="BW198" s="11" t="b">
        <v>1</v>
      </c>
      <c r="BX198" s="11" t="b">
        <v>0</v>
      </c>
      <c r="BY198" s="11" t="b">
        <v>0</v>
      </c>
      <c r="BZ198" s="11" t="b">
        <v>0</v>
      </c>
      <c r="CA198" s="11" t="b">
        <v>1</v>
      </c>
      <c r="CB198" s="11" t="b">
        <v>1</v>
      </c>
      <c r="CC198" s="11" t="b">
        <v>1</v>
      </c>
      <c r="CD198" s="11" t="b">
        <v>1</v>
      </c>
      <c r="CE198" s="11" t="b">
        <v>0</v>
      </c>
      <c r="CF198" s="11" t="b">
        <v>0</v>
      </c>
      <c r="CG198" s="11" t="b">
        <v>0</v>
      </c>
      <c r="CH198" s="11" t="b">
        <v>1</v>
      </c>
      <c r="CI198" s="11" t="b">
        <v>1</v>
      </c>
      <c r="CJ198" s="11" t="b">
        <v>1</v>
      </c>
      <c r="CK198" s="11" t="b">
        <v>0</v>
      </c>
      <c r="CL198" s="11" t="b">
        <v>1</v>
      </c>
      <c r="CM198" s="11" t="b">
        <v>1</v>
      </c>
      <c r="CN198" s="11" t="b">
        <v>0</v>
      </c>
      <c r="CO198" s="11" t="b">
        <v>1</v>
      </c>
      <c r="CP198" s="11" t="b">
        <v>1</v>
      </c>
      <c r="CQ198" s="11" t="b">
        <v>1</v>
      </c>
      <c r="CR198" s="97" t="s">
        <v>8135</v>
      </c>
    </row>
    <row r="199" spans="1:96" ht="16.25" customHeight="1">
      <c r="A199" s="12" t="s">
        <v>658</v>
      </c>
      <c r="B199" s="12" t="s">
        <v>659</v>
      </c>
      <c r="C199" s="12" t="s">
        <v>662</v>
      </c>
      <c r="D199" s="12" t="s">
        <v>98</v>
      </c>
      <c r="E199" s="11" t="b">
        <v>0</v>
      </c>
      <c r="F199" s="11" t="b">
        <v>1</v>
      </c>
      <c r="G199" s="113">
        <v>42825</v>
      </c>
      <c r="H199" s="13"/>
      <c r="I199" s="11" t="b">
        <v>1</v>
      </c>
      <c r="J199" s="11" t="b">
        <v>1</v>
      </c>
      <c r="K199" s="114">
        <v>42</v>
      </c>
      <c r="L199" s="114">
        <v>6</v>
      </c>
      <c r="M199" s="97" t="s">
        <v>99</v>
      </c>
      <c r="N199" s="11" t="b">
        <v>1</v>
      </c>
      <c r="O199" s="11" t="b">
        <v>1</v>
      </c>
      <c r="P199" s="11" t="b">
        <v>1</v>
      </c>
      <c r="Q199" s="11" t="b">
        <v>1</v>
      </c>
      <c r="R199" s="11" t="b">
        <v>1</v>
      </c>
      <c r="S199" s="12" t="s">
        <v>661</v>
      </c>
      <c r="T199" s="11" t="b">
        <v>1</v>
      </c>
      <c r="U199" s="11" t="b">
        <v>1</v>
      </c>
      <c r="V199" s="11" t="b">
        <v>1</v>
      </c>
      <c r="W199" s="11" t="b">
        <v>1</v>
      </c>
      <c r="X199" s="11" t="b">
        <v>0</v>
      </c>
      <c r="Y199" s="11" t="b">
        <v>1</v>
      </c>
      <c r="Z199" s="11" t="b">
        <v>0</v>
      </c>
      <c r="AA199" s="11" t="b">
        <v>1</v>
      </c>
      <c r="AB199" s="11" t="b">
        <v>1</v>
      </c>
      <c r="AC199" s="11" t="b">
        <v>1</v>
      </c>
      <c r="AD199" s="11" t="b">
        <v>0</v>
      </c>
      <c r="AE199" s="11" t="b">
        <v>1</v>
      </c>
      <c r="AF199" s="11" t="b">
        <v>1</v>
      </c>
      <c r="AG199" s="11" t="b">
        <v>0</v>
      </c>
      <c r="AH199" s="11" t="b">
        <v>1</v>
      </c>
      <c r="AI199" s="11" t="b">
        <v>1</v>
      </c>
      <c r="AJ199" s="11" t="b">
        <v>1</v>
      </c>
      <c r="AK199" s="11" t="b">
        <v>1</v>
      </c>
      <c r="AL199" s="11" t="b">
        <v>1</v>
      </c>
      <c r="AM199" s="11" t="b">
        <v>0</v>
      </c>
      <c r="AN199" s="11" t="b">
        <v>0</v>
      </c>
      <c r="AO199" s="11" t="b">
        <v>0</v>
      </c>
      <c r="AP199" s="11" t="b">
        <v>1</v>
      </c>
      <c r="AQ199" s="11" t="b">
        <v>0</v>
      </c>
      <c r="AR199" s="11" t="b">
        <v>0</v>
      </c>
      <c r="AS199" s="11" t="b">
        <v>1</v>
      </c>
      <c r="AT199" s="11" t="b">
        <v>0</v>
      </c>
      <c r="AU199" s="11" t="b">
        <v>1</v>
      </c>
      <c r="AV199" s="11" t="b">
        <v>1</v>
      </c>
      <c r="AW199" s="11" t="b">
        <v>1</v>
      </c>
      <c r="AX199" s="11" t="b">
        <v>0</v>
      </c>
      <c r="AY199" s="11" t="b">
        <v>0</v>
      </c>
      <c r="AZ199" s="11" t="b">
        <v>0</v>
      </c>
      <c r="BA199" s="11" t="b">
        <v>0</v>
      </c>
      <c r="BB199" s="11" t="b">
        <v>1</v>
      </c>
      <c r="BC199" s="11" t="b">
        <v>1</v>
      </c>
      <c r="BD199" s="11" t="b">
        <v>0</v>
      </c>
      <c r="BE199" s="11" t="b">
        <v>0</v>
      </c>
      <c r="BF199" s="11" t="b">
        <v>1</v>
      </c>
      <c r="BG199" s="11" t="b">
        <v>1</v>
      </c>
      <c r="BH199" s="11" t="b">
        <v>1</v>
      </c>
      <c r="BI199" s="11" t="b">
        <v>0</v>
      </c>
      <c r="BJ199" s="11" t="b">
        <v>1</v>
      </c>
      <c r="BK199" s="11" t="b">
        <v>0</v>
      </c>
      <c r="BL199" s="11" t="b">
        <v>0</v>
      </c>
      <c r="BM199" s="11" t="b">
        <v>1</v>
      </c>
      <c r="BN199" s="11" t="b">
        <v>0</v>
      </c>
      <c r="BO199" s="11" t="b">
        <v>1</v>
      </c>
      <c r="BP199" s="11" t="b">
        <v>0</v>
      </c>
      <c r="BQ199" s="11" t="b">
        <v>1</v>
      </c>
      <c r="BR199" s="11" t="b">
        <v>0</v>
      </c>
      <c r="BS199" s="11" t="b">
        <v>1</v>
      </c>
      <c r="BT199" s="11" t="b">
        <v>0</v>
      </c>
      <c r="BU199" s="11" t="b">
        <v>0</v>
      </c>
      <c r="BV199" s="11" t="b">
        <v>1</v>
      </c>
      <c r="BW199" s="11" t="b">
        <v>1</v>
      </c>
      <c r="BX199" s="11" t="b">
        <v>0</v>
      </c>
      <c r="BY199" s="11" t="b">
        <v>0</v>
      </c>
      <c r="BZ199" s="11" t="b">
        <v>0</v>
      </c>
      <c r="CA199" s="11" t="b">
        <v>1</v>
      </c>
      <c r="CB199" s="11" t="b">
        <v>1</v>
      </c>
      <c r="CC199" s="11" t="b">
        <v>1</v>
      </c>
      <c r="CD199" s="11" t="b">
        <v>1</v>
      </c>
      <c r="CE199" s="11" t="b">
        <v>1</v>
      </c>
      <c r="CF199" s="11" t="b">
        <v>0</v>
      </c>
      <c r="CG199" s="11" t="b">
        <v>1</v>
      </c>
      <c r="CH199" s="11" t="b">
        <v>0</v>
      </c>
      <c r="CI199" s="11" t="b">
        <v>1</v>
      </c>
      <c r="CJ199" s="11" t="b">
        <v>1</v>
      </c>
      <c r="CK199" s="11" t="b">
        <v>0</v>
      </c>
      <c r="CL199" s="11" t="b">
        <v>1</v>
      </c>
      <c r="CM199" s="11" t="b">
        <v>1</v>
      </c>
      <c r="CN199" s="11" t="b">
        <v>0</v>
      </c>
      <c r="CO199" s="11" t="b">
        <v>0</v>
      </c>
      <c r="CP199" s="11" t="b">
        <v>1</v>
      </c>
      <c r="CQ199" s="11" t="b">
        <v>1</v>
      </c>
      <c r="CR199" s="97" t="s">
        <v>8135</v>
      </c>
    </row>
    <row r="200" spans="1:96" ht="16.25" customHeight="1">
      <c r="A200" s="12" t="s">
        <v>658</v>
      </c>
      <c r="B200" s="12" t="s">
        <v>659</v>
      </c>
      <c r="C200" s="12" t="s">
        <v>663</v>
      </c>
      <c r="D200" s="12" t="s">
        <v>98</v>
      </c>
      <c r="E200" s="11" t="b">
        <v>0</v>
      </c>
      <c r="F200" s="11" t="b">
        <v>1</v>
      </c>
      <c r="G200" s="113">
        <v>42825</v>
      </c>
      <c r="H200" s="13"/>
      <c r="I200" s="11" t="b">
        <v>1</v>
      </c>
      <c r="J200" s="11" t="b">
        <v>1</v>
      </c>
      <c r="K200" s="114">
        <v>42</v>
      </c>
      <c r="L200" s="114">
        <v>6</v>
      </c>
      <c r="M200" s="97" t="s">
        <v>99</v>
      </c>
      <c r="N200" s="11" t="b">
        <v>1</v>
      </c>
      <c r="O200" s="11" t="b">
        <v>1</v>
      </c>
      <c r="P200" s="11" t="b">
        <v>1</v>
      </c>
      <c r="Q200" s="11" t="b">
        <v>1</v>
      </c>
      <c r="R200" s="11" t="b">
        <v>1</v>
      </c>
      <c r="S200" s="12" t="s">
        <v>661</v>
      </c>
      <c r="T200" s="11" t="b">
        <v>1</v>
      </c>
      <c r="U200" s="11" t="b">
        <v>1</v>
      </c>
      <c r="V200" s="11" t="b">
        <v>1</v>
      </c>
      <c r="W200" s="11" t="b">
        <v>1</v>
      </c>
      <c r="X200" s="11" t="b">
        <v>0</v>
      </c>
      <c r="Y200" s="11" t="b">
        <v>1</v>
      </c>
      <c r="Z200" s="11" t="b">
        <v>0</v>
      </c>
      <c r="AA200" s="11" t="b">
        <v>1</v>
      </c>
      <c r="AB200" s="11" t="b">
        <v>1</v>
      </c>
      <c r="AC200" s="11" t="b">
        <v>1</v>
      </c>
      <c r="AD200" s="11" t="b">
        <v>0</v>
      </c>
      <c r="AE200" s="11" t="b">
        <v>1</v>
      </c>
      <c r="AF200" s="11" t="b">
        <v>1</v>
      </c>
      <c r="AG200" s="11" t="b">
        <v>0</v>
      </c>
      <c r="AH200" s="11" t="b">
        <v>1</v>
      </c>
      <c r="AI200" s="11" t="b">
        <v>1</v>
      </c>
      <c r="AJ200" s="11" t="b">
        <v>1</v>
      </c>
      <c r="AK200" s="11" t="b">
        <v>1</v>
      </c>
      <c r="AL200" s="11" t="b">
        <v>1</v>
      </c>
      <c r="AM200" s="11" t="b">
        <v>0</v>
      </c>
      <c r="AN200" s="11" t="b">
        <v>0</v>
      </c>
      <c r="AO200" s="11" t="b">
        <v>0</v>
      </c>
      <c r="AP200" s="11" t="b">
        <v>1</v>
      </c>
      <c r="AQ200" s="11" t="b">
        <v>0</v>
      </c>
      <c r="AR200" s="11" t="b">
        <v>0</v>
      </c>
      <c r="AS200" s="11" t="b">
        <v>1</v>
      </c>
      <c r="AT200" s="11" t="b">
        <v>0</v>
      </c>
      <c r="AU200" s="11" t="b">
        <v>1</v>
      </c>
      <c r="AV200" s="11" t="b">
        <v>1</v>
      </c>
      <c r="AW200" s="11" t="b">
        <v>1</v>
      </c>
      <c r="AX200" s="11" t="b">
        <v>0</v>
      </c>
      <c r="AY200" s="11" t="b">
        <v>0</v>
      </c>
      <c r="AZ200" s="11" t="b">
        <v>0</v>
      </c>
      <c r="BA200" s="11" t="b">
        <v>0</v>
      </c>
      <c r="BB200" s="11" t="b">
        <v>1</v>
      </c>
      <c r="BC200" s="11" t="b">
        <v>1</v>
      </c>
      <c r="BD200" s="11" t="b">
        <v>0</v>
      </c>
      <c r="BE200" s="11" t="b">
        <v>0</v>
      </c>
      <c r="BF200" s="11" t="b">
        <v>1</v>
      </c>
      <c r="BG200" s="11" t="b">
        <v>1</v>
      </c>
      <c r="BH200" s="11" t="b">
        <v>1</v>
      </c>
      <c r="BI200" s="11" t="b">
        <v>0</v>
      </c>
      <c r="BJ200" s="11" t="b">
        <v>1</v>
      </c>
      <c r="BK200" s="11" t="b">
        <v>0</v>
      </c>
      <c r="BL200" s="11" t="b">
        <v>0</v>
      </c>
      <c r="BM200" s="11" t="b">
        <v>1</v>
      </c>
      <c r="BN200" s="11" t="b">
        <v>0</v>
      </c>
      <c r="BO200" s="11" t="b">
        <v>1</v>
      </c>
      <c r="BP200" s="11" t="b">
        <v>0</v>
      </c>
      <c r="BQ200" s="11" t="b">
        <v>1</v>
      </c>
      <c r="BR200" s="11" t="b">
        <v>0</v>
      </c>
      <c r="BS200" s="11" t="b">
        <v>1</v>
      </c>
      <c r="BT200" s="11" t="b">
        <v>0</v>
      </c>
      <c r="BU200" s="11" t="b">
        <v>0</v>
      </c>
      <c r="BV200" s="11" t="b">
        <v>1</v>
      </c>
      <c r="BW200" s="11" t="b">
        <v>1</v>
      </c>
      <c r="BX200" s="11" t="b">
        <v>0</v>
      </c>
      <c r="BY200" s="11" t="b">
        <v>0</v>
      </c>
      <c r="BZ200" s="11" t="b">
        <v>0</v>
      </c>
      <c r="CA200" s="11" t="b">
        <v>1</v>
      </c>
      <c r="CB200" s="11" t="b">
        <v>1</v>
      </c>
      <c r="CC200" s="11" t="b">
        <v>1</v>
      </c>
      <c r="CD200" s="11" t="b">
        <v>1</v>
      </c>
      <c r="CE200" s="11" t="b">
        <v>1</v>
      </c>
      <c r="CF200" s="11" t="b">
        <v>0</v>
      </c>
      <c r="CG200" s="11" t="b">
        <v>1</v>
      </c>
      <c r="CH200" s="11" t="b">
        <v>0</v>
      </c>
      <c r="CI200" s="11" t="b">
        <v>1</v>
      </c>
      <c r="CJ200" s="11" t="b">
        <v>1</v>
      </c>
      <c r="CK200" s="11" t="b">
        <v>0</v>
      </c>
      <c r="CL200" s="11" t="b">
        <v>1</v>
      </c>
      <c r="CM200" s="11" t="b">
        <v>1</v>
      </c>
      <c r="CN200" s="11" t="b">
        <v>0</v>
      </c>
      <c r="CO200" s="11" t="b">
        <v>0</v>
      </c>
      <c r="CP200" s="11" t="b">
        <v>1</v>
      </c>
      <c r="CQ200" s="11" t="b">
        <v>1</v>
      </c>
      <c r="CR200" s="97" t="s">
        <v>8135</v>
      </c>
    </row>
    <row r="201" spans="1:96" ht="16.25" customHeight="1">
      <c r="A201" s="12" t="s">
        <v>678</v>
      </c>
      <c r="B201" s="12" t="s">
        <v>679</v>
      </c>
      <c r="C201" s="12" t="s">
        <v>680</v>
      </c>
      <c r="D201" s="12" t="s">
        <v>98</v>
      </c>
      <c r="E201" s="11" t="b">
        <v>0</v>
      </c>
      <c r="F201" s="11" t="b">
        <v>0</v>
      </c>
      <c r="G201" s="113">
        <v>41364</v>
      </c>
      <c r="H201" s="113">
        <v>44651</v>
      </c>
      <c r="I201" s="11" t="b">
        <v>0</v>
      </c>
      <c r="J201" s="11" t="b">
        <v>0</v>
      </c>
      <c r="K201" s="114">
        <v>167</v>
      </c>
      <c r="L201" s="114">
        <v>61</v>
      </c>
      <c r="M201" s="97" t="s">
        <v>99</v>
      </c>
      <c r="N201" s="11" t="b">
        <v>0</v>
      </c>
      <c r="O201" s="11" t="b">
        <v>0</v>
      </c>
      <c r="P201" s="11" t="b">
        <v>0</v>
      </c>
      <c r="Q201" s="11" t="b">
        <v>0</v>
      </c>
      <c r="R201" s="11" t="b">
        <v>0</v>
      </c>
      <c r="S201" s="12" t="s">
        <v>681</v>
      </c>
      <c r="T201" s="11" t="b">
        <v>0</v>
      </c>
      <c r="U201" s="11" t="b">
        <v>0</v>
      </c>
      <c r="V201" s="11" t="b">
        <v>0</v>
      </c>
      <c r="W201" s="11" t="b">
        <v>1</v>
      </c>
      <c r="X201" s="11" t="b">
        <v>1</v>
      </c>
      <c r="Y201" s="11" t="b">
        <v>1</v>
      </c>
      <c r="Z201" s="11" t="b">
        <v>1</v>
      </c>
      <c r="AA201" s="11" t="b">
        <v>1</v>
      </c>
      <c r="AB201" s="11" t="b">
        <v>1</v>
      </c>
      <c r="AC201" s="11" t="b">
        <v>1</v>
      </c>
      <c r="AD201" s="11" t="b">
        <v>1</v>
      </c>
      <c r="AE201" s="11" t="b">
        <v>1</v>
      </c>
      <c r="AF201" s="11" t="b">
        <v>1</v>
      </c>
      <c r="AG201" s="11" t="b">
        <v>1</v>
      </c>
      <c r="AH201" s="11" t="b">
        <v>0</v>
      </c>
      <c r="AI201" s="11" t="b">
        <v>1</v>
      </c>
      <c r="AJ201" s="11" t="b">
        <v>1</v>
      </c>
      <c r="AK201" s="11" t="b">
        <v>1</v>
      </c>
      <c r="AL201" s="11" t="b">
        <v>1</v>
      </c>
      <c r="AM201" s="11" t="b">
        <v>0</v>
      </c>
      <c r="AN201" s="11" t="b">
        <v>1</v>
      </c>
      <c r="AO201" s="11" t="b">
        <v>0</v>
      </c>
      <c r="AP201" s="11" t="b">
        <v>1</v>
      </c>
      <c r="AQ201" s="11" t="b">
        <v>0</v>
      </c>
      <c r="AR201" s="11" t="b">
        <v>0</v>
      </c>
      <c r="AS201" s="11" t="b">
        <v>1</v>
      </c>
      <c r="AT201" s="11" t="b">
        <v>1</v>
      </c>
      <c r="AU201" s="11" t="b">
        <v>1</v>
      </c>
      <c r="AV201" s="11" t="b">
        <v>1</v>
      </c>
      <c r="AW201" s="11" t="b">
        <v>0</v>
      </c>
      <c r="AX201" s="11" t="b">
        <v>1</v>
      </c>
      <c r="AY201" s="11" t="b">
        <v>1</v>
      </c>
      <c r="AZ201" s="11" t="b">
        <v>0</v>
      </c>
      <c r="BA201" s="11" t="b">
        <v>1</v>
      </c>
      <c r="BB201" s="11" t="b">
        <v>1</v>
      </c>
      <c r="BC201" s="11" t="b">
        <v>1</v>
      </c>
      <c r="BD201" s="11" t="b">
        <v>1</v>
      </c>
      <c r="BE201" s="11" t="b">
        <v>1</v>
      </c>
      <c r="BF201" s="11" t="b">
        <v>1</v>
      </c>
      <c r="BG201" s="11" t="b">
        <v>0</v>
      </c>
      <c r="BH201" s="11" t="b">
        <v>1</v>
      </c>
      <c r="BI201" s="11" t="b">
        <v>1</v>
      </c>
      <c r="BJ201" s="11" t="b">
        <v>1</v>
      </c>
      <c r="BK201" s="11" t="b">
        <v>1</v>
      </c>
      <c r="BL201" s="11" t="b">
        <v>1</v>
      </c>
      <c r="BM201" s="11" t="b">
        <v>1</v>
      </c>
      <c r="BN201" s="11" t="b">
        <v>1</v>
      </c>
      <c r="BO201" s="11" t="b">
        <v>1</v>
      </c>
      <c r="BP201" s="11" t="b">
        <v>1</v>
      </c>
      <c r="BQ201" s="11" t="b">
        <v>1</v>
      </c>
      <c r="BR201" s="11" t="b">
        <v>1</v>
      </c>
      <c r="BS201" s="11" t="b">
        <v>1</v>
      </c>
      <c r="BT201" s="11" t="b">
        <v>1</v>
      </c>
      <c r="BU201" s="11" t="b">
        <v>1</v>
      </c>
      <c r="BV201" s="11" t="b">
        <v>1</v>
      </c>
      <c r="BW201" s="11" t="b">
        <v>0</v>
      </c>
      <c r="BX201" s="11" t="b">
        <v>1</v>
      </c>
      <c r="BY201" s="11" t="b">
        <v>0</v>
      </c>
      <c r="BZ201" s="11" t="b">
        <v>1</v>
      </c>
      <c r="CA201" s="11" t="b">
        <v>0</v>
      </c>
      <c r="CB201" s="11" t="b">
        <v>0</v>
      </c>
      <c r="CC201" s="11" t="b">
        <v>1</v>
      </c>
      <c r="CD201" s="11" t="b">
        <v>1</v>
      </c>
      <c r="CE201" s="11" t="b">
        <v>1</v>
      </c>
      <c r="CF201" s="11" t="b">
        <v>0</v>
      </c>
      <c r="CG201" s="11" t="b">
        <v>1</v>
      </c>
      <c r="CH201" s="11" t="b">
        <v>1</v>
      </c>
      <c r="CI201" s="11" t="b">
        <v>0</v>
      </c>
      <c r="CJ201" s="11" t="b">
        <v>1</v>
      </c>
      <c r="CK201" s="11" t="b">
        <v>1</v>
      </c>
      <c r="CL201" s="11" t="b">
        <v>1</v>
      </c>
      <c r="CM201" s="11" t="b">
        <v>1</v>
      </c>
      <c r="CN201" s="11" t="b">
        <v>1</v>
      </c>
      <c r="CO201" s="11" t="b">
        <v>1</v>
      </c>
      <c r="CP201" s="11" t="b">
        <v>1</v>
      </c>
      <c r="CQ201" s="11" t="b">
        <v>1</v>
      </c>
      <c r="CR201" s="97" t="s">
        <v>8135</v>
      </c>
    </row>
    <row r="202" spans="1:96" ht="16.25" customHeight="1">
      <c r="A202" s="12" t="s">
        <v>716</v>
      </c>
      <c r="B202" s="12" t="s">
        <v>717</v>
      </c>
      <c r="C202" s="12" t="s">
        <v>718</v>
      </c>
      <c r="D202" s="12" t="s">
        <v>108</v>
      </c>
      <c r="E202" s="11" t="b">
        <v>1</v>
      </c>
      <c r="F202" s="11" t="b">
        <v>0</v>
      </c>
      <c r="G202" s="113">
        <v>42460</v>
      </c>
      <c r="H202" s="113">
        <v>44286</v>
      </c>
      <c r="I202" s="11" t="b">
        <v>1</v>
      </c>
      <c r="J202" s="11" t="b">
        <v>1</v>
      </c>
      <c r="K202" s="114">
        <v>9</v>
      </c>
      <c r="L202" s="114">
        <v>0</v>
      </c>
      <c r="M202" s="97" t="s">
        <v>99</v>
      </c>
      <c r="N202" s="11" t="b">
        <v>1</v>
      </c>
      <c r="O202" s="11" t="b">
        <v>1</v>
      </c>
      <c r="P202" s="11" t="b">
        <v>1</v>
      </c>
      <c r="Q202" s="11" t="b">
        <v>1</v>
      </c>
      <c r="R202" s="11" t="b">
        <v>1</v>
      </c>
      <c r="S202" s="12" t="s">
        <v>719</v>
      </c>
      <c r="T202" s="11" t="b">
        <v>1</v>
      </c>
      <c r="U202" s="11" t="b">
        <v>1</v>
      </c>
      <c r="V202" s="11" t="b">
        <v>1</v>
      </c>
      <c r="W202" s="11" t="b">
        <v>1</v>
      </c>
      <c r="X202" s="11" t="b">
        <v>1</v>
      </c>
      <c r="Y202" s="11" t="b">
        <v>1</v>
      </c>
      <c r="Z202" s="11" t="b">
        <v>1</v>
      </c>
      <c r="AA202" s="11" t="b">
        <v>0</v>
      </c>
      <c r="AB202" s="11" t="b">
        <v>0</v>
      </c>
      <c r="AC202" s="11" t="b">
        <v>0</v>
      </c>
      <c r="AD202" s="11" t="b">
        <v>1</v>
      </c>
      <c r="AE202" s="11" t="b">
        <v>0</v>
      </c>
      <c r="AF202" s="11" t="b">
        <v>0</v>
      </c>
      <c r="AG202" s="11" t="b">
        <v>1</v>
      </c>
      <c r="AH202" s="11" t="b">
        <v>0</v>
      </c>
      <c r="AI202" s="11" t="b">
        <v>1</v>
      </c>
      <c r="AJ202" s="11" t="b">
        <v>1</v>
      </c>
      <c r="AK202" s="11" t="b">
        <v>0</v>
      </c>
      <c r="AL202" s="11" t="b">
        <v>0</v>
      </c>
      <c r="AM202" s="11" t="b">
        <v>0</v>
      </c>
      <c r="AN202" s="11" t="b">
        <v>0</v>
      </c>
      <c r="AO202" s="11" t="b">
        <v>0</v>
      </c>
      <c r="AP202" s="11" t="b">
        <v>0</v>
      </c>
      <c r="AQ202" s="11" t="b">
        <v>1</v>
      </c>
      <c r="AR202" s="11" t="b">
        <v>0</v>
      </c>
      <c r="AS202" s="11" t="b">
        <v>1</v>
      </c>
      <c r="AT202" s="11" t="b">
        <v>0</v>
      </c>
      <c r="AU202" s="11" t="b">
        <v>0</v>
      </c>
      <c r="AV202" s="11" t="b">
        <v>0</v>
      </c>
      <c r="AW202" s="11" t="b">
        <v>0</v>
      </c>
      <c r="AX202" s="11" t="b">
        <v>0</v>
      </c>
      <c r="AY202" s="11" t="b">
        <v>1</v>
      </c>
      <c r="AZ202" s="11" t="b">
        <v>0</v>
      </c>
      <c r="BA202" s="11" t="b">
        <v>0</v>
      </c>
      <c r="BB202" s="11" t="b">
        <v>1</v>
      </c>
      <c r="BC202" s="11" t="b">
        <v>1</v>
      </c>
      <c r="BD202" s="11" t="b">
        <v>0</v>
      </c>
      <c r="BE202" s="11" t="b">
        <v>0</v>
      </c>
      <c r="BF202" s="11" t="b">
        <v>1</v>
      </c>
      <c r="BG202" s="11" t="b">
        <v>1</v>
      </c>
      <c r="BH202" s="11" t="b">
        <v>1</v>
      </c>
      <c r="BI202" s="11" t="b">
        <v>0</v>
      </c>
      <c r="BJ202" s="11" t="b">
        <v>1</v>
      </c>
      <c r="BK202" s="11" t="b">
        <v>0</v>
      </c>
      <c r="BL202" s="11" t="b">
        <v>1</v>
      </c>
      <c r="BM202" s="11" t="b">
        <v>0</v>
      </c>
      <c r="BN202" s="11" t="b">
        <v>0</v>
      </c>
      <c r="BO202" s="11" t="b">
        <v>0</v>
      </c>
      <c r="BP202" s="11" t="b">
        <v>1</v>
      </c>
      <c r="BQ202" s="11" t="b">
        <v>1</v>
      </c>
      <c r="BR202" s="11" t="b">
        <v>0</v>
      </c>
      <c r="BS202" s="11" t="b">
        <v>0</v>
      </c>
      <c r="BT202" s="11" t="b">
        <v>0</v>
      </c>
      <c r="BU202" s="11" t="b">
        <v>0</v>
      </c>
      <c r="BV202" s="11" t="b">
        <v>0</v>
      </c>
      <c r="BW202" s="11" t="b">
        <v>0</v>
      </c>
      <c r="BX202" s="11" t="b">
        <v>0</v>
      </c>
      <c r="BY202" s="11" t="b">
        <v>0</v>
      </c>
      <c r="BZ202" s="11" t="b">
        <v>0</v>
      </c>
      <c r="CA202" s="11" t="b">
        <v>0</v>
      </c>
      <c r="CB202" s="11" t="b">
        <v>0</v>
      </c>
      <c r="CC202" s="11" t="b">
        <v>0</v>
      </c>
      <c r="CD202" s="11" t="b">
        <v>1</v>
      </c>
      <c r="CE202" s="11" t="b">
        <v>0</v>
      </c>
      <c r="CF202" s="11" t="b">
        <v>0</v>
      </c>
      <c r="CG202" s="11" t="b">
        <v>0</v>
      </c>
      <c r="CH202" s="11" t="b">
        <v>0</v>
      </c>
      <c r="CI202" s="11" t="b">
        <v>0</v>
      </c>
      <c r="CJ202" s="11" t="b">
        <v>0</v>
      </c>
      <c r="CK202" s="11" t="b">
        <v>0</v>
      </c>
      <c r="CL202" s="11" t="b">
        <v>0</v>
      </c>
      <c r="CM202" s="11" t="b">
        <v>1</v>
      </c>
      <c r="CN202" s="11" t="b">
        <v>0</v>
      </c>
      <c r="CO202" s="11" t="b">
        <v>1</v>
      </c>
      <c r="CP202" s="11" t="b">
        <v>1</v>
      </c>
      <c r="CQ202" s="11" t="b">
        <v>0</v>
      </c>
      <c r="CR202" s="97" t="s">
        <v>8135</v>
      </c>
    </row>
    <row r="203" spans="1:96" ht="16.25" customHeight="1">
      <c r="A203" s="12" t="s">
        <v>723</v>
      </c>
      <c r="B203" s="12" t="s">
        <v>102</v>
      </c>
      <c r="C203" s="12" t="s">
        <v>724</v>
      </c>
      <c r="D203" s="12" t="s">
        <v>98</v>
      </c>
      <c r="E203" s="11" t="b">
        <v>0</v>
      </c>
      <c r="F203" s="11" t="b">
        <v>0</v>
      </c>
      <c r="G203" s="113">
        <v>40602</v>
      </c>
      <c r="H203" s="113">
        <v>42460</v>
      </c>
      <c r="I203" s="11" t="b">
        <v>1</v>
      </c>
      <c r="J203" s="11" t="b">
        <v>1</v>
      </c>
      <c r="K203" s="114">
        <v>78</v>
      </c>
      <c r="L203" s="114">
        <v>9</v>
      </c>
      <c r="M203" s="97" t="s">
        <v>99</v>
      </c>
      <c r="N203" s="11" t="b">
        <v>1</v>
      </c>
      <c r="O203" s="11" t="b">
        <v>1</v>
      </c>
      <c r="P203" s="11" t="b">
        <v>1</v>
      </c>
      <c r="Q203" s="11" t="b">
        <v>1</v>
      </c>
      <c r="R203" s="11" t="b">
        <v>1</v>
      </c>
      <c r="S203" s="12" t="s">
        <v>725</v>
      </c>
      <c r="T203" s="11" t="b">
        <v>0</v>
      </c>
      <c r="U203" s="11" t="b">
        <v>1</v>
      </c>
      <c r="V203" s="11" t="b">
        <v>1</v>
      </c>
      <c r="W203" s="11" t="b">
        <v>1</v>
      </c>
      <c r="X203" s="11" t="b">
        <v>1</v>
      </c>
      <c r="Y203" s="11" t="b">
        <v>1</v>
      </c>
      <c r="Z203" s="11" t="b">
        <v>0</v>
      </c>
      <c r="AA203" s="11" t="b">
        <v>0</v>
      </c>
      <c r="AB203" s="11" t="b">
        <v>1</v>
      </c>
      <c r="AC203" s="11" t="b">
        <v>1</v>
      </c>
      <c r="AD203" s="11" t="b">
        <v>1</v>
      </c>
      <c r="AE203" s="11" t="b">
        <v>0</v>
      </c>
      <c r="AF203" s="11" t="b">
        <v>1</v>
      </c>
      <c r="AG203" s="11" t="b">
        <v>1</v>
      </c>
      <c r="AH203" s="11" t="b">
        <v>0</v>
      </c>
      <c r="AI203" s="11" t="b">
        <v>1</v>
      </c>
      <c r="AJ203" s="11" t="b">
        <v>1</v>
      </c>
      <c r="AK203" s="11" t="b">
        <v>1</v>
      </c>
      <c r="AL203" s="11" t="b">
        <v>1</v>
      </c>
      <c r="AM203" s="11" t="b">
        <v>0</v>
      </c>
      <c r="AN203" s="11" t="b">
        <v>0</v>
      </c>
      <c r="AO203" s="11" t="b">
        <v>0</v>
      </c>
      <c r="AP203" s="11" t="b">
        <v>1</v>
      </c>
      <c r="AQ203" s="11" t="b">
        <v>0</v>
      </c>
      <c r="AR203" s="11" t="b">
        <v>0</v>
      </c>
      <c r="AS203" s="11" t="b">
        <v>0</v>
      </c>
      <c r="AT203" s="11" t="b">
        <v>0</v>
      </c>
      <c r="AU203" s="11" t="b">
        <v>1</v>
      </c>
      <c r="AV203" s="11" t="b">
        <v>0</v>
      </c>
      <c r="AW203" s="11" t="b">
        <v>1</v>
      </c>
      <c r="AX203" s="11" t="b">
        <v>0</v>
      </c>
      <c r="AY203" s="11" t="b">
        <v>0</v>
      </c>
      <c r="AZ203" s="11" t="b">
        <v>0</v>
      </c>
      <c r="BA203" s="11" t="b">
        <v>0</v>
      </c>
      <c r="BB203" s="11" t="b">
        <v>1</v>
      </c>
      <c r="BC203" s="11" t="b">
        <v>1</v>
      </c>
      <c r="BD203" s="11" t="b">
        <v>1</v>
      </c>
      <c r="BE203" s="11" t="b">
        <v>0</v>
      </c>
      <c r="BF203" s="11" t="b">
        <v>1</v>
      </c>
      <c r="BG203" s="11" t="b">
        <v>1</v>
      </c>
      <c r="BH203" s="11" t="b">
        <v>1</v>
      </c>
      <c r="BI203" s="11" t="b">
        <v>0</v>
      </c>
      <c r="BJ203" s="11" t="b">
        <v>1</v>
      </c>
      <c r="BK203" s="11" t="b">
        <v>0</v>
      </c>
      <c r="BL203" s="11" t="b">
        <v>1</v>
      </c>
      <c r="BM203" s="11" t="b">
        <v>1</v>
      </c>
      <c r="BN203" s="11" t="b">
        <v>0</v>
      </c>
      <c r="BO203" s="11" t="b">
        <v>0</v>
      </c>
      <c r="BP203" s="11" t="b">
        <v>1</v>
      </c>
      <c r="BQ203" s="11" t="b">
        <v>1</v>
      </c>
      <c r="BR203" s="11" t="b">
        <v>0</v>
      </c>
      <c r="BS203" s="11" t="b">
        <v>1</v>
      </c>
      <c r="BT203" s="11" t="b">
        <v>0</v>
      </c>
      <c r="BU203" s="11" t="b">
        <v>1</v>
      </c>
      <c r="BV203" s="11" t="b">
        <v>0</v>
      </c>
      <c r="BW203" s="11" t="b">
        <v>1</v>
      </c>
      <c r="BX203" s="11" t="b">
        <v>0</v>
      </c>
      <c r="BY203" s="11" t="b">
        <v>0</v>
      </c>
      <c r="BZ203" s="11" t="b">
        <v>1</v>
      </c>
      <c r="CA203" s="11" t="b">
        <v>0</v>
      </c>
      <c r="CB203" s="11" t="b">
        <v>0</v>
      </c>
      <c r="CC203" s="11" t="b">
        <v>0</v>
      </c>
      <c r="CD203" s="11" t="b">
        <v>1</v>
      </c>
      <c r="CE203" s="11" t="b">
        <v>0</v>
      </c>
      <c r="CF203" s="11" t="b">
        <v>0</v>
      </c>
      <c r="CG203" s="11" t="b">
        <v>0</v>
      </c>
      <c r="CH203" s="11" t="b">
        <v>0</v>
      </c>
      <c r="CI203" s="11" t="b">
        <v>1</v>
      </c>
      <c r="CJ203" s="11" t="b">
        <v>0</v>
      </c>
      <c r="CK203" s="11" t="b">
        <v>0</v>
      </c>
      <c r="CL203" s="11" t="b">
        <v>1</v>
      </c>
      <c r="CM203" s="11" t="b">
        <v>1</v>
      </c>
      <c r="CN203" s="11" t="b">
        <v>1</v>
      </c>
      <c r="CO203" s="11" t="b">
        <v>1</v>
      </c>
      <c r="CP203" s="11" t="b">
        <v>1</v>
      </c>
      <c r="CQ203" s="11" t="b">
        <v>0</v>
      </c>
      <c r="CR203" s="97" t="s">
        <v>8135</v>
      </c>
    </row>
    <row r="204" spans="1:96" ht="16.25" customHeight="1">
      <c r="A204" s="12" t="s">
        <v>733</v>
      </c>
      <c r="B204" s="12" t="s">
        <v>734</v>
      </c>
      <c r="C204" s="12" t="s">
        <v>735</v>
      </c>
      <c r="D204" s="12" t="s">
        <v>98</v>
      </c>
      <c r="E204" s="11" t="b">
        <v>0</v>
      </c>
      <c r="F204" s="11" t="b">
        <v>0</v>
      </c>
      <c r="G204" s="113">
        <v>41425</v>
      </c>
      <c r="H204" s="113">
        <v>45382</v>
      </c>
      <c r="I204" s="11" t="b">
        <v>1</v>
      </c>
      <c r="J204" s="11" t="b">
        <v>0</v>
      </c>
      <c r="K204" s="114">
        <v>36</v>
      </c>
      <c r="L204" s="114">
        <v>23</v>
      </c>
      <c r="M204" s="97" t="s">
        <v>99</v>
      </c>
      <c r="N204" s="11" t="b">
        <v>1</v>
      </c>
      <c r="O204" s="11" t="b">
        <v>1</v>
      </c>
      <c r="P204" s="11" t="b">
        <v>1</v>
      </c>
      <c r="Q204" s="11" t="b">
        <v>1</v>
      </c>
      <c r="R204" s="11" t="b">
        <v>1</v>
      </c>
      <c r="S204" s="12" t="s">
        <v>736</v>
      </c>
      <c r="T204" s="11" t="b">
        <v>0</v>
      </c>
      <c r="U204" s="11" t="b">
        <v>0</v>
      </c>
      <c r="V204" s="11" t="b">
        <v>0</v>
      </c>
      <c r="W204" s="11" t="b">
        <v>1</v>
      </c>
      <c r="X204" s="11" t="b">
        <v>0</v>
      </c>
      <c r="Y204" s="11" t="b">
        <v>1</v>
      </c>
      <c r="Z204" s="11" t="b">
        <v>1</v>
      </c>
      <c r="AA204" s="11" t="b">
        <v>1</v>
      </c>
      <c r="AB204" s="11" t="b">
        <v>1</v>
      </c>
      <c r="AC204" s="11" t="b">
        <v>0</v>
      </c>
      <c r="AD204" s="11" t="b">
        <v>1</v>
      </c>
      <c r="AE204" s="11" t="b">
        <v>0</v>
      </c>
      <c r="AF204" s="11" t="b">
        <v>1</v>
      </c>
      <c r="AG204" s="11" t="b">
        <v>0</v>
      </c>
      <c r="AH204" s="11" t="b">
        <v>0</v>
      </c>
      <c r="AI204" s="11" t="b">
        <v>1</v>
      </c>
      <c r="AJ204" s="11" t="b">
        <v>1</v>
      </c>
      <c r="AK204" s="11" t="b">
        <v>0</v>
      </c>
      <c r="AL204" s="11" t="b">
        <v>0</v>
      </c>
      <c r="AM204" s="11" t="b">
        <v>0</v>
      </c>
      <c r="AN204" s="11" t="b">
        <v>0</v>
      </c>
      <c r="AO204" s="11" t="b">
        <v>0</v>
      </c>
      <c r="AP204" s="11" t="b">
        <v>0</v>
      </c>
      <c r="AQ204" s="11" t="b">
        <v>0</v>
      </c>
      <c r="AR204" s="11" t="b">
        <v>0</v>
      </c>
      <c r="AS204" s="11" t="b">
        <v>0</v>
      </c>
      <c r="AT204" s="11" t="b">
        <v>0</v>
      </c>
      <c r="AU204" s="11" t="b">
        <v>1</v>
      </c>
      <c r="AV204" s="11" t="b">
        <v>0</v>
      </c>
      <c r="AW204" s="11" t="b">
        <v>0</v>
      </c>
      <c r="AX204" s="11" t="b">
        <v>1</v>
      </c>
      <c r="AY204" s="11" t="b">
        <v>0</v>
      </c>
      <c r="AZ204" s="11" t="b">
        <v>0</v>
      </c>
      <c r="BA204" s="11" t="b">
        <v>0</v>
      </c>
      <c r="BB204" s="11" t="b">
        <v>1</v>
      </c>
      <c r="BC204" s="11" t="b">
        <v>1</v>
      </c>
      <c r="BD204" s="11" t="b">
        <v>0</v>
      </c>
      <c r="BE204" s="11" t="b">
        <v>0</v>
      </c>
      <c r="BF204" s="11" t="b">
        <v>1</v>
      </c>
      <c r="BG204" s="11" t="b">
        <v>0</v>
      </c>
      <c r="BH204" s="11" t="b">
        <v>1</v>
      </c>
      <c r="BI204" s="11" t="b">
        <v>0</v>
      </c>
      <c r="BJ204" s="11" t="b">
        <v>1</v>
      </c>
      <c r="BK204" s="11" t="b">
        <v>0</v>
      </c>
      <c r="BL204" s="11" t="b">
        <v>1</v>
      </c>
      <c r="BM204" s="11" t="b">
        <v>0</v>
      </c>
      <c r="BN204" s="11" t="b">
        <v>0</v>
      </c>
      <c r="BO204" s="11" t="b">
        <v>1</v>
      </c>
      <c r="BP204" s="11" t="b">
        <v>1</v>
      </c>
      <c r="BQ204" s="11" t="b">
        <v>0</v>
      </c>
      <c r="BR204" s="11" t="b">
        <v>0</v>
      </c>
      <c r="BS204" s="11" t="b">
        <v>0</v>
      </c>
      <c r="BT204" s="11" t="b">
        <v>0</v>
      </c>
      <c r="BU204" s="11" t="b">
        <v>0</v>
      </c>
      <c r="BV204" s="11" t="b">
        <v>0</v>
      </c>
      <c r="BW204" s="11" t="b">
        <v>0</v>
      </c>
      <c r="BX204" s="11" t="b">
        <v>0</v>
      </c>
      <c r="BY204" s="11" t="b">
        <v>0</v>
      </c>
      <c r="BZ204" s="11" t="b">
        <v>0</v>
      </c>
      <c r="CA204" s="11" t="b">
        <v>0</v>
      </c>
      <c r="CB204" s="11" t="b">
        <v>0</v>
      </c>
      <c r="CC204" s="11" t="b">
        <v>0</v>
      </c>
      <c r="CD204" s="11" t="b">
        <v>0</v>
      </c>
      <c r="CE204" s="11" t="b">
        <v>0</v>
      </c>
      <c r="CF204" s="11" t="b">
        <v>0</v>
      </c>
      <c r="CG204" s="11" t="b">
        <v>0</v>
      </c>
      <c r="CH204" s="11" t="b">
        <v>0</v>
      </c>
      <c r="CI204" s="11" t="b">
        <v>1</v>
      </c>
      <c r="CJ204" s="11" t="b">
        <v>1</v>
      </c>
      <c r="CK204" s="11" t="b">
        <v>0</v>
      </c>
      <c r="CL204" s="11" t="b">
        <v>0</v>
      </c>
      <c r="CM204" s="11" t="b">
        <v>1</v>
      </c>
      <c r="CN204" s="11" t="b">
        <v>0</v>
      </c>
      <c r="CO204" s="11" t="b">
        <v>1</v>
      </c>
      <c r="CP204" s="11" t="b">
        <v>1</v>
      </c>
      <c r="CQ204" s="11" t="b">
        <v>0</v>
      </c>
      <c r="CR204" s="97" t="s">
        <v>8135</v>
      </c>
    </row>
    <row r="205" spans="1:96" ht="16.25" customHeight="1">
      <c r="A205" s="12" t="s">
        <v>8188</v>
      </c>
      <c r="B205" s="12" t="s">
        <v>8189</v>
      </c>
      <c r="C205" s="12" t="s">
        <v>5834</v>
      </c>
      <c r="D205" s="12" t="s">
        <v>98</v>
      </c>
      <c r="E205" s="11" t="b">
        <v>0</v>
      </c>
      <c r="F205" s="11" t="b">
        <v>0</v>
      </c>
      <c r="G205" s="113">
        <v>45626</v>
      </c>
      <c r="H205" s="13"/>
      <c r="I205" s="11" t="b">
        <v>1</v>
      </c>
      <c r="J205" s="11" t="b">
        <v>1</v>
      </c>
      <c r="K205" s="114">
        <v>38</v>
      </c>
      <c r="L205" s="114">
        <v>17</v>
      </c>
      <c r="M205" s="97" t="s">
        <v>99</v>
      </c>
      <c r="N205" s="11" t="b">
        <v>1</v>
      </c>
      <c r="O205" s="11" t="b">
        <v>1</v>
      </c>
      <c r="P205" s="11" t="b">
        <v>1</v>
      </c>
      <c r="Q205" s="11" t="b">
        <v>1</v>
      </c>
      <c r="R205" s="11" t="b">
        <v>1</v>
      </c>
      <c r="S205" s="12" t="s">
        <v>8190</v>
      </c>
      <c r="T205" s="11" t="b">
        <v>0</v>
      </c>
      <c r="U205" s="11" t="b">
        <v>0</v>
      </c>
      <c r="V205" s="11" t="b">
        <v>0</v>
      </c>
      <c r="W205" s="11" t="b">
        <v>1</v>
      </c>
      <c r="X205" s="11" t="b">
        <v>1</v>
      </c>
      <c r="Y205" s="11" t="b">
        <v>1</v>
      </c>
      <c r="Z205" s="11" t="b">
        <v>1</v>
      </c>
      <c r="AA205" s="11" t="b">
        <v>0</v>
      </c>
      <c r="AB205" s="11" t="b">
        <v>1</v>
      </c>
      <c r="AC205" s="11" t="b">
        <v>0</v>
      </c>
      <c r="AD205" s="11" t="b">
        <v>1</v>
      </c>
      <c r="AE205" s="11" t="b">
        <v>0</v>
      </c>
      <c r="AF205" s="11" t="b">
        <v>1</v>
      </c>
      <c r="AG205" s="11" t="b">
        <v>0</v>
      </c>
      <c r="AH205" s="11" t="b">
        <v>0</v>
      </c>
      <c r="AI205" s="11" t="b">
        <v>1</v>
      </c>
      <c r="AJ205" s="11" t="b">
        <v>1</v>
      </c>
      <c r="AK205" s="11" t="b">
        <v>0</v>
      </c>
      <c r="AL205" s="11" t="b">
        <v>0</v>
      </c>
      <c r="AM205" s="11" t="b">
        <v>0</v>
      </c>
      <c r="AN205" s="11" t="b">
        <v>1</v>
      </c>
      <c r="AO205" s="11" t="b">
        <v>0</v>
      </c>
      <c r="AP205" s="11" t="b">
        <v>0</v>
      </c>
      <c r="AQ205" s="11" t="b">
        <v>0</v>
      </c>
      <c r="AR205" s="11" t="b">
        <v>0</v>
      </c>
      <c r="AS205" s="11" t="b">
        <v>0</v>
      </c>
      <c r="AT205" s="11" t="b">
        <v>0</v>
      </c>
      <c r="AU205" s="11" t="b">
        <v>1</v>
      </c>
      <c r="AV205" s="11" t="b">
        <v>0</v>
      </c>
      <c r="AW205" s="11" t="b">
        <v>0</v>
      </c>
      <c r="AX205" s="11" t="b">
        <v>1</v>
      </c>
      <c r="AY205" s="11" t="b">
        <v>1</v>
      </c>
      <c r="AZ205" s="11" t="b">
        <v>0</v>
      </c>
      <c r="BA205" s="11" t="b">
        <v>0</v>
      </c>
      <c r="BB205" s="11" t="b">
        <v>1</v>
      </c>
      <c r="BC205" s="11" t="b">
        <v>1</v>
      </c>
      <c r="BD205" s="11" t="b">
        <v>0</v>
      </c>
      <c r="BE205" s="11" t="b">
        <v>1</v>
      </c>
      <c r="BF205" s="11" t="b">
        <v>1</v>
      </c>
      <c r="BG205" s="11" t="b">
        <v>1</v>
      </c>
      <c r="BH205" s="11" t="b">
        <v>1</v>
      </c>
      <c r="BI205" s="11" t="b">
        <v>1</v>
      </c>
      <c r="BJ205" s="11" t="b">
        <v>1</v>
      </c>
      <c r="BK205" s="11" t="b">
        <v>1</v>
      </c>
      <c r="BL205" s="11" t="b">
        <v>1</v>
      </c>
      <c r="BM205" s="11" t="b">
        <v>1</v>
      </c>
      <c r="BN205" s="11" t="b">
        <v>1</v>
      </c>
      <c r="BO205" s="11" t="b">
        <v>1</v>
      </c>
      <c r="BP205" s="11" t="b">
        <v>0</v>
      </c>
      <c r="BQ205" s="11" t="b">
        <v>0</v>
      </c>
      <c r="BR205" s="11" t="b">
        <v>1</v>
      </c>
      <c r="BS205" s="11" t="b">
        <v>0</v>
      </c>
      <c r="BT205" s="11" t="b">
        <v>0</v>
      </c>
      <c r="BU205" s="11" t="b">
        <v>0</v>
      </c>
      <c r="BV205" s="11" t="b">
        <v>0</v>
      </c>
      <c r="BW205" s="11" t="b">
        <v>0</v>
      </c>
      <c r="BX205" s="11" t="b">
        <v>0</v>
      </c>
      <c r="BY205" s="11" t="b">
        <v>0</v>
      </c>
      <c r="BZ205" s="11" t="b">
        <v>1</v>
      </c>
      <c r="CA205" s="11" t="b">
        <v>0</v>
      </c>
      <c r="CB205" s="11" t="b">
        <v>0</v>
      </c>
      <c r="CC205" s="11" t="b">
        <v>0</v>
      </c>
      <c r="CD205" s="11" t="b">
        <v>0</v>
      </c>
      <c r="CE205" s="11" t="b">
        <v>0</v>
      </c>
      <c r="CF205" s="11" t="b">
        <v>0</v>
      </c>
      <c r="CG205" s="11" t="b">
        <v>0</v>
      </c>
      <c r="CH205" s="11" t="b">
        <v>0</v>
      </c>
      <c r="CI205" s="11" t="b">
        <v>0</v>
      </c>
      <c r="CJ205" s="11" t="b">
        <v>0</v>
      </c>
      <c r="CK205" s="11" t="b">
        <v>0</v>
      </c>
      <c r="CL205" s="11" t="b">
        <v>1</v>
      </c>
      <c r="CM205" s="11" t="b">
        <v>1</v>
      </c>
      <c r="CN205" s="11" t="b">
        <v>0</v>
      </c>
      <c r="CO205" s="11" t="b">
        <v>1</v>
      </c>
      <c r="CP205" s="11" t="b">
        <v>0</v>
      </c>
      <c r="CQ205" s="11" t="b">
        <v>0</v>
      </c>
      <c r="CR205" s="97" t="s">
        <v>8135</v>
      </c>
    </row>
    <row r="206" spans="1:96" ht="16.25" customHeight="1">
      <c r="A206" s="12" t="s">
        <v>8191</v>
      </c>
      <c r="B206" s="12" t="s">
        <v>8192</v>
      </c>
      <c r="C206" s="12" t="s">
        <v>8193</v>
      </c>
      <c r="D206" s="12" t="s">
        <v>98</v>
      </c>
      <c r="E206" s="11" t="b">
        <v>0</v>
      </c>
      <c r="F206" s="11" t="b">
        <v>0</v>
      </c>
      <c r="G206" s="113">
        <v>45382</v>
      </c>
      <c r="H206" s="13"/>
      <c r="I206" s="11" t="b">
        <v>1</v>
      </c>
      <c r="J206" s="11" t="b">
        <v>0</v>
      </c>
      <c r="K206" s="114">
        <v>46</v>
      </c>
      <c r="L206" s="114">
        <v>13</v>
      </c>
      <c r="M206" s="97" t="s">
        <v>99</v>
      </c>
      <c r="N206" s="11" t="b">
        <v>1</v>
      </c>
      <c r="O206" s="11" t="b">
        <v>1</v>
      </c>
      <c r="P206" s="11" t="b">
        <v>1</v>
      </c>
      <c r="Q206" s="11" t="b">
        <v>1</v>
      </c>
      <c r="R206" s="11" t="b">
        <v>1</v>
      </c>
      <c r="S206" s="12" t="s">
        <v>8194</v>
      </c>
      <c r="T206" s="11" t="b">
        <v>1</v>
      </c>
      <c r="U206" s="11" t="b">
        <v>1</v>
      </c>
      <c r="V206" s="11" t="b">
        <v>1</v>
      </c>
      <c r="W206" s="11" t="b">
        <v>1</v>
      </c>
      <c r="X206" s="11" t="b">
        <v>0</v>
      </c>
      <c r="Y206" s="11" t="b">
        <v>1</v>
      </c>
      <c r="Z206" s="11" t="b">
        <v>1</v>
      </c>
      <c r="AA206" s="11" t="b">
        <v>0</v>
      </c>
      <c r="AB206" s="11" t="b">
        <v>1</v>
      </c>
      <c r="AC206" s="11" t="b">
        <v>1</v>
      </c>
      <c r="AD206" s="11" t="b">
        <v>1</v>
      </c>
      <c r="AE206" s="11" t="b">
        <v>0</v>
      </c>
      <c r="AF206" s="11" t="b">
        <v>1</v>
      </c>
      <c r="AG206" s="11" t="b">
        <v>1</v>
      </c>
      <c r="AH206" s="11" t="b">
        <v>0</v>
      </c>
      <c r="AI206" s="11" t="b">
        <v>1</v>
      </c>
      <c r="AJ206" s="11" t="b">
        <v>1</v>
      </c>
      <c r="AK206" s="11" t="b">
        <v>0</v>
      </c>
      <c r="AL206" s="11" t="b">
        <v>0</v>
      </c>
      <c r="AM206" s="11" t="b">
        <v>0</v>
      </c>
      <c r="AN206" s="11" t="b">
        <v>0</v>
      </c>
      <c r="AO206" s="11" t="b">
        <v>0</v>
      </c>
      <c r="AP206" s="11" t="b">
        <v>0</v>
      </c>
      <c r="AQ206" s="11" t="b">
        <v>0</v>
      </c>
      <c r="AR206" s="11" t="b">
        <v>0</v>
      </c>
      <c r="AS206" s="11" t="b">
        <v>0</v>
      </c>
      <c r="AT206" s="11" t="b">
        <v>0</v>
      </c>
      <c r="AU206" s="11" t="b">
        <v>1</v>
      </c>
      <c r="AV206" s="11" t="b">
        <v>0</v>
      </c>
      <c r="AW206" s="11" t="b">
        <v>0</v>
      </c>
      <c r="AX206" s="11" t="b">
        <v>0</v>
      </c>
      <c r="AY206" s="11" t="b">
        <v>1</v>
      </c>
      <c r="AZ206" s="11" t="b">
        <v>0</v>
      </c>
      <c r="BA206" s="11" t="b">
        <v>1</v>
      </c>
      <c r="BB206" s="11" t="b">
        <v>1</v>
      </c>
      <c r="BC206" s="11" t="b">
        <v>1</v>
      </c>
      <c r="BD206" s="11" t="b">
        <v>0</v>
      </c>
      <c r="BE206" s="11" t="b">
        <v>0</v>
      </c>
      <c r="BF206" s="11" t="b">
        <v>1</v>
      </c>
      <c r="BG206" s="11" t="b">
        <v>1</v>
      </c>
      <c r="BH206" s="11" t="b">
        <v>1</v>
      </c>
      <c r="BI206" s="11" t="b">
        <v>0</v>
      </c>
      <c r="BJ206" s="11" t="b">
        <v>1</v>
      </c>
      <c r="BK206" s="11" t="b">
        <v>0</v>
      </c>
      <c r="BL206" s="11" t="b">
        <v>1</v>
      </c>
      <c r="BM206" s="11" t="b">
        <v>1</v>
      </c>
      <c r="BN206" s="11" t="b">
        <v>1</v>
      </c>
      <c r="BO206" s="11" t="b">
        <v>1</v>
      </c>
      <c r="BP206" s="11" t="b">
        <v>1</v>
      </c>
      <c r="BQ206" s="11" t="b">
        <v>0</v>
      </c>
      <c r="BR206" s="11" t="b">
        <v>0</v>
      </c>
      <c r="BS206" s="11" t="b">
        <v>0</v>
      </c>
      <c r="BT206" s="11" t="b">
        <v>0</v>
      </c>
      <c r="BU206" s="11" t="b">
        <v>0</v>
      </c>
      <c r="BV206" s="11" t="b">
        <v>0</v>
      </c>
      <c r="BW206" s="11" t="b">
        <v>0</v>
      </c>
      <c r="BX206" s="11" t="b">
        <v>0</v>
      </c>
      <c r="BY206" s="11" t="b">
        <v>0</v>
      </c>
      <c r="BZ206" s="11" t="b">
        <v>0</v>
      </c>
      <c r="CA206" s="11" t="b">
        <v>0</v>
      </c>
      <c r="CB206" s="11" t="b">
        <v>0</v>
      </c>
      <c r="CC206" s="11" t="b">
        <v>0</v>
      </c>
      <c r="CD206" s="11" t="b">
        <v>0</v>
      </c>
      <c r="CE206" s="11" t="b">
        <v>0</v>
      </c>
      <c r="CF206" s="11" t="b">
        <v>0</v>
      </c>
      <c r="CG206" s="11" t="b">
        <v>0</v>
      </c>
      <c r="CH206" s="11" t="b">
        <v>0</v>
      </c>
      <c r="CI206" s="11" t="b">
        <v>0</v>
      </c>
      <c r="CJ206" s="11" t="b">
        <v>0</v>
      </c>
      <c r="CK206" s="11" t="b">
        <v>0</v>
      </c>
      <c r="CL206" s="11" t="b">
        <v>1</v>
      </c>
      <c r="CM206" s="11" t="b">
        <v>1</v>
      </c>
      <c r="CN206" s="11" t="b">
        <v>0</v>
      </c>
      <c r="CO206" s="11" t="b">
        <v>1</v>
      </c>
      <c r="CP206" s="11" t="b">
        <v>1</v>
      </c>
      <c r="CQ206" s="11" t="b">
        <v>0</v>
      </c>
      <c r="CR206" s="97" t="s">
        <v>8135</v>
      </c>
    </row>
    <row r="207" spans="1:96" ht="16.25" customHeight="1">
      <c r="A207" s="12" t="s">
        <v>8195</v>
      </c>
      <c r="B207" s="12" t="s">
        <v>8196</v>
      </c>
      <c r="C207" s="12" t="s">
        <v>8197</v>
      </c>
      <c r="D207" s="12" t="s">
        <v>108</v>
      </c>
      <c r="E207" s="11" t="b">
        <v>1</v>
      </c>
      <c r="F207" s="11" t="b">
        <v>0</v>
      </c>
      <c r="G207" s="113">
        <v>45382</v>
      </c>
      <c r="H207" s="13"/>
      <c r="I207" s="11" t="b">
        <v>1</v>
      </c>
      <c r="J207" s="11" t="b">
        <v>0</v>
      </c>
      <c r="K207" s="114">
        <v>7</v>
      </c>
      <c r="L207" s="13"/>
      <c r="M207" s="97" t="s">
        <v>99</v>
      </c>
      <c r="N207" s="11" t="b">
        <v>1</v>
      </c>
      <c r="O207" s="11" t="b">
        <v>1</v>
      </c>
      <c r="P207" s="11" t="b">
        <v>0</v>
      </c>
      <c r="Q207" s="11" t="b">
        <v>1</v>
      </c>
      <c r="R207" s="11" t="b">
        <v>1</v>
      </c>
      <c r="S207" s="12" t="s">
        <v>8198</v>
      </c>
      <c r="T207" s="11" t="b">
        <v>0</v>
      </c>
      <c r="U207" s="11" t="b">
        <v>0</v>
      </c>
      <c r="V207" s="11" t="b">
        <v>0</v>
      </c>
      <c r="W207" s="11" t="b">
        <v>1</v>
      </c>
      <c r="X207" s="11" t="b">
        <v>0</v>
      </c>
      <c r="Y207" s="11" t="b">
        <v>0</v>
      </c>
      <c r="Z207" s="11" t="b">
        <v>0</v>
      </c>
      <c r="AA207" s="11" t="b">
        <v>1</v>
      </c>
      <c r="AB207" s="11" t="b">
        <v>0</v>
      </c>
      <c r="AC207" s="11" t="b">
        <v>0</v>
      </c>
      <c r="AD207" s="11" t="b">
        <v>1</v>
      </c>
      <c r="AE207" s="11" t="b">
        <v>0</v>
      </c>
      <c r="AF207" s="11" t="b">
        <v>1</v>
      </c>
      <c r="AG207" s="11" t="b">
        <v>1</v>
      </c>
      <c r="AH207" s="11" t="b">
        <v>0</v>
      </c>
      <c r="AI207" s="11" t="b">
        <v>1</v>
      </c>
      <c r="AJ207" s="11" t="b">
        <v>0</v>
      </c>
      <c r="AK207" s="11" t="b">
        <v>1</v>
      </c>
      <c r="AL207" s="11" t="b">
        <v>1</v>
      </c>
      <c r="AM207" s="11" t="b">
        <v>0</v>
      </c>
      <c r="AN207" s="98" t="b">
        <v>0</v>
      </c>
      <c r="AO207" s="11" t="b">
        <v>0</v>
      </c>
      <c r="AP207" s="11" t="b">
        <v>0</v>
      </c>
      <c r="AQ207" s="11" t="b">
        <v>0</v>
      </c>
      <c r="AR207" s="11" t="b">
        <v>0</v>
      </c>
      <c r="AS207" s="11" t="b">
        <v>0</v>
      </c>
      <c r="AT207" s="11" t="b">
        <v>0</v>
      </c>
      <c r="AU207" s="11" t="b">
        <v>1</v>
      </c>
      <c r="AV207" s="11" t="b">
        <v>0</v>
      </c>
      <c r="AW207" s="11" t="b">
        <v>1</v>
      </c>
      <c r="AX207" s="11" t="b">
        <v>0</v>
      </c>
      <c r="AY207" s="11" t="b">
        <v>0</v>
      </c>
      <c r="AZ207" s="11" t="b">
        <v>0</v>
      </c>
      <c r="BA207" s="11" t="b">
        <v>1</v>
      </c>
      <c r="BB207" s="11" t="b">
        <v>0</v>
      </c>
      <c r="BC207" s="11" t="b">
        <v>0</v>
      </c>
      <c r="BD207" s="11" t="b">
        <v>0</v>
      </c>
      <c r="BE207" s="11" t="b">
        <v>0</v>
      </c>
      <c r="BF207" s="11" t="b">
        <v>1</v>
      </c>
      <c r="BG207" s="11" t="b">
        <v>0</v>
      </c>
      <c r="BH207" s="11" t="b">
        <v>1</v>
      </c>
      <c r="BI207" s="11" t="b">
        <v>0</v>
      </c>
      <c r="BJ207" s="11" t="b">
        <v>0</v>
      </c>
      <c r="BK207" s="11" t="b">
        <v>0</v>
      </c>
      <c r="BL207" s="11" t="b">
        <v>0</v>
      </c>
      <c r="BM207" s="11" t="b">
        <v>0</v>
      </c>
      <c r="BN207" s="11" t="b">
        <v>0</v>
      </c>
      <c r="BO207" s="11" t="b">
        <v>0</v>
      </c>
      <c r="BP207" s="11" t="b">
        <v>0</v>
      </c>
      <c r="BQ207" s="11" t="b">
        <v>1</v>
      </c>
      <c r="BR207" s="11" t="b">
        <v>0</v>
      </c>
      <c r="BS207" s="11" t="b">
        <v>0</v>
      </c>
      <c r="BT207" s="11" t="b">
        <v>0</v>
      </c>
      <c r="BU207" s="11" t="b">
        <v>0</v>
      </c>
      <c r="BV207" s="11" t="b">
        <v>0</v>
      </c>
      <c r="BW207" s="11" t="b">
        <v>0</v>
      </c>
      <c r="BX207" s="11" t="b">
        <v>0</v>
      </c>
      <c r="BY207" s="11" t="b">
        <v>0</v>
      </c>
      <c r="BZ207" s="11" t="b">
        <v>0</v>
      </c>
      <c r="CA207" s="11" t="b">
        <v>0</v>
      </c>
      <c r="CB207" s="11" t="b">
        <v>0</v>
      </c>
      <c r="CC207" s="11" t="b">
        <v>0</v>
      </c>
      <c r="CD207" s="11" t="b">
        <v>0</v>
      </c>
      <c r="CE207" s="11" t="b">
        <v>0</v>
      </c>
      <c r="CF207" s="11" t="b">
        <v>0</v>
      </c>
      <c r="CG207" s="11" t="b">
        <v>0</v>
      </c>
      <c r="CH207" s="11" t="b">
        <v>0</v>
      </c>
      <c r="CI207" s="11" t="b">
        <v>0</v>
      </c>
      <c r="CJ207" s="11" t="b">
        <v>0</v>
      </c>
      <c r="CK207" s="11" t="b">
        <v>0</v>
      </c>
      <c r="CL207" s="11" t="b">
        <v>0</v>
      </c>
      <c r="CM207" s="11" t="b">
        <v>1</v>
      </c>
      <c r="CN207" s="11" t="b">
        <v>0</v>
      </c>
      <c r="CO207" s="11" t="b">
        <v>1</v>
      </c>
      <c r="CP207" s="11" t="b">
        <v>0</v>
      </c>
      <c r="CQ207" s="11" t="b">
        <v>0</v>
      </c>
      <c r="CR207" s="97" t="s">
        <v>8135</v>
      </c>
    </row>
    <row r="208" spans="1:96" ht="16.25" customHeight="1">
      <c r="A208" s="12" t="s">
        <v>8199</v>
      </c>
      <c r="B208" s="12" t="s">
        <v>106</v>
      </c>
      <c r="C208" s="115" t="s">
        <v>8200</v>
      </c>
      <c r="D208" s="12" t="s">
        <v>108</v>
      </c>
      <c r="E208" s="11" t="b">
        <v>1</v>
      </c>
      <c r="F208" s="11" t="b">
        <v>0</v>
      </c>
      <c r="G208" s="113">
        <v>45382</v>
      </c>
      <c r="H208" s="13"/>
      <c r="I208" s="11" t="b">
        <v>1</v>
      </c>
      <c r="J208" s="11" t="b">
        <v>0</v>
      </c>
      <c r="K208" s="114">
        <v>10</v>
      </c>
      <c r="L208" s="13"/>
      <c r="M208" s="97" t="s">
        <v>99</v>
      </c>
      <c r="N208" s="11" t="b">
        <v>1</v>
      </c>
      <c r="O208" s="11" t="b">
        <v>0</v>
      </c>
      <c r="P208" s="11" t="b">
        <v>1</v>
      </c>
      <c r="Q208" s="11" t="b">
        <v>1</v>
      </c>
      <c r="R208" s="11" t="b">
        <v>0</v>
      </c>
      <c r="S208" s="12" t="s">
        <v>8201</v>
      </c>
      <c r="T208" s="11" t="b">
        <v>0</v>
      </c>
      <c r="U208" s="11" t="b">
        <v>1</v>
      </c>
      <c r="V208" s="11" t="b">
        <v>0</v>
      </c>
      <c r="W208" s="11" t="b">
        <v>1</v>
      </c>
      <c r="X208" s="11" t="b">
        <v>0</v>
      </c>
      <c r="Y208" s="11" t="b">
        <v>0</v>
      </c>
      <c r="Z208" s="11" t="b">
        <v>1</v>
      </c>
      <c r="AA208" s="11" t="b">
        <v>0</v>
      </c>
      <c r="AB208" s="11" t="b">
        <v>1</v>
      </c>
      <c r="AC208" s="11" t="b">
        <v>1</v>
      </c>
      <c r="AD208" s="11" t="b">
        <v>1</v>
      </c>
      <c r="AE208" s="11" t="b">
        <v>0</v>
      </c>
      <c r="AF208" s="11" t="b">
        <v>0</v>
      </c>
      <c r="AG208" s="11" t="b">
        <v>0</v>
      </c>
      <c r="AH208" s="11" t="b">
        <v>0</v>
      </c>
      <c r="AI208" s="11" t="b">
        <v>1</v>
      </c>
      <c r="AJ208" s="11" t="b">
        <v>0</v>
      </c>
      <c r="AK208" s="11" t="b">
        <v>0</v>
      </c>
      <c r="AL208" s="11" t="b">
        <v>0</v>
      </c>
      <c r="AM208" s="11" t="b">
        <v>0</v>
      </c>
      <c r="AN208" s="11" t="b">
        <v>0</v>
      </c>
      <c r="AO208" s="11" t="b">
        <v>0</v>
      </c>
      <c r="AP208" s="11" t="b">
        <v>0</v>
      </c>
      <c r="AQ208" s="11" t="b">
        <v>0</v>
      </c>
      <c r="AR208" s="11" t="b">
        <v>1</v>
      </c>
      <c r="AS208" s="11" t="b">
        <v>0</v>
      </c>
      <c r="AT208" s="11" t="b">
        <v>0</v>
      </c>
      <c r="AU208" s="11" t="b">
        <v>0</v>
      </c>
      <c r="AV208" s="11" t="b">
        <v>0</v>
      </c>
      <c r="AW208" s="11" t="b">
        <v>0</v>
      </c>
      <c r="AX208" s="11" t="b">
        <v>0</v>
      </c>
      <c r="AY208" s="11" t="b">
        <v>0</v>
      </c>
      <c r="AZ208" s="11" t="b">
        <v>0</v>
      </c>
      <c r="BA208" s="11" t="b">
        <v>0</v>
      </c>
      <c r="BB208" s="11" t="b">
        <v>0</v>
      </c>
      <c r="BC208" s="11" t="b">
        <v>0</v>
      </c>
      <c r="BD208" s="11" t="b">
        <v>0</v>
      </c>
      <c r="BE208" s="11" t="b">
        <v>0</v>
      </c>
      <c r="BF208" s="11" t="b">
        <v>0</v>
      </c>
      <c r="BG208" s="11" t="b">
        <v>1</v>
      </c>
      <c r="BH208" s="11" t="b">
        <v>1</v>
      </c>
      <c r="BI208" s="11" t="b">
        <v>0</v>
      </c>
      <c r="BJ208" s="11" t="b">
        <v>0</v>
      </c>
      <c r="BK208" s="11" t="b">
        <v>0</v>
      </c>
      <c r="BL208" s="11" t="b">
        <v>0</v>
      </c>
      <c r="BM208" s="11" t="b">
        <v>0</v>
      </c>
      <c r="BN208" s="11" t="b">
        <v>0</v>
      </c>
      <c r="BO208" s="11" t="b">
        <v>0</v>
      </c>
      <c r="BP208" s="11" t="b">
        <v>0</v>
      </c>
      <c r="BQ208" s="11" t="b">
        <v>0</v>
      </c>
      <c r="BR208" s="11" t="b">
        <v>0</v>
      </c>
      <c r="BS208" s="11" t="b">
        <v>0</v>
      </c>
      <c r="BT208" s="11" t="b">
        <v>0</v>
      </c>
      <c r="BU208" s="11" t="b">
        <v>0</v>
      </c>
      <c r="BV208" s="11" t="b">
        <v>0</v>
      </c>
      <c r="BW208" s="11" t="b">
        <v>0</v>
      </c>
      <c r="BX208" s="11" t="b">
        <v>0</v>
      </c>
      <c r="BY208" s="11" t="b">
        <v>0</v>
      </c>
      <c r="BZ208" s="11" t="b">
        <v>0</v>
      </c>
      <c r="CA208" s="11" t="b">
        <v>0</v>
      </c>
      <c r="CB208" s="11" t="b">
        <v>0</v>
      </c>
      <c r="CC208" s="11" t="b">
        <v>0</v>
      </c>
      <c r="CD208" s="11" t="b">
        <v>1</v>
      </c>
      <c r="CE208" s="11" t="b">
        <v>0</v>
      </c>
      <c r="CF208" s="11" t="b">
        <v>0</v>
      </c>
      <c r="CG208" s="11" t="b">
        <v>0</v>
      </c>
      <c r="CH208" s="11" t="b">
        <v>0</v>
      </c>
      <c r="CI208" s="11" t="b">
        <v>0</v>
      </c>
      <c r="CJ208" s="11" t="b">
        <v>0</v>
      </c>
      <c r="CK208" s="11" t="b">
        <v>0</v>
      </c>
      <c r="CL208" s="11" t="b">
        <v>0</v>
      </c>
      <c r="CM208" s="11" t="b">
        <v>1</v>
      </c>
      <c r="CN208" s="11" t="b">
        <v>1</v>
      </c>
      <c r="CO208" s="11" t="b">
        <v>0</v>
      </c>
      <c r="CP208" s="11" t="b">
        <v>0</v>
      </c>
      <c r="CQ208" s="11" t="b">
        <v>0</v>
      </c>
      <c r="CR208" s="97" t="s">
        <v>8135</v>
      </c>
    </row>
    <row r="209" spans="1:96" ht="16.25" customHeight="1">
      <c r="A209" s="12" t="s">
        <v>8202</v>
      </c>
      <c r="B209" s="12" t="s">
        <v>106</v>
      </c>
      <c r="C209" s="12" t="s">
        <v>8203</v>
      </c>
      <c r="D209" s="12" t="s">
        <v>108</v>
      </c>
      <c r="E209" s="11" t="b">
        <v>1</v>
      </c>
      <c r="F209" s="11" t="b">
        <v>0</v>
      </c>
      <c r="G209" s="113">
        <v>45382</v>
      </c>
      <c r="H209" s="13"/>
      <c r="I209" s="11" t="b">
        <v>1</v>
      </c>
      <c r="J209" s="11" t="b">
        <v>0</v>
      </c>
      <c r="K209" s="114">
        <v>132</v>
      </c>
      <c r="L209" s="114">
        <v>11</v>
      </c>
      <c r="M209" s="97" t="s">
        <v>99</v>
      </c>
      <c r="N209" s="11" t="b">
        <v>1</v>
      </c>
      <c r="O209" s="11" t="b">
        <v>1</v>
      </c>
      <c r="P209" s="11" t="b">
        <v>0</v>
      </c>
      <c r="Q209" s="11" t="b">
        <v>1</v>
      </c>
      <c r="R209" s="11" t="b">
        <v>1</v>
      </c>
      <c r="S209" s="12" t="s">
        <v>8282</v>
      </c>
      <c r="T209" s="11" t="b">
        <v>1</v>
      </c>
      <c r="U209" s="11" t="b">
        <v>1</v>
      </c>
      <c r="V209" s="11" t="b">
        <v>1</v>
      </c>
      <c r="W209" s="11" t="b">
        <v>1</v>
      </c>
      <c r="X209" s="11" t="b">
        <v>0</v>
      </c>
      <c r="Y209" s="11" t="b">
        <v>0</v>
      </c>
      <c r="Z209" s="11" t="b">
        <v>0</v>
      </c>
      <c r="AA209" s="11" t="b">
        <v>0</v>
      </c>
      <c r="AB209" s="11" t="b">
        <v>1</v>
      </c>
      <c r="AC209" s="11" t="b">
        <v>1</v>
      </c>
      <c r="AD209" s="11" t="b">
        <v>0</v>
      </c>
      <c r="AE209" s="11" t="b">
        <v>0</v>
      </c>
      <c r="AF209" s="11" t="b">
        <v>0</v>
      </c>
      <c r="AG209" s="11" t="b">
        <v>1</v>
      </c>
      <c r="AH209" s="11" t="b">
        <v>0</v>
      </c>
      <c r="AI209" s="11" t="b">
        <v>1</v>
      </c>
      <c r="AJ209" s="11" t="b">
        <v>1</v>
      </c>
      <c r="AK209" s="11" t="b">
        <v>1</v>
      </c>
      <c r="AL209" s="11" t="b">
        <v>1</v>
      </c>
      <c r="AM209" s="11" t="b">
        <v>0</v>
      </c>
      <c r="AN209" s="11" t="b">
        <v>0</v>
      </c>
      <c r="AO209" s="11" t="b">
        <v>0</v>
      </c>
      <c r="AP209" s="11" t="b">
        <v>1</v>
      </c>
      <c r="AQ209" s="11" t="b">
        <v>1</v>
      </c>
      <c r="AR209" s="11" t="b">
        <v>1</v>
      </c>
      <c r="AS209" s="11" t="b">
        <v>1</v>
      </c>
      <c r="AT209" s="11" t="b">
        <v>0</v>
      </c>
      <c r="AU209" s="11" t="b">
        <v>1</v>
      </c>
      <c r="AV209" s="11" t="b">
        <v>0</v>
      </c>
      <c r="AW209" s="11" t="b">
        <v>0</v>
      </c>
      <c r="AX209" s="11" t="b">
        <v>0</v>
      </c>
      <c r="AY209" s="11" t="b">
        <v>0</v>
      </c>
      <c r="AZ209" s="11" t="b">
        <v>0</v>
      </c>
      <c r="BA209" s="11" t="b">
        <v>0</v>
      </c>
      <c r="BB209" s="11" t="b">
        <v>0</v>
      </c>
      <c r="BC209" s="11" t="b">
        <v>1</v>
      </c>
      <c r="BD209" s="11" t="b">
        <v>0</v>
      </c>
      <c r="BE209" s="11" t="b">
        <v>0</v>
      </c>
      <c r="BF209" s="11" t="b">
        <v>0</v>
      </c>
      <c r="BG209" s="11" t="b">
        <v>0</v>
      </c>
      <c r="BH209" s="11" t="b">
        <v>1</v>
      </c>
      <c r="BI209" s="11" t="b">
        <v>0</v>
      </c>
      <c r="BJ209" s="11" t="b">
        <v>1</v>
      </c>
      <c r="BK209" s="11" t="b">
        <v>0</v>
      </c>
      <c r="BL209" s="11" t="b">
        <v>1</v>
      </c>
      <c r="BM209" s="11" t="b">
        <v>1</v>
      </c>
      <c r="BN209" s="11" t="b">
        <v>0</v>
      </c>
      <c r="BO209" s="11" t="b">
        <v>1</v>
      </c>
      <c r="BP209" s="11" t="b">
        <v>0</v>
      </c>
      <c r="BQ209" s="11" t="b">
        <v>1</v>
      </c>
      <c r="BR209" s="11" t="b">
        <v>1</v>
      </c>
      <c r="BS209" s="11" t="b">
        <v>0</v>
      </c>
      <c r="BT209" s="11" t="b">
        <v>0</v>
      </c>
      <c r="BU209" s="11" t="b">
        <v>0</v>
      </c>
      <c r="BV209" s="11" t="b">
        <v>0</v>
      </c>
      <c r="BW209" s="11" t="b">
        <v>0</v>
      </c>
      <c r="BX209" s="11" t="b">
        <v>1</v>
      </c>
      <c r="BY209" s="11" t="b">
        <v>0</v>
      </c>
      <c r="BZ209" s="11" t="b">
        <v>1</v>
      </c>
      <c r="CA209" s="11" t="b">
        <v>0</v>
      </c>
      <c r="CB209" s="11" t="b">
        <v>0</v>
      </c>
      <c r="CC209" s="11" t="b">
        <v>0</v>
      </c>
      <c r="CD209" s="11" t="b">
        <v>1</v>
      </c>
      <c r="CE209" s="11" t="b">
        <v>0</v>
      </c>
      <c r="CF209" s="11" t="b">
        <v>0</v>
      </c>
      <c r="CG209" s="11" t="b">
        <v>0</v>
      </c>
      <c r="CH209" s="11" t="b">
        <v>0</v>
      </c>
      <c r="CI209" s="11" t="b">
        <v>0</v>
      </c>
      <c r="CJ209" s="11" t="b">
        <v>0</v>
      </c>
      <c r="CK209" s="11" t="b">
        <v>0</v>
      </c>
      <c r="CL209" s="11" t="b">
        <v>1</v>
      </c>
      <c r="CM209" s="11" t="b">
        <v>1</v>
      </c>
      <c r="CN209" s="11" t="b">
        <v>1</v>
      </c>
      <c r="CO209" s="11" t="b">
        <v>1</v>
      </c>
      <c r="CP209" s="11" t="b">
        <v>1</v>
      </c>
      <c r="CQ209" s="11" t="b">
        <v>0</v>
      </c>
      <c r="CR209" s="97" t="s">
        <v>8135</v>
      </c>
    </row>
    <row r="210" spans="1:96" ht="16.25" customHeight="1">
      <c r="A210" s="61" t="s">
        <v>8204</v>
      </c>
      <c r="B210" s="61" t="s">
        <v>106</v>
      </c>
      <c r="C210" s="61" t="s">
        <v>8205</v>
      </c>
      <c r="D210" s="61" t="s">
        <v>98</v>
      </c>
      <c r="E210" s="62" t="b">
        <v>0</v>
      </c>
      <c r="F210" s="62" t="b">
        <v>0</v>
      </c>
      <c r="G210" s="102">
        <v>45382</v>
      </c>
      <c r="H210" s="101"/>
      <c r="I210" s="62" t="b">
        <v>1</v>
      </c>
      <c r="J210" s="62" t="b">
        <v>0</v>
      </c>
      <c r="K210" s="103">
        <v>8</v>
      </c>
      <c r="L210" s="103">
        <v>0</v>
      </c>
      <c r="M210" s="97" t="s">
        <v>99</v>
      </c>
      <c r="N210" s="62" t="b">
        <v>0</v>
      </c>
      <c r="O210" s="62" t="b">
        <v>0</v>
      </c>
      <c r="P210" s="62" t="b">
        <v>0</v>
      </c>
      <c r="Q210" s="62" t="b">
        <v>1</v>
      </c>
      <c r="R210" s="62" t="b">
        <v>1</v>
      </c>
      <c r="S210" s="61" t="s">
        <v>8206</v>
      </c>
      <c r="T210" s="62" t="b">
        <v>0</v>
      </c>
      <c r="U210" s="62" t="b">
        <v>0</v>
      </c>
      <c r="V210" s="62" t="b">
        <v>0</v>
      </c>
      <c r="W210" s="62" t="b">
        <v>1</v>
      </c>
      <c r="X210" s="62" t="b">
        <v>0</v>
      </c>
      <c r="Y210" s="62" t="b">
        <v>0</v>
      </c>
      <c r="Z210" s="62" t="b">
        <v>0</v>
      </c>
      <c r="AA210" s="62" t="b">
        <v>0</v>
      </c>
      <c r="AB210" s="62" t="b">
        <v>0</v>
      </c>
      <c r="AC210" s="62" t="b">
        <v>0</v>
      </c>
      <c r="AD210" s="62" t="b">
        <v>0</v>
      </c>
      <c r="AE210" s="62" t="b">
        <v>0</v>
      </c>
      <c r="AF210" s="62" t="b">
        <v>1</v>
      </c>
      <c r="AG210" s="62" t="b">
        <v>0</v>
      </c>
      <c r="AH210" s="62" t="b">
        <v>0</v>
      </c>
      <c r="AI210" s="62" t="b">
        <v>0</v>
      </c>
      <c r="AJ210" s="62" t="b">
        <v>1</v>
      </c>
      <c r="AK210" s="62" t="b">
        <v>1</v>
      </c>
      <c r="AL210" s="62" t="b">
        <v>1</v>
      </c>
      <c r="AM210" s="62" t="b">
        <v>0</v>
      </c>
      <c r="AN210" s="62" t="b">
        <v>1</v>
      </c>
      <c r="AO210" s="62" t="b">
        <v>0</v>
      </c>
      <c r="AP210" s="62" t="b">
        <v>0</v>
      </c>
      <c r="AQ210" s="62" t="b">
        <v>0</v>
      </c>
      <c r="AR210" s="62" t="b">
        <v>0</v>
      </c>
      <c r="AS210" s="62" t="b">
        <v>0</v>
      </c>
      <c r="AT210" s="62" t="b">
        <v>0</v>
      </c>
      <c r="AU210" s="62" t="b">
        <v>1</v>
      </c>
      <c r="AV210" s="62" t="b">
        <v>0</v>
      </c>
      <c r="AW210" s="62" t="b">
        <v>1</v>
      </c>
      <c r="AX210" s="62" t="b">
        <v>0</v>
      </c>
      <c r="AY210" s="62" t="b">
        <v>1</v>
      </c>
      <c r="AZ210" s="62" t="b">
        <v>0</v>
      </c>
      <c r="BA210" s="62" t="b">
        <v>0</v>
      </c>
      <c r="BB210" s="62" t="b">
        <v>1</v>
      </c>
      <c r="BC210" s="62" t="b">
        <v>0</v>
      </c>
      <c r="BD210" s="62" t="b">
        <v>0</v>
      </c>
      <c r="BE210" s="62" t="b">
        <v>0</v>
      </c>
      <c r="BF210" s="62" t="b">
        <v>0</v>
      </c>
      <c r="BG210" s="62" t="b">
        <v>1</v>
      </c>
      <c r="BH210" s="62" t="b">
        <v>1</v>
      </c>
      <c r="BI210" s="62" t="b">
        <v>0</v>
      </c>
      <c r="BJ210" s="62" t="b">
        <v>1</v>
      </c>
      <c r="BK210" s="62" t="b">
        <v>0</v>
      </c>
      <c r="BL210" s="62" t="b">
        <v>0</v>
      </c>
      <c r="BM210" s="62" t="b">
        <v>0</v>
      </c>
      <c r="BN210" s="62" t="b">
        <v>1</v>
      </c>
      <c r="BO210" s="62" t="b">
        <v>1</v>
      </c>
      <c r="BP210" s="62" t="b">
        <v>0</v>
      </c>
      <c r="BQ210" s="62" t="b">
        <v>0</v>
      </c>
      <c r="BR210" s="62" t="b">
        <v>1</v>
      </c>
      <c r="BS210" s="62" t="b">
        <v>1</v>
      </c>
      <c r="BT210" s="62" t="b">
        <v>0</v>
      </c>
      <c r="BU210" s="62" t="b">
        <v>0</v>
      </c>
      <c r="BV210" s="62" t="b">
        <v>0</v>
      </c>
      <c r="BW210" s="62" t="b">
        <v>1</v>
      </c>
      <c r="BX210" s="62" t="b">
        <v>0</v>
      </c>
      <c r="BY210" s="62" t="b">
        <v>0</v>
      </c>
      <c r="BZ210" s="62" t="b">
        <v>0</v>
      </c>
      <c r="CA210" s="62" t="b">
        <v>0</v>
      </c>
      <c r="CB210" s="62" t="b">
        <v>0</v>
      </c>
      <c r="CC210" s="62" t="b">
        <v>0</v>
      </c>
      <c r="CD210" s="62" t="b">
        <v>1</v>
      </c>
      <c r="CE210" s="62" t="b">
        <v>0</v>
      </c>
      <c r="CF210" s="62" t="b">
        <v>0</v>
      </c>
      <c r="CG210" s="62" t="b">
        <v>0</v>
      </c>
      <c r="CH210" s="62" t="b">
        <v>0</v>
      </c>
      <c r="CI210" s="62" t="b">
        <v>0</v>
      </c>
      <c r="CJ210" s="62" t="b">
        <v>0</v>
      </c>
      <c r="CK210" s="62" t="b">
        <v>0</v>
      </c>
      <c r="CL210" s="62" t="b">
        <v>0</v>
      </c>
      <c r="CM210" s="62" t="b">
        <v>1</v>
      </c>
      <c r="CN210" s="62" t="b">
        <v>1</v>
      </c>
      <c r="CO210" s="62" t="b">
        <v>1</v>
      </c>
      <c r="CP210" s="62" t="b">
        <v>0</v>
      </c>
      <c r="CQ210" s="62" t="b">
        <v>0</v>
      </c>
      <c r="CR210" s="97" t="s">
        <v>8135</v>
      </c>
    </row>
    <row r="211" spans="1:96" ht="16.25" customHeight="1">
      <c r="A211" s="83" t="s">
        <v>8277</v>
      </c>
      <c r="B211" s="83" t="s">
        <v>106</v>
      </c>
      <c r="C211" s="83" t="s">
        <v>1329</v>
      </c>
      <c r="D211" s="83" t="s">
        <v>108</v>
      </c>
      <c r="E211" s="116" t="b">
        <v>1</v>
      </c>
      <c r="F211" s="116" t="b">
        <v>0</v>
      </c>
      <c r="G211" s="117">
        <v>45382</v>
      </c>
      <c r="H211" s="118"/>
      <c r="I211" s="116" t="b">
        <v>1</v>
      </c>
      <c r="J211" s="116" t="b">
        <v>0</v>
      </c>
      <c r="K211" s="119">
        <v>174</v>
      </c>
      <c r="L211" s="119">
        <v>11</v>
      </c>
      <c r="M211" s="97" t="s">
        <v>99</v>
      </c>
      <c r="N211" s="116" t="b">
        <v>1</v>
      </c>
      <c r="O211" s="116" t="b">
        <v>1</v>
      </c>
      <c r="P211" s="116" t="b">
        <v>1</v>
      </c>
      <c r="Q211" s="116" t="b">
        <v>1</v>
      </c>
      <c r="R211" s="116" t="b">
        <v>1</v>
      </c>
      <c r="S211" s="83" t="s">
        <v>8278</v>
      </c>
      <c r="T211" s="116" t="b">
        <v>1</v>
      </c>
      <c r="U211" s="116" t="b">
        <v>1</v>
      </c>
      <c r="V211" s="116" t="b">
        <v>1</v>
      </c>
      <c r="W211" s="116" t="b">
        <v>1</v>
      </c>
      <c r="X211" s="116" t="b">
        <v>0</v>
      </c>
      <c r="Y211" s="116" t="b">
        <v>1</v>
      </c>
      <c r="Z211" s="116" t="b">
        <v>1</v>
      </c>
      <c r="AA211" s="116" t="b">
        <v>1</v>
      </c>
      <c r="AB211" s="116" t="b">
        <v>1</v>
      </c>
      <c r="AC211" s="116" t="b">
        <v>0</v>
      </c>
      <c r="AD211" s="116" t="b">
        <v>1</v>
      </c>
      <c r="AE211" s="116" t="b">
        <v>0</v>
      </c>
      <c r="AF211" s="116" t="b">
        <v>1</v>
      </c>
      <c r="AG211" s="116" t="b">
        <v>1</v>
      </c>
      <c r="AH211" s="116" t="b">
        <v>1</v>
      </c>
      <c r="AI211" s="116" t="b">
        <v>1</v>
      </c>
      <c r="AJ211" s="116" t="b">
        <v>1</v>
      </c>
      <c r="AK211" s="116" t="b">
        <v>1</v>
      </c>
      <c r="AL211" s="116" t="b">
        <v>1</v>
      </c>
      <c r="AM211" s="116" t="b">
        <v>0</v>
      </c>
      <c r="AN211" s="116" t="b">
        <v>0</v>
      </c>
      <c r="AO211" s="116" t="b">
        <v>0</v>
      </c>
      <c r="AP211" s="116" t="b">
        <v>0</v>
      </c>
      <c r="AQ211" s="116" t="b">
        <v>1</v>
      </c>
      <c r="AR211" s="116" t="b">
        <v>0</v>
      </c>
      <c r="AS211" s="116" t="b">
        <v>0</v>
      </c>
      <c r="AT211" s="116" t="b">
        <v>0</v>
      </c>
      <c r="AU211" s="116" t="b">
        <v>1</v>
      </c>
      <c r="AV211" s="116" t="b">
        <v>0</v>
      </c>
      <c r="AW211" s="116" t="b">
        <v>0</v>
      </c>
      <c r="AX211" s="116" t="b">
        <v>0</v>
      </c>
      <c r="AY211" s="116" t="b">
        <v>0</v>
      </c>
      <c r="AZ211" s="116" t="b">
        <v>0</v>
      </c>
      <c r="BA211" s="116" t="b">
        <v>0</v>
      </c>
      <c r="BB211" s="116" t="b">
        <v>1</v>
      </c>
      <c r="BC211" s="116" t="b">
        <v>0</v>
      </c>
      <c r="BD211" s="116" t="b">
        <v>0</v>
      </c>
      <c r="BE211" s="116" t="b">
        <v>0</v>
      </c>
      <c r="BF211" s="116" t="b">
        <v>1</v>
      </c>
      <c r="BG211" s="116" t="b">
        <v>0</v>
      </c>
      <c r="BH211" s="116" t="b">
        <v>1</v>
      </c>
      <c r="BI211" s="116" t="b">
        <v>0</v>
      </c>
      <c r="BJ211" s="116" t="b">
        <v>1</v>
      </c>
      <c r="BK211" s="116" t="b">
        <v>0</v>
      </c>
      <c r="BL211" s="116" t="b">
        <v>0</v>
      </c>
      <c r="BM211" s="116" t="b">
        <v>0</v>
      </c>
      <c r="BN211" s="116" t="b">
        <v>0</v>
      </c>
      <c r="BO211" s="116" t="b">
        <v>0</v>
      </c>
      <c r="BP211" s="116" t="b">
        <v>0</v>
      </c>
      <c r="BQ211" s="116" t="b">
        <v>0</v>
      </c>
      <c r="BR211" s="116" t="b">
        <v>0</v>
      </c>
      <c r="BS211" s="116" t="b">
        <v>0</v>
      </c>
      <c r="BT211" s="116" t="b">
        <v>0</v>
      </c>
      <c r="BU211" s="116" t="b">
        <v>0</v>
      </c>
      <c r="BV211" s="116" t="b">
        <v>1</v>
      </c>
      <c r="BW211" s="116" t="b">
        <v>0</v>
      </c>
      <c r="BX211" s="116" t="b">
        <v>0</v>
      </c>
      <c r="BY211" s="116" t="b">
        <v>0</v>
      </c>
      <c r="BZ211" s="116" t="b">
        <v>0</v>
      </c>
      <c r="CA211" s="116" t="b">
        <v>0</v>
      </c>
      <c r="CB211" s="116" t="b">
        <v>0</v>
      </c>
      <c r="CC211" s="116" t="b">
        <v>0</v>
      </c>
      <c r="CD211" s="116" t="b">
        <v>1</v>
      </c>
      <c r="CE211" s="116" t="b">
        <v>0</v>
      </c>
      <c r="CF211" s="116" t="b">
        <v>0</v>
      </c>
      <c r="CG211" s="116" t="b">
        <v>0</v>
      </c>
      <c r="CH211" s="116" t="b">
        <v>0</v>
      </c>
      <c r="CI211" s="116" t="b">
        <v>0</v>
      </c>
      <c r="CJ211" s="116" t="b">
        <v>0</v>
      </c>
      <c r="CK211" s="116" t="b">
        <v>0</v>
      </c>
      <c r="CL211" s="116" t="b">
        <v>1</v>
      </c>
      <c r="CM211" s="116" t="b">
        <v>1</v>
      </c>
      <c r="CN211" s="116" t="b">
        <v>0</v>
      </c>
      <c r="CO211" s="116" t="b">
        <v>1</v>
      </c>
      <c r="CP211" s="116" t="b">
        <v>1</v>
      </c>
      <c r="CQ211" s="116" t="b">
        <v>0</v>
      </c>
      <c r="CR211" s="97" t="s">
        <v>8135</v>
      </c>
    </row>
    <row r="212" spans="1:96" ht="16.25" customHeight="1">
      <c r="A212" t="s">
        <v>8299</v>
      </c>
      <c r="C212" t="s">
        <v>8300</v>
      </c>
      <c r="D212" t="s">
        <v>108</v>
      </c>
      <c r="E212" t="b">
        <v>1</v>
      </c>
      <c r="F212" t="b">
        <v>0</v>
      </c>
      <c r="G212" s="95">
        <v>44286</v>
      </c>
      <c r="H212" s="95">
        <v>45747</v>
      </c>
      <c r="I212" t="b">
        <v>1</v>
      </c>
      <c r="J212" t="b">
        <v>0</v>
      </c>
      <c r="K212">
        <v>94</v>
      </c>
      <c r="L212">
        <v>32</v>
      </c>
      <c r="M212" t="s">
        <v>99</v>
      </c>
      <c r="N212" s="87" t="b">
        <v>1</v>
      </c>
      <c r="O212" s="87" t="b">
        <v>1</v>
      </c>
      <c r="P212" s="87" t="b">
        <v>1</v>
      </c>
      <c r="Q212" s="87" t="b">
        <v>1</v>
      </c>
      <c r="R212" s="87" t="b">
        <v>1</v>
      </c>
      <c r="S212" s="87" t="s">
        <v>8301</v>
      </c>
      <c r="T212" s="87" t="b">
        <v>1</v>
      </c>
      <c r="U212" s="87" t="b">
        <v>1</v>
      </c>
      <c r="V212" s="87" t="b">
        <v>1</v>
      </c>
      <c r="W212" s="87" t="b">
        <v>0</v>
      </c>
      <c r="X212" s="87" t="b">
        <v>0</v>
      </c>
      <c r="Y212" s="87" t="b">
        <v>0</v>
      </c>
      <c r="Z212" s="87" t="b">
        <v>0</v>
      </c>
      <c r="AA212" s="87" t="b">
        <v>0</v>
      </c>
      <c r="AB212" s="87" t="b">
        <v>0</v>
      </c>
      <c r="AC212" s="87" t="b">
        <v>0</v>
      </c>
      <c r="AD212" s="87" t="b">
        <v>1</v>
      </c>
      <c r="AE212" s="87" t="b">
        <v>0</v>
      </c>
      <c r="AF212" s="87" t="b">
        <v>1</v>
      </c>
      <c r="AG212" s="87" t="b">
        <v>1</v>
      </c>
      <c r="AH212" s="87" t="b">
        <v>0</v>
      </c>
      <c r="AI212" s="87" t="b">
        <v>1</v>
      </c>
      <c r="AJ212" s="87" t="b">
        <v>1</v>
      </c>
      <c r="AK212" s="87" t="b">
        <v>1</v>
      </c>
      <c r="AL212" s="87" t="b">
        <v>1</v>
      </c>
      <c r="AM212" s="87" t="b">
        <v>0</v>
      </c>
      <c r="AN212" s="87" t="b">
        <v>0</v>
      </c>
      <c r="AO212" s="87" t="b">
        <v>0</v>
      </c>
      <c r="AP212" s="87" t="b">
        <v>0</v>
      </c>
      <c r="AQ212" s="87" t="b">
        <v>1</v>
      </c>
      <c r="AR212" s="87" t="b">
        <v>0</v>
      </c>
      <c r="AS212" s="87" t="b">
        <v>0</v>
      </c>
      <c r="AT212" s="87" t="b">
        <v>0</v>
      </c>
      <c r="AU212" s="87" t="b">
        <v>1</v>
      </c>
      <c r="AV212" s="87" t="b">
        <v>0</v>
      </c>
      <c r="AW212" s="87" t="b">
        <v>1</v>
      </c>
      <c r="AX212" s="87" t="b">
        <v>0</v>
      </c>
      <c r="AY212" s="87" t="b">
        <v>0</v>
      </c>
      <c r="AZ212" s="87" t="b">
        <v>0</v>
      </c>
      <c r="BA212" s="87" t="b">
        <v>1</v>
      </c>
      <c r="BB212" s="87" t="b">
        <v>0</v>
      </c>
      <c r="BC212" s="87" t="b">
        <v>0</v>
      </c>
      <c r="BD212" s="87" t="b">
        <v>0</v>
      </c>
      <c r="BE212" s="87" t="b">
        <v>0</v>
      </c>
      <c r="BF212" s="87" t="b">
        <v>1</v>
      </c>
      <c r="BG212" s="87" t="b">
        <v>0</v>
      </c>
      <c r="BH212" s="87" t="b">
        <v>1</v>
      </c>
      <c r="BI212" s="87" t="b">
        <v>0</v>
      </c>
      <c r="BJ212" s="87" t="b">
        <v>0</v>
      </c>
      <c r="BK212" s="87" t="b">
        <v>0</v>
      </c>
      <c r="BL212" s="87" t="b">
        <v>0</v>
      </c>
      <c r="BM212" s="87" t="b">
        <v>0</v>
      </c>
      <c r="BN212" s="87" t="b">
        <v>1</v>
      </c>
      <c r="BO212" s="87" t="b">
        <v>0</v>
      </c>
      <c r="BP212" s="87" t="b">
        <v>1</v>
      </c>
      <c r="BQ212" s="87" t="b">
        <v>1</v>
      </c>
      <c r="BR212" s="87" t="b">
        <v>0</v>
      </c>
      <c r="BS212" s="87" t="b">
        <v>0</v>
      </c>
      <c r="BT212" s="87" t="b">
        <v>1</v>
      </c>
      <c r="BU212" s="87" t="b">
        <v>0</v>
      </c>
      <c r="BV212" s="87" t="b">
        <v>0</v>
      </c>
      <c r="BW212" s="87" t="b">
        <v>0</v>
      </c>
      <c r="BX212" s="87" t="b">
        <v>0</v>
      </c>
      <c r="BY212" s="87" t="b">
        <v>0</v>
      </c>
      <c r="BZ212" s="87" t="b">
        <v>0</v>
      </c>
      <c r="CA212" s="87" t="b">
        <v>0</v>
      </c>
      <c r="CB212" s="87" t="b">
        <v>0</v>
      </c>
      <c r="CC212" s="87" t="b">
        <v>0</v>
      </c>
      <c r="CD212" s="87" t="b">
        <v>1</v>
      </c>
      <c r="CE212" s="87" t="b">
        <v>0</v>
      </c>
      <c r="CF212" s="87" t="b">
        <v>0</v>
      </c>
      <c r="CG212" s="87" t="b">
        <v>1</v>
      </c>
      <c r="CH212" s="87" t="b">
        <v>0</v>
      </c>
      <c r="CI212" s="87" t="b">
        <v>0</v>
      </c>
      <c r="CJ212" s="87" t="b">
        <v>1</v>
      </c>
      <c r="CK212" s="87" t="b">
        <v>1</v>
      </c>
      <c r="CL212" s="87" t="b">
        <v>0</v>
      </c>
      <c r="CM212" s="87" t="b">
        <v>1</v>
      </c>
      <c r="CN212" s="87" t="b">
        <v>0</v>
      </c>
      <c r="CO212" s="87" t="b">
        <v>1</v>
      </c>
      <c r="CP212" s="87" t="b">
        <v>0</v>
      </c>
      <c r="CQ212" s="87" t="b">
        <v>0</v>
      </c>
      <c r="CR212" t="s">
        <v>8381</v>
      </c>
    </row>
    <row r="213" spans="1:96" ht="16.25" customHeight="1">
      <c r="A213" t="s">
        <v>8303</v>
      </c>
      <c r="B213" t="s">
        <v>8304</v>
      </c>
      <c r="C213" t="s">
        <v>8305</v>
      </c>
      <c r="D213" t="s">
        <v>108</v>
      </c>
      <c r="E213" t="b">
        <v>1</v>
      </c>
      <c r="F213" t="b">
        <v>0</v>
      </c>
      <c r="G213" s="95">
        <v>42825</v>
      </c>
      <c r="H213" s="95">
        <v>45747</v>
      </c>
      <c r="I213" t="b">
        <v>1</v>
      </c>
      <c r="J213" t="b">
        <v>0</v>
      </c>
      <c r="K213">
        <v>12</v>
      </c>
      <c r="M213" t="s">
        <v>99</v>
      </c>
      <c r="N213" s="87" t="b">
        <v>1</v>
      </c>
      <c r="O213" s="87" t="b">
        <v>1</v>
      </c>
      <c r="P213" s="87" t="b">
        <v>0</v>
      </c>
      <c r="Q213" s="87" t="b">
        <v>1</v>
      </c>
      <c r="R213" s="87" t="b">
        <v>1</v>
      </c>
      <c r="S213" s="87" t="s">
        <v>162</v>
      </c>
      <c r="T213" s="87" t="b">
        <v>1</v>
      </c>
      <c r="U213" s="87" t="b">
        <v>1</v>
      </c>
      <c r="V213" s="87" t="b">
        <v>1</v>
      </c>
      <c r="W213" s="87" t="b">
        <v>1</v>
      </c>
      <c r="X213" s="87" t="b">
        <v>0</v>
      </c>
      <c r="Y213" s="87" t="b">
        <v>1</v>
      </c>
      <c r="Z213" s="87" t="b">
        <v>0</v>
      </c>
      <c r="AA213" s="87" t="b">
        <v>0</v>
      </c>
      <c r="AB213" s="87" t="b">
        <v>1</v>
      </c>
      <c r="AC213" s="87" t="b">
        <v>0</v>
      </c>
      <c r="AD213" s="87" t="b">
        <v>1</v>
      </c>
      <c r="AE213" s="87" t="b">
        <v>0</v>
      </c>
      <c r="AF213" s="87" t="b">
        <v>1</v>
      </c>
      <c r="AG213" s="87" t="b">
        <v>0</v>
      </c>
      <c r="AH213" s="87" t="b">
        <v>0</v>
      </c>
      <c r="AI213" s="87" t="b">
        <v>0</v>
      </c>
      <c r="AJ213" s="87" t="b">
        <v>1</v>
      </c>
      <c r="AK213" s="87" t="b">
        <v>0</v>
      </c>
      <c r="AL213" s="87" t="b">
        <v>0</v>
      </c>
      <c r="AM213" s="87" t="b">
        <v>0</v>
      </c>
      <c r="AN213" s="87" t="b">
        <v>0</v>
      </c>
      <c r="AO213" s="87" t="b">
        <v>0</v>
      </c>
      <c r="AP213" s="87" t="b">
        <v>0</v>
      </c>
      <c r="AQ213" s="87" t="b">
        <v>0</v>
      </c>
      <c r="AR213" s="87" t="b">
        <v>0</v>
      </c>
      <c r="AS213" s="87" t="b">
        <v>0</v>
      </c>
      <c r="AT213" s="87" t="b">
        <v>0</v>
      </c>
      <c r="AU213" s="87" t="b">
        <v>1</v>
      </c>
      <c r="AV213" s="87" t="b">
        <v>0</v>
      </c>
      <c r="AW213" s="87" t="b">
        <v>0</v>
      </c>
      <c r="AX213" s="87" t="b">
        <v>0</v>
      </c>
      <c r="AY213" s="87" t="b">
        <v>1</v>
      </c>
      <c r="AZ213" s="87" t="b">
        <v>0</v>
      </c>
      <c r="BA213" s="87" t="b">
        <v>1</v>
      </c>
      <c r="BB213" s="87" t="b">
        <v>1</v>
      </c>
      <c r="BC213" s="87" t="b">
        <v>0</v>
      </c>
      <c r="BD213" s="87" t="b">
        <v>0</v>
      </c>
      <c r="BE213" s="87" t="b">
        <v>0</v>
      </c>
      <c r="BF213" s="87" t="b">
        <v>1</v>
      </c>
      <c r="BG213" s="87" t="b">
        <v>0</v>
      </c>
      <c r="BH213" s="87" t="b">
        <v>1</v>
      </c>
      <c r="BI213" s="87" t="b">
        <v>0</v>
      </c>
      <c r="BJ213" s="87" t="b">
        <v>0</v>
      </c>
      <c r="BK213" s="87" t="b">
        <v>0</v>
      </c>
      <c r="BL213" s="87" t="b">
        <v>1</v>
      </c>
      <c r="BM213" s="87" t="b">
        <v>0</v>
      </c>
      <c r="BN213" s="87" t="b">
        <v>0</v>
      </c>
      <c r="BO213" s="87" t="b">
        <v>0</v>
      </c>
      <c r="BP213" s="87" t="b">
        <v>1</v>
      </c>
      <c r="BQ213" s="87" t="b">
        <v>0</v>
      </c>
      <c r="BR213" s="87" t="b">
        <v>0</v>
      </c>
      <c r="BS213" s="87" t="b">
        <v>0</v>
      </c>
      <c r="BT213" s="87" t="b">
        <v>0</v>
      </c>
      <c r="BU213" s="87" t="b">
        <v>0</v>
      </c>
      <c r="BV213" s="87" t="b">
        <v>0</v>
      </c>
      <c r="BW213" s="87" t="b">
        <v>0</v>
      </c>
      <c r="BX213" s="87" t="b">
        <v>0</v>
      </c>
      <c r="BY213" s="87" t="b">
        <v>0</v>
      </c>
      <c r="BZ213" s="87" t="b">
        <v>0</v>
      </c>
      <c r="CA213" s="87" t="b">
        <v>0</v>
      </c>
      <c r="CB213" s="87" t="b">
        <v>0</v>
      </c>
      <c r="CC213" s="87" t="b">
        <v>0</v>
      </c>
      <c r="CD213" s="87" t="b">
        <v>0</v>
      </c>
      <c r="CE213" s="87" t="b">
        <v>0</v>
      </c>
      <c r="CF213" s="87" t="b">
        <v>0</v>
      </c>
      <c r="CG213" s="87" t="b">
        <v>0</v>
      </c>
      <c r="CH213" s="87" t="b">
        <v>0</v>
      </c>
      <c r="CI213" s="87" t="b">
        <v>0</v>
      </c>
      <c r="CJ213" s="87" t="b">
        <v>1</v>
      </c>
      <c r="CK213" s="87" t="b">
        <v>0</v>
      </c>
      <c r="CL213" s="87" t="b">
        <v>0</v>
      </c>
      <c r="CM213" s="87" t="b">
        <v>1</v>
      </c>
      <c r="CN213" s="87" t="b">
        <v>1</v>
      </c>
      <c r="CO213" s="87" t="b">
        <v>1</v>
      </c>
      <c r="CP213" s="87" t="b">
        <v>1</v>
      </c>
      <c r="CQ213" s="87" t="b">
        <v>0</v>
      </c>
      <c r="CR213" t="s">
        <v>8381</v>
      </c>
    </row>
    <row r="214" spans="1:96" ht="16.25" customHeight="1">
      <c r="A214" t="s">
        <v>8307</v>
      </c>
      <c r="C214" t="s">
        <v>8308</v>
      </c>
      <c r="D214" t="s">
        <v>98</v>
      </c>
      <c r="E214" t="b">
        <v>0</v>
      </c>
      <c r="F214" t="b">
        <v>0</v>
      </c>
      <c r="G214" s="95">
        <v>41943</v>
      </c>
      <c r="H214" s="95">
        <v>45930</v>
      </c>
      <c r="I214" t="b">
        <v>1</v>
      </c>
      <c r="J214" t="b">
        <v>1</v>
      </c>
      <c r="K214">
        <v>31</v>
      </c>
      <c r="L214">
        <v>0</v>
      </c>
      <c r="M214" t="s">
        <v>99</v>
      </c>
      <c r="N214" s="87" t="b">
        <v>1</v>
      </c>
      <c r="O214" s="87" t="b">
        <v>1</v>
      </c>
      <c r="P214" s="87" t="b">
        <v>1</v>
      </c>
      <c r="Q214" s="87" t="b">
        <v>1</v>
      </c>
      <c r="R214" s="87" t="b">
        <v>1</v>
      </c>
      <c r="S214" s="87" t="s">
        <v>188</v>
      </c>
      <c r="T214" s="87" t="b">
        <v>1</v>
      </c>
      <c r="U214" s="87" t="b">
        <v>1</v>
      </c>
      <c r="V214" s="87" t="b">
        <v>1</v>
      </c>
      <c r="W214" s="87" t="b">
        <v>1</v>
      </c>
      <c r="X214" s="87" t="b">
        <v>1</v>
      </c>
      <c r="Y214" s="87" t="b">
        <v>0</v>
      </c>
      <c r="Z214" s="87" t="b">
        <v>1</v>
      </c>
      <c r="AA214" s="87" t="b">
        <v>0</v>
      </c>
      <c r="AB214" s="87" t="b">
        <v>1</v>
      </c>
      <c r="AC214" s="87" t="b">
        <v>0</v>
      </c>
      <c r="AD214" s="87" t="b">
        <v>1</v>
      </c>
      <c r="AE214" s="87" t="b">
        <v>1</v>
      </c>
      <c r="AF214" s="87" t="b">
        <v>1</v>
      </c>
      <c r="AG214" s="87" t="b">
        <v>1</v>
      </c>
      <c r="AH214" s="87" t="b">
        <v>1</v>
      </c>
      <c r="AI214" s="87" t="b">
        <v>1</v>
      </c>
      <c r="AJ214" s="87" t="b">
        <v>1</v>
      </c>
      <c r="AK214" s="87" t="b">
        <v>1</v>
      </c>
      <c r="AL214" s="87" t="b">
        <v>1</v>
      </c>
      <c r="AM214" s="87" t="b">
        <v>0</v>
      </c>
      <c r="AN214" s="87" t="b">
        <v>0</v>
      </c>
      <c r="AO214" s="87" t="b">
        <v>0</v>
      </c>
      <c r="AP214" s="87" t="b">
        <v>1</v>
      </c>
      <c r="AQ214" s="87" t="b">
        <v>0</v>
      </c>
      <c r="AR214" s="87" t="b">
        <v>1</v>
      </c>
      <c r="AS214" s="87" t="b">
        <v>0</v>
      </c>
      <c r="AT214" s="87" t="b">
        <v>0</v>
      </c>
      <c r="AU214" s="87" t="b">
        <v>1</v>
      </c>
      <c r="AV214" s="87" t="b">
        <v>0</v>
      </c>
      <c r="AW214" s="87" t="b">
        <v>0</v>
      </c>
      <c r="AX214" s="87" t="b">
        <v>1</v>
      </c>
      <c r="AY214" s="87" t="b">
        <v>1</v>
      </c>
      <c r="AZ214" s="87" t="b">
        <v>1</v>
      </c>
      <c r="BA214" s="87" t="b">
        <v>1</v>
      </c>
      <c r="BB214" s="87" t="b">
        <v>1</v>
      </c>
      <c r="BC214" s="87" t="b">
        <v>1</v>
      </c>
      <c r="BD214" s="87" t="b">
        <v>1</v>
      </c>
      <c r="BE214" s="87" t="b">
        <v>0</v>
      </c>
      <c r="BF214" s="87" t="b">
        <v>1</v>
      </c>
      <c r="BG214" s="87" t="b">
        <v>0</v>
      </c>
      <c r="BH214" s="87" t="b">
        <v>1</v>
      </c>
      <c r="BI214" s="87" t="b">
        <v>1</v>
      </c>
      <c r="BJ214" s="87" t="b">
        <v>1</v>
      </c>
      <c r="BK214" s="87" t="b">
        <v>1</v>
      </c>
      <c r="BL214" s="87" t="b">
        <v>1</v>
      </c>
      <c r="BM214" s="87" t="b">
        <v>1</v>
      </c>
      <c r="BN214" s="87" t="b">
        <v>1</v>
      </c>
      <c r="BO214" s="87" t="b">
        <v>0</v>
      </c>
      <c r="BP214" s="87" t="b">
        <v>1</v>
      </c>
      <c r="BQ214" s="87" t="b">
        <v>0</v>
      </c>
      <c r="BR214" s="87" t="b">
        <v>0</v>
      </c>
      <c r="BS214" s="87" t="b">
        <v>1</v>
      </c>
      <c r="BT214" s="87" t="b">
        <v>1</v>
      </c>
      <c r="BU214" s="87" t="b">
        <v>1</v>
      </c>
      <c r="BV214" s="87" t="b">
        <v>1</v>
      </c>
      <c r="BW214" s="87" t="b">
        <v>1</v>
      </c>
      <c r="BX214" s="87" t="b">
        <v>0</v>
      </c>
      <c r="BY214" s="87" t="b">
        <v>0</v>
      </c>
      <c r="BZ214" s="87" t="b">
        <v>1</v>
      </c>
      <c r="CA214" s="87" t="b">
        <v>1</v>
      </c>
      <c r="CB214" s="87" t="b">
        <v>0</v>
      </c>
      <c r="CC214" s="87" t="b">
        <v>0</v>
      </c>
      <c r="CD214" s="87" t="b">
        <v>0</v>
      </c>
      <c r="CE214" s="87" t="b">
        <v>0</v>
      </c>
      <c r="CF214" s="87" t="b">
        <v>0</v>
      </c>
      <c r="CG214" s="87" t="b">
        <v>0</v>
      </c>
      <c r="CH214" s="87" t="b">
        <v>1</v>
      </c>
      <c r="CI214" s="87" t="b">
        <v>1</v>
      </c>
      <c r="CJ214" s="87" t="b">
        <v>1</v>
      </c>
      <c r="CK214" s="87" t="b">
        <v>0</v>
      </c>
      <c r="CL214" s="87" t="b">
        <v>1</v>
      </c>
      <c r="CM214" s="87" t="b">
        <v>1</v>
      </c>
      <c r="CN214" s="87" t="b">
        <v>1</v>
      </c>
      <c r="CO214" s="87" t="b">
        <v>1</v>
      </c>
      <c r="CP214" s="87" t="b">
        <v>1</v>
      </c>
      <c r="CQ214" s="87" t="b">
        <v>1</v>
      </c>
      <c r="CR214" t="s">
        <v>8381</v>
      </c>
    </row>
    <row r="215" spans="1:96" ht="16.25" customHeight="1">
      <c r="A215" t="s">
        <v>8310</v>
      </c>
      <c r="C215" t="s">
        <v>8311</v>
      </c>
      <c r="D215" t="s">
        <v>98</v>
      </c>
      <c r="E215" t="b">
        <v>0</v>
      </c>
      <c r="F215" t="b">
        <v>0</v>
      </c>
      <c r="G215" s="95">
        <v>41364</v>
      </c>
      <c r="H215" s="95">
        <v>45716</v>
      </c>
      <c r="I215" t="b">
        <v>1</v>
      </c>
      <c r="J215" t="b">
        <v>1</v>
      </c>
      <c r="K215">
        <v>39</v>
      </c>
      <c r="L215">
        <v>10</v>
      </c>
      <c r="M215" t="s">
        <v>99</v>
      </c>
      <c r="N215" s="87" t="b">
        <v>1</v>
      </c>
      <c r="O215" s="87" t="b">
        <v>1</v>
      </c>
      <c r="P215" s="87" t="b">
        <v>1</v>
      </c>
      <c r="Q215" s="87" t="b">
        <v>1</v>
      </c>
      <c r="R215" s="87" t="b">
        <v>1</v>
      </c>
      <c r="S215" s="87" t="b">
        <v>0</v>
      </c>
      <c r="T215" s="87" t="b">
        <v>0</v>
      </c>
      <c r="U215" s="87" t="b">
        <v>0</v>
      </c>
      <c r="V215" s="87" t="b">
        <v>0</v>
      </c>
      <c r="W215" s="87" t="b">
        <v>0</v>
      </c>
      <c r="X215" s="87" t="b">
        <v>0</v>
      </c>
      <c r="Y215" s="87" t="b">
        <v>0</v>
      </c>
      <c r="Z215" s="87" t="b">
        <v>1</v>
      </c>
      <c r="AA215" s="87" t="b">
        <v>0</v>
      </c>
      <c r="AB215" s="87" t="b">
        <v>0</v>
      </c>
      <c r="AC215" s="87" t="b">
        <v>0</v>
      </c>
      <c r="AD215" s="87" t="b">
        <v>1</v>
      </c>
      <c r="AE215" s="87" t="b">
        <v>0</v>
      </c>
      <c r="AF215" s="87" t="b">
        <v>0</v>
      </c>
      <c r="AG215" s="87" t="b">
        <v>1</v>
      </c>
      <c r="AH215" s="87" t="b">
        <v>0</v>
      </c>
      <c r="AI215" s="87" t="b">
        <v>1</v>
      </c>
      <c r="AJ215" s="87" t="b">
        <v>0</v>
      </c>
      <c r="AK215" s="87" t="b">
        <v>1</v>
      </c>
      <c r="AL215" s="87" t="b">
        <v>1</v>
      </c>
      <c r="AM215" s="87" t="b">
        <v>0</v>
      </c>
      <c r="AN215" s="87" t="b">
        <v>0</v>
      </c>
      <c r="AO215" s="87" t="b">
        <v>0</v>
      </c>
      <c r="AP215" s="87" t="b">
        <v>0</v>
      </c>
      <c r="AQ215" s="87" t="b">
        <v>0</v>
      </c>
      <c r="AR215" s="87" t="b">
        <v>0</v>
      </c>
      <c r="AS215" s="87" t="b">
        <v>0</v>
      </c>
      <c r="AT215" s="87" t="b">
        <v>0</v>
      </c>
      <c r="AU215" s="87" t="b">
        <v>1</v>
      </c>
      <c r="AV215" s="87" t="b">
        <v>0</v>
      </c>
      <c r="AW215" s="87" t="b">
        <v>0</v>
      </c>
      <c r="AX215" s="87" t="b">
        <v>1</v>
      </c>
      <c r="AY215" s="87" t="b">
        <v>0</v>
      </c>
      <c r="AZ215" s="87" t="b">
        <v>0</v>
      </c>
      <c r="BA215" s="87" t="b">
        <v>1</v>
      </c>
      <c r="BB215" s="87" t="b">
        <v>1</v>
      </c>
      <c r="BC215" s="87" t="b">
        <v>1</v>
      </c>
      <c r="BD215" s="87" t="b">
        <v>1</v>
      </c>
      <c r="BE215" s="87" t="b">
        <v>1</v>
      </c>
      <c r="BF215" s="87" t="b">
        <v>1</v>
      </c>
      <c r="BG215" s="87" t="b">
        <v>0</v>
      </c>
      <c r="BH215" s="87" t="b">
        <v>1</v>
      </c>
      <c r="BI215" s="87" t="b">
        <v>1</v>
      </c>
      <c r="BJ215" s="87" t="b">
        <v>1</v>
      </c>
      <c r="BK215" s="87" t="b">
        <v>0</v>
      </c>
      <c r="BL215" s="87" t="b">
        <v>1</v>
      </c>
      <c r="BM215" s="87" t="b">
        <v>1</v>
      </c>
      <c r="BN215" s="87" t="b">
        <v>0</v>
      </c>
      <c r="BO215" s="87" t="b">
        <v>0</v>
      </c>
      <c r="BP215" s="87" t="b">
        <v>1</v>
      </c>
      <c r="BQ215" s="87" t="b">
        <v>1</v>
      </c>
      <c r="BR215" s="87" t="b">
        <v>0</v>
      </c>
      <c r="BS215" s="87" t="b">
        <v>0</v>
      </c>
      <c r="BT215" s="87" t="b">
        <v>0</v>
      </c>
      <c r="BU215" s="87" t="b">
        <v>0</v>
      </c>
      <c r="BV215" s="87" t="b">
        <v>0</v>
      </c>
      <c r="BW215" s="87" t="b">
        <v>0</v>
      </c>
      <c r="BX215" s="87" t="b">
        <v>0</v>
      </c>
      <c r="BY215" s="87" t="b">
        <v>0</v>
      </c>
      <c r="BZ215" s="87" t="b">
        <v>1</v>
      </c>
      <c r="CA215" s="87" t="b">
        <v>0</v>
      </c>
      <c r="CB215" s="87" t="b">
        <v>0</v>
      </c>
      <c r="CC215" s="87" t="b">
        <v>0</v>
      </c>
      <c r="CD215" s="87" t="b">
        <v>0</v>
      </c>
      <c r="CE215" s="87" t="b">
        <v>0</v>
      </c>
      <c r="CF215" s="87" t="b">
        <v>0</v>
      </c>
      <c r="CG215" s="87" t="b">
        <v>0</v>
      </c>
      <c r="CH215" s="87" t="b">
        <v>1</v>
      </c>
      <c r="CI215" s="87" t="b">
        <v>0</v>
      </c>
      <c r="CJ215" s="87" t="b">
        <v>1</v>
      </c>
      <c r="CK215" s="87" t="b">
        <v>1</v>
      </c>
      <c r="CL215" s="87" t="b">
        <v>1</v>
      </c>
      <c r="CM215" s="87" t="b">
        <v>1</v>
      </c>
      <c r="CN215" s="87" t="b">
        <v>1</v>
      </c>
      <c r="CO215" s="87" t="b">
        <v>1</v>
      </c>
      <c r="CP215" s="87" t="b">
        <v>1</v>
      </c>
      <c r="CQ215" s="87" t="b">
        <v>0</v>
      </c>
      <c r="CR215" t="s">
        <v>8381</v>
      </c>
    </row>
    <row r="216" spans="1:96" ht="16.25" customHeight="1">
      <c r="A216" t="s">
        <v>8312</v>
      </c>
      <c r="B216" t="s">
        <v>8313</v>
      </c>
      <c r="C216" t="s">
        <v>8314</v>
      </c>
      <c r="D216" t="s">
        <v>108</v>
      </c>
      <c r="E216" t="b">
        <v>1</v>
      </c>
      <c r="F216" t="b">
        <v>0</v>
      </c>
      <c r="G216" s="95">
        <v>45016</v>
      </c>
      <c r="H216" s="95">
        <v>45717</v>
      </c>
      <c r="I216" t="b">
        <v>1</v>
      </c>
      <c r="J216" t="b">
        <v>1</v>
      </c>
      <c r="K216">
        <v>5</v>
      </c>
      <c r="M216" t="s">
        <v>99</v>
      </c>
      <c r="N216" s="87" t="b">
        <v>1</v>
      </c>
      <c r="O216" s="87" t="b">
        <v>1</v>
      </c>
      <c r="P216" s="87" t="b">
        <v>1</v>
      </c>
      <c r="Q216" s="87" t="b">
        <v>1</v>
      </c>
      <c r="R216" s="87" t="b">
        <v>1</v>
      </c>
      <c r="S216" s="87" t="s">
        <v>8315</v>
      </c>
      <c r="T216" s="87" t="b">
        <v>1</v>
      </c>
      <c r="U216" s="87" t="b">
        <v>1</v>
      </c>
      <c r="V216" s="87" t="b">
        <v>1</v>
      </c>
      <c r="W216" s="87" t="b">
        <v>1</v>
      </c>
      <c r="X216" s="87" t="b">
        <v>0</v>
      </c>
      <c r="Y216" s="87" t="b">
        <v>1</v>
      </c>
      <c r="Z216" s="87" t="b">
        <v>0</v>
      </c>
      <c r="AA216" s="87" t="b">
        <v>0</v>
      </c>
      <c r="AB216" s="87" t="b">
        <v>1</v>
      </c>
      <c r="AC216" s="87" t="b">
        <v>1</v>
      </c>
      <c r="AD216" s="87" t="b">
        <v>1</v>
      </c>
      <c r="AE216" s="87" t="b">
        <v>0</v>
      </c>
      <c r="AF216" s="87" t="b">
        <v>1</v>
      </c>
      <c r="AG216" s="87" t="b">
        <v>1</v>
      </c>
      <c r="AH216" s="87" t="b">
        <v>0</v>
      </c>
      <c r="AI216" s="87" t="b">
        <v>1</v>
      </c>
      <c r="AJ216" s="87" t="b">
        <v>1</v>
      </c>
      <c r="AK216" s="87" t="b">
        <v>1</v>
      </c>
      <c r="AL216" s="87" t="b">
        <v>1</v>
      </c>
      <c r="AM216" s="87" t="b">
        <v>0</v>
      </c>
      <c r="AN216" s="87" t="b">
        <v>1</v>
      </c>
      <c r="AO216" s="87" t="b">
        <v>0</v>
      </c>
      <c r="AP216" s="87" t="b">
        <v>0</v>
      </c>
      <c r="AQ216" s="87" t="b">
        <v>1</v>
      </c>
      <c r="AR216" s="87" t="b">
        <v>1</v>
      </c>
      <c r="AS216" s="87" t="b">
        <v>0</v>
      </c>
      <c r="AT216" s="87" t="b">
        <v>0</v>
      </c>
      <c r="AU216" s="87" t="b">
        <v>0</v>
      </c>
      <c r="AV216" s="87" t="b">
        <v>0</v>
      </c>
      <c r="AW216" s="87" t="b">
        <v>0</v>
      </c>
      <c r="AX216" s="87" t="b">
        <v>0</v>
      </c>
      <c r="AY216" s="87" t="b">
        <v>1</v>
      </c>
      <c r="AZ216" s="87" t="b">
        <v>0</v>
      </c>
      <c r="BA216" s="87" t="b">
        <v>1</v>
      </c>
      <c r="BB216" s="87" t="b">
        <v>0</v>
      </c>
      <c r="BC216" s="87" t="b">
        <v>0</v>
      </c>
      <c r="BD216" s="87" t="b">
        <v>0</v>
      </c>
      <c r="BE216" s="87" t="b">
        <v>0</v>
      </c>
      <c r="BF216" s="87" t="b">
        <v>1</v>
      </c>
      <c r="BG216" s="87" t="b">
        <v>0</v>
      </c>
      <c r="BH216" s="87" t="b">
        <v>0</v>
      </c>
      <c r="BI216" s="87" t="b">
        <v>0</v>
      </c>
      <c r="BJ216" s="87" t="b">
        <v>1</v>
      </c>
      <c r="BK216" s="87" t="b">
        <v>0</v>
      </c>
      <c r="BL216" s="87" t="b">
        <v>0</v>
      </c>
      <c r="BM216" s="87" t="b">
        <v>0</v>
      </c>
      <c r="BN216" s="87" t="b">
        <v>0</v>
      </c>
      <c r="BO216" s="87" t="b">
        <v>1</v>
      </c>
      <c r="BP216" s="87" t="b">
        <v>1</v>
      </c>
      <c r="BQ216" s="87" t="b">
        <v>0</v>
      </c>
      <c r="BR216" s="87" t="b">
        <v>0</v>
      </c>
      <c r="BS216" s="87" t="b">
        <v>0</v>
      </c>
      <c r="BT216" s="87" t="b">
        <v>0</v>
      </c>
      <c r="BU216" s="87" t="b">
        <v>0</v>
      </c>
      <c r="BV216" s="87" t="b">
        <v>0</v>
      </c>
      <c r="BW216" s="87" t="b">
        <v>0</v>
      </c>
      <c r="BX216" s="87" t="b">
        <v>0</v>
      </c>
      <c r="BY216" s="87" t="b">
        <v>0</v>
      </c>
      <c r="BZ216" s="87" t="b">
        <v>0</v>
      </c>
      <c r="CA216" s="87" t="b">
        <v>0</v>
      </c>
      <c r="CB216" s="87" t="b">
        <v>0</v>
      </c>
      <c r="CC216" s="87" t="b">
        <v>0</v>
      </c>
      <c r="CD216" s="87" t="b">
        <v>0</v>
      </c>
      <c r="CE216" s="87" t="b">
        <v>0</v>
      </c>
      <c r="CF216" s="87" t="b">
        <v>0</v>
      </c>
      <c r="CG216" s="87" t="b">
        <v>0</v>
      </c>
      <c r="CH216" s="87" t="b">
        <v>0</v>
      </c>
      <c r="CI216" s="87" t="b">
        <v>0</v>
      </c>
      <c r="CJ216" s="87" t="b">
        <v>0</v>
      </c>
      <c r="CK216" s="87" t="b">
        <v>0</v>
      </c>
      <c r="CL216" s="87" t="b">
        <v>0</v>
      </c>
      <c r="CM216" s="87" t="b">
        <v>1</v>
      </c>
      <c r="CN216" s="87" t="b">
        <v>0</v>
      </c>
      <c r="CO216" s="87" t="b">
        <v>1</v>
      </c>
      <c r="CP216" s="87" t="b">
        <v>0</v>
      </c>
      <c r="CQ216" s="87" t="b">
        <v>0</v>
      </c>
      <c r="CR216" t="s">
        <v>8381</v>
      </c>
    </row>
    <row r="217" spans="1:96" ht="16.25" customHeight="1">
      <c r="A217" t="s">
        <v>8316</v>
      </c>
      <c r="B217" t="s">
        <v>8317</v>
      </c>
      <c r="C217" t="s">
        <v>8318</v>
      </c>
      <c r="D217" t="s">
        <v>98</v>
      </c>
      <c r="E217" t="b">
        <v>0</v>
      </c>
      <c r="F217" t="b">
        <v>0</v>
      </c>
      <c r="G217" s="95">
        <v>42094</v>
      </c>
      <c r="H217" s="95">
        <v>45777</v>
      </c>
      <c r="I217" t="b">
        <v>1</v>
      </c>
      <c r="J217" t="b">
        <v>1</v>
      </c>
      <c r="K217">
        <v>96</v>
      </c>
      <c r="L217">
        <v>12</v>
      </c>
      <c r="M217" t="s">
        <v>99</v>
      </c>
      <c r="N217" s="87" t="b">
        <v>1</v>
      </c>
      <c r="O217" s="87" t="b">
        <v>1</v>
      </c>
      <c r="P217" s="87" t="b">
        <v>1</v>
      </c>
      <c r="Q217" s="87" t="b">
        <v>1</v>
      </c>
      <c r="R217" s="87" t="b">
        <v>1</v>
      </c>
      <c r="S217" s="87" t="s">
        <v>8319</v>
      </c>
      <c r="T217" s="87" t="b">
        <v>0</v>
      </c>
      <c r="U217" s="87" t="b">
        <v>1</v>
      </c>
      <c r="V217" s="87" t="b">
        <v>0</v>
      </c>
      <c r="W217" s="87" t="b">
        <v>1</v>
      </c>
      <c r="X217" s="87" t="b">
        <v>1</v>
      </c>
      <c r="Y217" s="87" t="b">
        <v>1</v>
      </c>
      <c r="Z217" s="87" t="b">
        <v>1</v>
      </c>
      <c r="AA217" s="87" t="b">
        <v>1</v>
      </c>
      <c r="AB217" s="87" t="b">
        <v>1</v>
      </c>
      <c r="AC217" s="87" t="b">
        <v>0</v>
      </c>
      <c r="AD217" s="87" t="b">
        <v>1</v>
      </c>
      <c r="AE217" s="87" t="b">
        <v>1</v>
      </c>
      <c r="AF217" s="87" t="b">
        <v>1</v>
      </c>
      <c r="AG217" s="87" t="b">
        <v>0</v>
      </c>
      <c r="AH217" s="87" t="b">
        <v>0</v>
      </c>
      <c r="AI217" s="87" t="b">
        <v>1</v>
      </c>
      <c r="AJ217" s="87" t="b">
        <v>0</v>
      </c>
      <c r="AK217" s="87" t="b">
        <v>1</v>
      </c>
      <c r="AL217" s="87" t="b">
        <v>1</v>
      </c>
      <c r="AM217" s="87" t="b">
        <v>0</v>
      </c>
      <c r="AN217" s="87" t="b">
        <v>0</v>
      </c>
      <c r="AO217" s="87" t="b">
        <v>0</v>
      </c>
      <c r="AP217" s="87" t="b">
        <v>1</v>
      </c>
      <c r="AQ217" s="87" t="b">
        <v>1</v>
      </c>
      <c r="AR217" s="87" t="b">
        <v>1</v>
      </c>
      <c r="AS217" s="87" t="b">
        <v>0</v>
      </c>
      <c r="AT217" s="87" t="b">
        <v>0</v>
      </c>
      <c r="AU217" s="87" t="b">
        <v>1</v>
      </c>
      <c r="AV217" s="87" t="b">
        <v>1</v>
      </c>
      <c r="AW217" s="87" t="b">
        <v>0</v>
      </c>
      <c r="AX217" s="87" t="b">
        <v>1</v>
      </c>
      <c r="AY217" s="87" t="b">
        <v>1</v>
      </c>
      <c r="AZ217" s="87" t="b">
        <v>0</v>
      </c>
      <c r="BA217" s="87" t="b">
        <v>0</v>
      </c>
      <c r="BB217" s="87" t="b">
        <v>1</v>
      </c>
      <c r="BC217" s="87" t="b">
        <v>1</v>
      </c>
      <c r="BD217" s="87" t="b">
        <v>1</v>
      </c>
      <c r="BE217" s="87" t="b">
        <v>0</v>
      </c>
      <c r="BF217" s="87" t="b">
        <v>1</v>
      </c>
      <c r="BG217" s="87" t="b">
        <v>0</v>
      </c>
      <c r="BH217" s="87" t="b">
        <v>1</v>
      </c>
      <c r="BI217" s="87" t="b">
        <v>1</v>
      </c>
      <c r="BJ217" s="87" t="b">
        <v>1</v>
      </c>
      <c r="BK217" s="87" t="b">
        <v>1</v>
      </c>
      <c r="BL217" s="87" t="b">
        <v>1</v>
      </c>
      <c r="BM217" s="87" t="b">
        <v>1</v>
      </c>
      <c r="BN217" s="87" t="b">
        <v>1</v>
      </c>
      <c r="BO217" s="87" t="b">
        <v>1</v>
      </c>
      <c r="BP217" s="87" t="b">
        <v>1</v>
      </c>
      <c r="BQ217" s="87" t="b">
        <v>1</v>
      </c>
      <c r="BR217" s="87" t="b">
        <v>1</v>
      </c>
      <c r="BS217" s="87" t="b">
        <v>1</v>
      </c>
      <c r="BT217" s="87" t="b">
        <v>1</v>
      </c>
      <c r="BU217" s="87" t="b">
        <v>1</v>
      </c>
      <c r="BV217" s="87" t="b">
        <v>1</v>
      </c>
      <c r="BW217" s="87" t="b">
        <v>1</v>
      </c>
      <c r="BX217" s="87" t="b">
        <v>1</v>
      </c>
      <c r="BY217" s="87" t="b">
        <v>0</v>
      </c>
      <c r="BZ217" s="87" t="b">
        <v>1</v>
      </c>
      <c r="CA217" s="87" t="b">
        <v>1</v>
      </c>
      <c r="CB217" s="87" t="b">
        <v>0</v>
      </c>
      <c r="CC217" s="87" t="b">
        <v>1</v>
      </c>
      <c r="CD217" s="87" t="b">
        <v>1</v>
      </c>
      <c r="CE217" s="87" t="b">
        <v>1</v>
      </c>
      <c r="CF217" s="87" t="b">
        <v>0</v>
      </c>
      <c r="CG217" s="87" t="b">
        <v>0</v>
      </c>
      <c r="CH217" s="87" t="b">
        <v>0</v>
      </c>
      <c r="CI217" s="87" t="b">
        <v>1</v>
      </c>
      <c r="CJ217" s="87" t="b">
        <v>0</v>
      </c>
      <c r="CK217" s="87" t="b">
        <v>1</v>
      </c>
      <c r="CL217" s="87" t="b">
        <v>1</v>
      </c>
      <c r="CM217" s="87" t="b">
        <v>1</v>
      </c>
      <c r="CN217" s="87" t="b">
        <v>1</v>
      </c>
      <c r="CO217" s="87" t="b">
        <v>1</v>
      </c>
      <c r="CP217" s="87" t="b">
        <v>1</v>
      </c>
      <c r="CQ217" s="87" t="b">
        <v>0</v>
      </c>
      <c r="CR217" t="s">
        <v>8381</v>
      </c>
    </row>
    <row r="218" spans="1:96" ht="16.25" customHeight="1">
      <c r="A218" t="s">
        <v>392</v>
      </c>
      <c r="B218" t="s">
        <v>8320</v>
      </c>
      <c r="C218" t="s">
        <v>393</v>
      </c>
      <c r="D218" t="s">
        <v>98</v>
      </c>
      <c r="E218" t="b">
        <v>0</v>
      </c>
      <c r="F218" t="b">
        <v>0</v>
      </c>
      <c r="G218" s="95">
        <v>42825</v>
      </c>
      <c r="H218" s="95">
        <v>45747</v>
      </c>
      <c r="I218" t="b">
        <v>1</v>
      </c>
      <c r="J218" t="b">
        <v>1</v>
      </c>
      <c r="K218">
        <v>63</v>
      </c>
      <c r="L218">
        <v>27</v>
      </c>
      <c r="M218" t="s">
        <v>99</v>
      </c>
      <c r="N218" s="87" t="b">
        <v>1</v>
      </c>
      <c r="O218" s="87" t="b">
        <v>1</v>
      </c>
      <c r="P218" s="87" t="b">
        <v>0</v>
      </c>
      <c r="Q218" s="87" t="b">
        <v>1</v>
      </c>
      <c r="R218" s="87" t="b">
        <v>1</v>
      </c>
      <c r="S218" s="87" t="s">
        <v>394</v>
      </c>
      <c r="T218" s="87" t="b">
        <v>0</v>
      </c>
      <c r="U218" s="87" t="b">
        <v>0</v>
      </c>
      <c r="V218" s="87" t="b">
        <v>0</v>
      </c>
      <c r="W218" s="87" t="b">
        <v>0</v>
      </c>
      <c r="X218" s="87" t="b">
        <v>0</v>
      </c>
      <c r="Y218" s="87" t="b">
        <v>0</v>
      </c>
      <c r="Z218" s="87" t="b">
        <v>0</v>
      </c>
      <c r="AA218" s="87" t="b">
        <v>0</v>
      </c>
      <c r="AB218" s="87" t="b">
        <v>1</v>
      </c>
      <c r="AC218" s="87" t="b">
        <v>0</v>
      </c>
      <c r="AD218" s="87" t="b">
        <v>1</v>
      </c>
      <c r="AE218" s="87" t="b">
        <v>0</v>
      </c>
      <c r="AF218" s="87" t="b">
        <v>1</v>
      </c>
      <c r="AG218" s="87" t="b">
        <v>0</v>
      </c>
      <c r="AH218" s="87" t="b">
        <v>0</v>
      </c>
      <c r="AI218" s="87" t="b">
        <v>0</v>
      </c>
      <c r="AJ218" s="87" t="b">
        <v>1</v>
      </c>
      <c r="AK218" s="87" t="b">
        <v>1</v>
      </c>
      <c r="AL218" s="87" t="b">
        <v>1</v>
      </c>
      <c r="AM218" s="87" t="b">
        <v>0</v>
      </c>
      <c r="AN218" s="87" t="b">
        <v>1</v>
      </c>
      <c r="AO218" s="87" t="b">
        <v>1</v>
      </c>
      <c r="AP218" s="87" t="b">
        <v>0</v>
      </c>
      <c r="AQ218" s="87" t="b">
        <v>0</v>
      </c>
      <c r="AR218" s="87" t="b">
        <v>0</v>
      </c>
      <c r="AS218" s="87" t="b">
        <v>0</v>
      </c>
      <c r="AT218" s="87" t="b">
        <v>0</v>
      </c>
      <c r="AU218" s="87" t="b">
        <v>1</v>
      </c>
      <c r="AV218" s="87" t="b">
        <v>0</v>
      </c>
      <c r="AW218" s="87" t="b">
        <v>1</v>
      </c>
      <c r="AX218" s="87" t="b">
        <v>1</v>
      </c>
      <c r="AY218" s="87" t="b">
        <v>1</v>
      </c>
      <c r="AZ218" s="87" t="b">
        <v>0</v>
      </c>
      <c r="BA218" s="87" t="b">
        <v>1</v>
      </c>
      <c r="BB218" s="87" t="b">
        <v>1</v>
      </c>
      <c r="BC218" s="87" t="b">
        <v>1</v>
      </c>
      <c r="BD218" s="87" t="b">
        <v>0</v>
      </c>
      <c r="BE218" s="87" t="b">
        <v>0</v>
      </c>
      <c r="BF218" s="87" t="b">
        <v>1</v>
      </c>
      <c r="BG218" s="87" t="b">
        <v>0</v>
      </c>
      <c r="BH218" s="87" t="b">
        <v>1</v>
      </c>
      <c r="BI218" s="87" t="b">
        <v>0</v>
      </c>
      <c r="BJ218" s="87" t="b">
        <v>1</v>
      </c>
      <c r="BK218" s="87" t="b">
        <v>0</v>
      </c>
      <c r="BL218" s="87" t="b">
        <v>1</v>
      </c>
      <c r="BM218" s="87" t="b">
        <v>1</v>
      </c>
      <c r="BN218" s="87" t="b">
        <v>0</v>
      </c>
      <c r="BO218" s="87" t="b">
        <v>0</v>
      </c>
      <c r="BP218" s="87" t="b">
        <v>0</v>
      </c>
      <c r="BQ218" s="87" t="b">
        <v>0</v>
      </c>
      <c r="BR218" s="87" t="b">
        <v>0</v>
      </c>
      <c r="BS218" s="87" t="b">
        <v>0</v>
      </c>
      <c r="BT218" s="87" t="b">
        <v>0</v>
      </c>
      <c r="BU218" s="87" t="b">
        <v>0</v>
      </c>
      <c r="BV218" s="87" t="b">
        <v>0</v>
      </c>
      <c r="BW218" s="87" t="b">
        <v>0</v>
      </c>
      <c r="BX218" s="87" t="b">
        <v>0</v>
      </c>
      <c r="BY218" s="87" t="b">
        <v>0</v>
      </c>
      <c r="BZ218" s="87" t="b">
        <v>1</v>
      </c>
      <c r="CA218" s="87" t="b">
        <v>1</v>
      </c>
      <c r="CB218" s="87" t="b">
        <v>0</v>
      </c>
      <c r="CC218" s="87" t="b">
        <v>0</v>
      </c>
      <c r="CD218" s="87" t="b">
        <v>0</v>
      </c>
      <c r="CE218" s="87" t="b">
        <v>1</v>
      </c>
      <c r="CF218" s="87" t="b">
        <v>0</v>
      </c>
      <c r="CG218" s="87" t="b">
        <v>0</v>
      </c>
      <c r="CH218" s="87" t="b">
        <v>0</v>
      </c>
      <c r="CI218" s="87" t="b">
        <v>0</v>
      </c>
      <c r="CJ218" s="87" t="b">
        <v>1</v>
      </c>
      <c r="CK218" s="87" t="b">
        <v>1</v>
      </c>
      <c r="CL218" s="87" t="b">
        <v>1</v>
      </c>
      <c r="CM218" s="87" t="b">
        <v>1</v>
      </c>
      <c r="CN218" s="87" t="b">
        <v>0</v>
      </c>
      <c r="CO218" s="87" t="b">
        <v>1</v>
      </c>
      <c r="CP218" s="87" t="b">
        <v>1</v>
      </c>
      <c r="CQ218" s="87" t="b">
        <v>1</v>
      </c>
      <c r="CR218" t="s">
        <v>8381</v>
      </c>
    </row>
    <row r="219" spans="1:96" ht="16.25" customHeight="1">
      <c r="A219" t="s">
        <v>8321</v>
      </c>
      <c r="C219" t="s">
        <v>431</v>
      </c>
      <c r="D219" t="s">
        <v>98</v>
      </c>
      <c r="E219" t="b">
        <v>0</v>
      </c>
      <c r="F219" t="b">
        <v>0</v>
      </c>
      <c r="G219" s="95">
        <v>41729</v>
      </c>
      <c r="H219" s="95">
        <v>45747</v>
      </c>
      <c r="I219" t="b">
        <v>1</v>
      </c>
      <c r="J219" t="b">
        <v>1</v>
      </c>
      <c r="K219">
        <v>35</v>
      </c>
      <c r="L219">
        <v>26</v>
      </c>
      <c r="M219" t="s">
        <v>99</v>
      </c>
      <c r="N219" s="87" t="b">
        <v>1</v>
      </c>
      <c r="O219" s="87" t="b">
        <v>1</v>
      </c>
      <c r="P219" s="87" t="b">
        <v>1</v>
      </c>
      <c r="Q219" s="87" t="b">
        <v>1</v>
      </c>
      <c r="R219" s="87" t="b">
        <v>1</v>
      </c>
      <c r="S219" s="87" t="s">
        <v>432</v>
      </c>
      <c r="T219" s="87" t="b">
        <v>0</v>
      </c>
      <c r="U219" s="87" t="b">
        <v>0</v>
      </c>
      <c r="V219" s="87" t="b">
        <v>0</v>
      </c>
      <c r="W219" s="87" t="b">
        <v>0</v>
      </c>
      <c r="X219" s="87" t="b">
        <v>0</v>
      </c>
      <c r="Y219" s="87" t="b">
        <v>0</v>
      </c>
      <c r="Z219" s="87" t="b">
        <v>1</v>
      </c>
      <c r="AA219" s="87" t="b">
        <v>0</v>
      </c>
      <c r="AB219" s="87" t="b">
        <v>1</v>
      </c>
      <c r="AC219" s="87" t="b">
        <v>0</v>
      </c>
      <c r="AD219" s="87" t="b">
        <v>1</v>
      </c>
      <c r="AE219" s="87" t="b">
        <v>1</v>
      </c>
      <c r="AF219" s="87" t="b">
        <v>1</v>
      </c>
      <c r="AG219" s="87" t="b">
        <v>0</v>
      </c>
      <c r="AH219" s="87" t="b">
        <v>1</v>
      </c>
      <c r="AI219" s="87" t="b">
        <v>1</v>
      </c>
      <c r="AJ219" s="87" t="b">
        <v>1</v>
      </c>
      <c r="AK219" s="87" t="b">
        <v>1</v>
      </c>
      <c r="AL219" s="87" t="b">
        <v>1</v>
      </c>
      <c r="AM219" s="87" t="b">
        <v>0</v>
      </c>
      <c r="AN219" s="87" t="b">
        <v>0</v>
      </c>
      <c r="AO219" s="87" t="b">
        <v>0</v>
      </c>
      <c r="AP219" s="87" t="b">
        <v>0</v>
      </c>
      <c r="AQ219" s="87" t="b">
        <v>1</v>
      </c>
      <c r="AR219" s="87" t="b">
        <v>0</v>
      </c>
      <c r="AS219" s="87" t="b">
        <v>0</v>
      </c>
      <c r="AT219" s="87" t="b">
        <v>0</v>
      </c>
      <c r="AU219" s="87" t="b">
        <v>1</v>
      </c>
      <c r="AV219" s="87" t="b">
        <v>0</v>
      </c>
      <c r="AW219" s="87" t="b">
        <v>0</v>
      </c>
      <c r="AX219" s="87" t="b">
        <v>1</v>
      </c>
      <c r="AY219" s="87" t="b">
        <v>1</v>
      </c>
      <c r="AZ219" s="87" t="b">
        <v>1</v>
      </c>
      <c r="BA219" s="87" t="b">
        <v>0</v>
      </c>
      <c r="BB219" s="87" t="b">
        <v>1</v>
      </c>
      <c r="BC219" s="87" t="b">
        <v>1</v>
      </c>
      <c r="BD219" s="87" t="b">
        <v>0</v>
      </c>
      <c r="BE219" s="87" t="b">
        <v>1</v>
      </c>
      <c r="BF219" s="87" t="b">
        <v>1</v>
      </c>
      <c r="BG219" s="87" t="b">
        <v>1</v>
      </c>
      <c r="BH219" s="87" t="b">
        <v>1</v>
      </c>
      <c r="BI219" s="87" t="b">
        <v>0</v>
      </c>
      <c r="BJ219" s="87" t="b">
        <v>0</v>
      </c>
      <c r="BK219" s="87" t="b">
        <v>1</v>
      </c>
      <c r="BL219" s="87" t="b">
        <v>1</v>
      </c>
      <c r="BM219" s="87" t="b">
        <v>1</v>
      </c>
      <c r="BN219" s="87" t="b">
        <v>1</v>
      </c>
      <c r="BO219" s="87" t="b">
        <v>1</v>
      </c>
      <c r="BP219" s="87" t="b">
        <v>0</v>
      </c>
      <c r="BQ219" s="87" t="b">
        <v>0</v>
      </c>
      <c r="BR219" s="87" t="b">
        <v>1</v>
      </c>
      <c r="BS219" s="87" t="b">
        <v>1</v>
      </c>
      <c r="BT219" s="87" t="b">
        <v>1</v>
      </c>
      <c r="BU219" s="87" t="b">
        <v>0</v>
      </c>
      <c r="BV219" s="87" t="b">
        <v>1</v>
      </c>
      <c r="BW219" s="87" t="b">
        <v>1</v>
      </c>
      <c r="BX219" s="87" t="b">
        <v>1</v>
      </c>
      <c r="BY219" s="87" t="b">
        <v>0</v>
      </c>
      <c r="BZ219" s="87" t="b">
        <v>1</v>
      </c>
      <c r="CA219" s="87" t="b">
        <v>0</v>
      </c>
      <c r="CB219" s="87" t="b">
        <v>1</v>
      </c>
      <c r="CC219" s="87" t="b">
        <v>1</v>
      </c>
      <c r="CD219" s="87" t="b">
        <v>0</v>
      </c>
      <c r="CE219" s="87" t="b">
        <v>1</v>
      </c>
      <c r="CF219" s="87" t="b">
        <v>0</v>
      </c>
      <c r="CG219" s="87" t="b">
        <v>1</v>
      </c>
      <c r="CH219" s="87" t="b">
        <v>1</v>
      </c>
      <c r="CI219" s="87" t="b">
        <v>1</v>
      </c>
      <c r="CJ219" s="87" t="b">
        <v>0</v>
      </c>
      <c r="CK219" s="87" t="b">
        <v>0</v>
      </c>
      <c r="CL219" s="87" t="b">
        <v>1</v>
      </c>
      <c r="CM219" s="87" t="b">
        <v>1</v>
      </c>
      <c r="CN219" s="87" t="b">
        <v>0</v>
      </c>
      <c r="CO219" s="87" t="b">
        <v>1</v>
      </c>
      <c r="CP219" s="87" t="b">
        <v>1</v>
      </c>
      <c r="CQ219" s="87" t="b">
        <v>1</v>
      </c>
      <c r="CR219" t="s">
        <v>8381</v>
      </c>
    </row>
    <row r="220" spans="1:96" ht="16.25" customHeight="1">
      <c r="A220" t="s">
        <v>559</v>
      </c>
      <c r="B220" t="s">
        <v>8323</v>
      </c>
      <c r="C220" t="s">
        <v>8324</v>
      </c>
      <c r="D220" t="s">
        <v>98</v>
      </c>
      <c r="E220" t="b">
        <v>1</v>
      </c>
      <c r="F220" t="b">
        <v>0</v>
      </c>
      <c r="G220" s="95">
        <v>42094</v>
      </c>
      <c r="H220" s="95">
        <v>45016</v>
      </c>
      <c r="I220" t="b">
        <v>1</v>
      </c>
      <c r="J220" t="b">
        <v>1</v>
      </c>
      <c r="K220">
        <v>74</v>
      </c>
      <c r="L220">
        <v>6</v>
      </c>
      <c r="M220" t="s">
        <v>99</v>
      </c>
      <c r="N220" s="87" t="b">
        <v>1</v>
      </c>
      <c r="O220" s="87" t="b">
        <v>1</v>
      </c>
      <c r="P220" s="87" t="b">
        <v>1</v>
      </c>
      <c r="Q220" s="87" t="b">
        <v>1</v>
      </c>
      <c r="R220" s="87" t="b">
        <v>1</v>
      </c>
      <c r="S220" s="87" t="s">
        <v>8325</v>
      </c>
      <c r="T220" s="87" t="b">
        <v>0</v>
      </c>
      <c r="U220" s="87" t="b">
        <v>0</v>
      </c>
      <c r="V220" s="87" t="b">
        <v>0</v>
      </c>
      <c r="W220" s="87" t="b">
        <v>1</v>
      </c>
      <c r="X220" s="87" t="b">
        <v>0</v>
      </c>
      <c r="Y220" s="87" t="b">
        <v>1</v>
      </c>
      <c r="Z220" s="87" t="b">
        <v>0</v>
      </c>
      <c r="AA220" s="87" t="b">
        <v>0</v>
      </c>
      <c r="AB220" s="87" t="b">
        <v>1</v>
      </c>
      <c r="AC220" s="87" t="b">
        <v>0</v>
      </c>
      <c r="AD220" s="87" t="b">
        <v>1</v>
      </c>
      <c r="AE220" s="87" t="b">
        <v>1</v>
      </c>
      <c r="AF220" s="87" t="b">
        <v>1</v>
      </c>
      <c r="AG220" s="87" t="b">
        <v>0</v>
      </c>
      <c r="AH220" s="87" t="b">
        <v>1</v>
      </c>
      <c r="AI220" s="87" t="b">
        <v>1</v>
      </c>
      <c r="AJ220" s="87" t="b">
        <v>1</v>
      </c>
      <c r="AK220" s="87" t="b">
        <v>1</v>
      </c>
      <c r="AL220" s="87" t="b">
        <v>1</v>
      </c>
      <c r="AM220" s="87" t="b">
        <v>0</v>
      </c>
      <c r="AN220" s="87" t="b">
        <v>0</v>
      </c>
      <c r="AO220" s="87" t="b">
        <v>0</v>
      </c>
      <c r="AP220" s="87" t="b">
        <v>1</v>
      </c>
      <c r="AQ220" s="87" t="b">
        <v>1</v>
      </c>
      <c r="AR220" s="87" t="b">
        <v>0</v>
      </c>
      <c r="AS220" s="87" t="b">
        <v>0</v>
      </c>
      <c r="AT220" s="87" t="b">
        <v>0</v>
      </c>
      <c r="AU220" s="87" t="b">
        <v>1</v>
      </c>
      <c r="AV220" s="87" t="b">
        <v>0</v>
      </c>
      <c r="AW220" s="87" t="b">
        <v>1</v>
      </c>
      <c r="AX220" s="87" t="b">
        <v>1</v>
      </c>
      <c r="AY220" s="87" t="b">
        <v>1</v>
      </c>
      <c r="AZ220" s="87" t="b">
        <v>0</v>
      </c>
      <c r="BA220" s="87" t="b">
        <v>1</v>
      </c>
      <c r="BB220" s="87" t="b">
        <v>1</v>
      </c>
      <c r="BC220" s="87" t="b">
        <v>1</v>
      </c>
      <c r="BD220" s="87" t="b">
        <v>0</v>
      </c>
      <c r="BE220" s="87" t="b">
        <v>0</v>
      </c>
      <c r="BF220" s="87" t="b">
        <v>1</v>
      </c>
      <c r="BG220" s="87" t="b">
        <v>0</v>
      </c>
      <c r="BH220" s="87" t="b">
        <v>1</v>
      </c>
      <c r="BI220" s="87" t="b">
        <v>0</v>
      </c>
      <c r="BJ220" s="87" t="b">
        <v>1</v>
      </c>
      <c r="BK220" s="87" t="b">
        <v>0</v>
      </c>
      <c r="BL220" s="87" t="b">
        <v>1</v>
      </c>
      <c r="BM220" s="87" t="b">
        <v>1</v>
      </c>
      <c r="BN220" s="87" t="b">
        <v>1</v>
      </c>
      <c r="BO220" s="87" t="b">
        <v>1</v>
      </c>
      <c r="BP220" s="87" t="b">
        <v>1</v>
      </c>
      <c r="BQ220" s="87" t="b">
        <v>0</v>
      </c>
      <c r="BR220" s="87" t="b">
        <v>1</v>
      </c>
      <c r="BS220" s="87" t="b">
        <v>1</v>
      </c>
      <c r="BT220" s="87" t="b">
        <v>0</v>
      </c>
      <c r="BU220" s="87" t="b">
        <v>0</v>
      </c>
      <c r="BV220" s="87" t="b">
        <v>0</v>
      </c>
      <c r="BW220" s="87" t="b">
        <v>1</v>
      </c>
      <c r="BX220" s="87" t="b">
        <v>1</v>
      </c>
      <c r="BY220" s="87" t="b">
        <v>0</v>
      </c>
      <c r="BZ220" s="87" t="b">
        <v>1</v>
      </c>
      <c r="CA220" s="87" t="b">
        <v>0</v>
      </c>
      <c r="CB220" s="87" t="b">
        <v>0</v>
      </c>
      <c r="CC220" s="87" t="b">
        <v>0</v>
      </c>
      <c r="CD220" s="87" t="b">
        <v>1</v>
      </c>
      <c r="CE220" s="87" t="b">
        <v>0</v>
      </c>
      <c r="CF220" s="87" t="b">
        <v>0</v>
      </c>
      <c r="CG220" s="87" t="b">
        <v>0</v>
      </c>
      <c r="CH220" s="87" t="b">
        <v>1</v>
      </c>
      <c r="CI220" s="87" t="b">
        <v>0</v>
      </c>
      <c r="CJ220" s="87" t="b">
        <v>0</v>
      </c>
      <c r="CK220" s="87" t="b">
        <v>1</v>
      </c>
      <c r="CL220" s="87" t="b">
        <v>1</v>
      </c>
      <c r="CM220" s="87" t="b">
        <v>1</v>
      </c>
      <c r="CN220" s="87" t="b">
        <v>1</v>
      </c>
      <c r="CO220" s="87" t="b">
        <v>1</v>
      </c>
      <c r="CP220" s="87" t="b">
        <v>1</v>
      </c>
      <c r="CQ220" s="87" t="b">
        <v>0</v>
      </c>
      <c r="CR220" t="s">
        <v>8381</v>
      </c>
    </row>
    <row r="221" spans="1:96" ht="16.25" customHeight="1">
      <c r="A221" t="s">
        <v>8326</v>
      </c>
      <c r="C221" t="s">
        <v>8327</v>
      </c>
      <c r="D221" t="s">
        <v>108</v>
      </c>
      <c r="E221" t="b">
        <v>1</v>
      </c>
      <c r="F221" t="b">
        <v>0</v>
      </c>
      <c r="G221" s="95">
        <v>40999</v>
      </c>
      <c r="H221" s="95">
        <v>45777</v>
      </c>
      <c r="I221" t="b">
        <v>1</v>
      </c>
      <c r="J221" t="b">
        <v>0</v>
      </c>
      <c r="K221">
        <v>24</v>
      </c>
      <c r="M221" t="s">
        <v>99</v>
      </c>
      <c r="N221" s="87" t="b">
        <v>1</v>
      </c>
      <c r="O221" s="87" t="b">
        <v>1</v>
      </c>
      <c r="P221" s="87" t="b">
        <v>0</v>
      </c>
      <c r="Q221" s="87" t="b">
        <v>1</v>
      </c>
      <c r="R221" s="87" t="b">
        <v>1</v>
      </c>
      <c r="S221" s="87" t="s">
        <v>8328</v>
      </c>
      <c r="T221" s="87" t="b">
        <v>0</v>
      </c>
      <c r="U221" s="87" t="b">
        <v>0</v>
      </c>
      <c r="V221" s="87" t="b">
        <v>0</v>
      </c>
      <c r="W221" s="87" t="b">
        <v>0</v>
      </c>
      <c r="X221" s="87" t="b">
        <v>0</v>
      </c>
      <c r="Y221" s="87" t="b">
        <v>0</v>
      </c>
      <c r="Z221" s="87" t="b">
        <v>0</v>
      </c>
      <c r="AA221" s="87" t="b">
        <v>0</v>
      </c>
      <c r="AB221" s="87" t="b">
        <v>0</v>
      </c>
      <c r="AC221" s="87" t="b">
        <v>0</v>
      </c>
      <c r="AD221" s="87" t="b">
        <v>0</v>
      </c>
      <c r="AE221" s="87" t="b">
        <v>0</v>
      </c>
      <c r="AF221" s="87" t="b">
        <v>0</v>
      </c>
      <c r="AG221" s="87" t="b">
        <v>1</v>
      </c>
      <c r="AH221" s="87" t="b">
        <v>1</v>
      </c>
      <c r="AI221" s="87" t="b">
        <v>1</v>
      </c>
      <c r="AJ221" s="87" t="b">
        <v>1</v>
      </c>
      <c r="AK221" s="87" t="b">
        <v>1</v>
      </c>
      <c r="AL221" s="87" t="b">
        <v>1</v>
      </c>
      <c r="AM221" s="87" t="b">
        <v>0</v>
      </c>
      <c r="AN221" s="87" t="b">
        <v>0</v>
      </c>
      <c r="AO221" s="87" t="b">
        <v>1</v>
      </c>
      <c r="AP221" s="87" t="b">
        <v>0</v>
      </c>
      <c r="AQ221" s="87" t="b">
        <v>0</v>
      </c>
      <c r="AR221" s="87" t="b">
        <v>0</v>
      </c>
      <c r="AS221" s="87" t="b">
        <v>0</v>
      </c>
      <c r="AT221" s="87" t="b">
        <v>0</v>
      </c>
      <c r="AU221" s="87" t="b">
        <v>0</v>
      </c>
      <c r="AV221" s="87" t="b">
        <v>0</v>
      </c>
      <c r="AW221" s="87" t="b">
        <v>0</v>
      </c>
      <c r="AX221" s="87" t="b">
        <v>0</v>
      </c>
      <c r="AY221" s="87" t="b">
        <v>0</v>
      </c>
      <c r="AZ221" s="87" t="b">
        <v>0</v>
      </c>
      <c r="BA221" s="87" t="b">
        <v>0</v>
      </c>
      <c r="BB221" s="87" t="b">
        <v>1</v>
      </c>
      <c r="BC221" s="87" t="b">
        <v>0</v>
      </c>
      <c r="BD221" s="87" t="b">
        <v>0</v>
      </c>
      <c r="BE221" s="87" t="b">
        <v>0</v>
      </c>
      <c r="BF221" s="87" t="b">
        <v>0</v>
      </c>
      <c r="BG221" s="87" t="b">
        <v>0</v>
      </c>
      <c r="BH221" s="87" t="b">
        <v>0</v>
      </c>
      <c r="BI221" s="87" t="b">
        <v>0</v>
      </c>
      <c r="BJ221" s="87" t="b">
        <v>0</v>
      </c>
      <c r="BK221" s="87" t="b">
        <v>0</v>
      </c>
      <c r="BL221" s="87" t="b">
        <v>0</v>
      </c>
      <c r="BM221" s="87" t="b">
        <v>1</v>
      </c>
      <c r="BN221" s="87" t="b">
        <v>0</v>
      </c>
      <c r="BO221" s="87" t="b">
        <v>0</v>
      </c>
      <c r="BP221" s="87" t="b">
        <v>0</v>
      </c>
      <c r="BQ221" s="87" t="b">
        <v>1</v>
      </c>
      <c r="BR221" s="87" t="b">
        <v>0</v>
      </c>
      <c r="BS221" s="87" t="b">
        <v>0</v>
      </c>
      <c r="BT221" s="87" t="b">
        <v>0</v>
      </c>
      <c r="BU221" s="87" t="b">
        <v>0</v>
      </c>
      <c r="BV221" s="87" t="b">
        <v>0</v>
      </c>
      <c r="BW221" s="87" t="b">
        <v>0</v>
      </c>
      <c r="BX221" s="87" t="b">
        <v>0</v>
      </c>
      <c r="BY221" s="87" t="b">
        <v>0</v>
      </c>
      <c r="BZ221" s="87" t="b">
        <v>0</v>
      </c>
      <c r="CA221" s="87" t="b">
        <v>0</v>
      </c>
      <c r="CB221" s="87" t="b">
        <v>0</v>
      </c>
      <c r="CC221" s="87" t="b">
        <v>0</v>
      </c>
      <c r="CD221" s="87" t="b">
        <v>0</v>
      </c>
      <c r="CE221" s="87" t="b">
        <v>0</v>
      </c>
      <c r="CF221" s="87" t="b">
        <v>0</v>
      </c>
      <c r="CG221" s="87" t="b">
        <v>0</v>
      </c>
      <c r="CH221" s="87" t="b">
        <v>0</v>
      </c>
      <c r="CI221" s="87" t="b">
        <v>1</v>
      </c>
      <c r="CJ221" s="87" t="b">
        <v>0</v>
      </c>
      <c r="CK221" s="87" t="b">
        <v>0</v>
      </c>
      <c r="CL221" s="87" t="b">
        <v>0</v>
      </c>
      <c r="CM221" s="87" t="b">
        <v>1</v>
      </c>
      <c r="CN221" s="87" t="b">
        <v>0</v>
      </c>
      <c r="CO221" s="87" t="b">
        <v>1</v>
      </c>
      <c r="CP221" s="87" t="b">
        <v>0</v>
      </c>
      <c r="CQ221" s="87" t="b">
        <v>0</v>
      </c>
      <c r="CR221" t="s">
        <v>8381</v>
      </c>
    </row>
    <row r="222" spans="1:96" ht="16.25" customHeight="1">
      <c r="A222" t="s">
        <v>8329</v>
      </c>
      <c r="C222" t="s">
        <v>8330</v>
      </c>
      <c r="D222" t="s">
        <v>108</v>
      </c>
      <c r="E222" t="b">
        <v>1</v>
      </c>
      <c r="F222" t="b">
        <v>0</v>
      </c>
      <c r="G222" s="95">
        <v>41729</v>
      </c>
      <c r="H222" s="95">
        <v>45747</v>
      </c>
      <c r="I222" t="b">
        <v>1</v>
      </c>
      <c r="J222" t="b">
        <v>0</v>
      </c>
      <c r="K222">
        <v>14</v>
      </c>
      <c r="M222" t="s">
        <v>99</v>
      </c>
      <c r="N222" s="87" t="b">
        <v>1</v>
      </c>
      <c r="O222" s="87" t="b">
        <v>1</v>
      </c>
      <c r="P222" s="87" t="b">
        <v>1</v>
      </c>
      <c r="Q222" s="87" t="b">
        <v>1</v>
      </c>
      <c r="R222" s="87" t="b">
        <v>1</v>
      </c>
      <c r="S222" s="87" t="s">
        <v>631</v>
      </c>
      <c r="T222" s="87" t="b">
        <v>1</v>
      </c>
      <c r="U222" s="87" t="b">
        <v>0</v>
      </c>
      <c r="V222" s="87" t="b">
        <v>0</v>
      </c>
      <c r="W222" s="87" t="b">
        <v>0</v>
      </c>
      <c r="X222" s="87" t="b">
        <v>0</v>
      </c>
      <c r="Y222" s="87" t="b">
        <v>0</v>
      </c>
      <c r="Z222" s="87" t="b">
        <v>0</v>
      </c>
      <c r="AA222" s="87" t="b">
        <v>1</v>
      </c>
      <c r="AB222" s="87" t="b">
        <v>0</v>
      </c>
      <c r="AC222" s="87" t="b">
        <v>0</v>
      </c>
      <c r="AD222" s="87" t="b">
        <v>0</v>
      </c>
      <c r="AE222" s="87" t="b">
        <v>0</v>
      </c>
      <c r="AF222" s="87" t="b">
        <v>0</v>
      </c>
      <c r="AG222" s="87" t="b">
        <v>0</v>
      </c>
      <c r="AH222" s="87" t="b">
        <v>0</v>
      </c>
      <c r="AI222" s="87" t="b">
        <v>1</v>
      </c>
      <c r="AJ222" s="87" t="b">
        <v>1</v>
      </c>
      <c r="AK222" s="87" t="b">
        <v>1</v>
      </c>
      <c r="AL222" s="87" t="b">
        <v>1</v>
      </c>
      <c r="AM222" s="87" t="b">
        <v>0</v>
      </c>
      <c r="AN222" s="87" t="b">
        <v>0</v>
      </c>
      <c r="AO222" s="87" t="b">
        <v>0</v>
      </c>
      <c r="AP222" s="87" t="b">
        <v>0</v>
      </c>
      <c r="AQ222" s="87" t="b">
        <v>0</v>
      </c>
      <c r="AR222" s="87" t="b">
        <v>0</v>
      </c>
      <c r="AS222" s="87" t="b">
        <v>0</v>
      </c>
      <c r="AT222" s="87" t="b">
        <v>0</v>
      </c>
      <c r="AU222" s="87" t="b">
        <v>1</v>
      </c>
      <c r="AV222" s="87" t="b">
        <v>0</v>
      </c>
      <c r="AW222" s="87" t="b">
        <v>1</v>
      </c>
      <c r="AX222" s="87" t="b">
        <v>0</v>
      </c>
      <c r="AY222" s="87" t="b">
        <v>0</v>
      </c>
      <c r="AZ222" s="87" t="b">
        <v>0</v>
      </c>
      <c r="BA222" s="87" t="b">
        <v>1</v>
      </c>
      <c r="BB222" s="87" t="b">
        <v>1</v>
      </c>
      <c r="BC222" s="87" t="b">
        <v>0</v>
      </c>
      <c r="BD222" s="87" t="b">
        <v>0</v>
      </c>
      <c r="BE222" s="87" t="b">
        <v>0</v>
      </c>
      <c r="BF222" s="87" t="b">
        <v>0</v>
      </c>
      <c r="BG222" s="87" t="b">
        <v>0</v>
      </c>
      <c r="BH222" s="87" t="b">
        <v>1</v>
      </c>
      <c r="BI222" s="87" t="b">
        <v>0</v>
      </c>
      <c r="BJ222" s="87" t="b">
        <v>0</v>
      </c>
      <c r="BK222" s="87" t="b">
        <v>0</v>
      </c>
      <c r="BL222" s="87" t="b">
        <v>0</v>
      </c>
      <c r="BM222" s="87" t="b">
        <v>0</v>
      </c>
      <c r="BN222" s="87" t="b">
        <v>0</v>
      </c>
      <c r="BO222" s="87" t="b">
        <v>1</v>
      </c>
      <c r="BP222" s="87" t="b">
        <v>1</v>
      </c>
      <c r="BQ222" s="87" t="b">
        <v>1</v>
      </c>
      <c r="BR222" s="87" t="b">
        <v>0</v>
      </c>
      <c r="BS222" s="87" t="b">
        <v>0</v>
      </c>
      <c r="BT222" s="87" t="b">
        <v>0</v>
      </c>
      <c r="BU222" s="87" t="b">
        <v>0</v>
      </c>
      <c r="BV222" s="87" t="b">
        <v>0</v>
      </c>
      <c r="BW222" s="87" t="b">
        <v>0</v>
      </c>
      <c r="BX222" s="87" t="b">
        <v>0</v>
      </c>
      <c r="BY222" s="87" t="b">
        <v>0</v>
      </c>
      <c r="BZ222" s="87" t="b">
        <v>0</v>
      </c>
      <c r="CA222" s="87" t="b">
        <v>0</v>
      </c>
      <c r="CB222" s="87" t="b">
        <v>0</v>
      </c>
      <c r="CC222" s="87" t="b">
        <v>0</v>
      </c>
      <c r="CD222" s="87" t="b">
        <v>0</v>
      </c>
      <c r="CE222" s="87" t="b">
        <v>0</v>
      </c>
      <c r="CF222" s="87" t="b">
        <v>0</v>
      </c>
      <c r="CG222" s="87" t="b">
        <v>0</v>
      </c>
      <c r="CH222" s="87" t="b">
        <v>0</v>
      </c>
      <c r="CI222" s="87" t="b">
        <v>0</v>
      </c>
      <c r="CJ222" s="87" t="b">
        <v>0</v>
      </c>
      <c r="CK222" s="87" t="b">
        <v>0</v>
      </c>
      <c r="CL222" s="87" t="b">
        <v>0</v>
      </c>
      <c r="CM222" s="87" t="b">
        <v>0</v>
      </c>
      <c r="CN222" s="87" t="b">
        <v>0</v>
      </c>
      <c r="CO222" s="87" t="b">
        <v>1</v>
      </c>
      <c r="CP222" s="87" t="b">
        <v>0</v>
      </c>
      <c r="CQ222" s="87" t="b">
        <v>0</v>
      </c>
      <c r="CR222" t="s">
        <v>8381</v>
      </c>
    </row>
    <row r="223" spans="1:96" ht="16.25" customHeight="1">
      <c r="A223" t="s">
        <v>645</v>
      </c>
      <c r="B223" t="s">
        <v>646</v>
      </c>
      <c r="C223" t="s">
        <v>8331</v>
      </c>
      <c r="D223" t="s">
        <v>98</v>
      </c>
      <c r="E223" t="b">
        <v>0</v>
      </c>
      <c r="F223" t="b">
        <v>0</v>
      </c>
      <c r="G223" s="95">
        <v>43799</v>
      </c>
      <c r="H223" s="95">
        <v>45747</v>
      </c>
      <c r="I223" t="b">
        <v>1</v>
      </c>
      <c r="J223" t="b">
        <v>1</v>
      </c>
      <c r="K223">
        <v>67</v>
      </c>
      <c r="M223" t="s">
        <v>99</v>
      </c>
      <c r="N223" s="87" t="b">
        <v>1</v>
      </c>
      <c r="O223" s="87" t="b">
        <v>1</v>
      </c>
      <c r="P223" s="87" t="b">
        <v>1</v>
      </c>
      <c r="Q223" s="87" t="b">
        <v>1</v>
      </c>
      <c r="R223" s="87" t="b">
        <v>1</v>
      </c>
      <c r="S223" s="87" t="s">
        <v>8332</v>
      </c>
      <c r="T223" s="87" t="b">
        <v>1</v>
      </c>
      <c r="U223" s="87" t="b">
        <v>1</v>
      </c>
      <c r="V223" s="87" t="b">
        <v>0</v>
      </c>
      <c r="W223" s="87" t="b">
        <v>0</v>
      </c>
      <c r="X223" s="87" t="b">
        <v>1</v>
      </c>
      <c r="Y223" s="87" t="b">
        <v>0</v>
      </c>
      <c r="Z223" s="87" t="b">
        <v>1</v>
      </c>
      <c r="AA223" s="87" t="b">
        <v>1</v>
      </c>
      <c r="AB223" s="87" t="b">
        <v>1</v>
      </c>
      <c r="AC223" s="87" t="b">
        <v>1</v>
      </c>
      <c r="AD223" s="87" t="b">
        <v>1</v>
      </c>
      <c r="AE223" s="87" t="b">
        <v>1</v>
      </c>
      <c r="AF223" s="87" t="b">
        <v>1</v>
      </c>
      <c r="AG223" s="87" t="b">
        <v>1</v>
      </c>
      <c r="AH223" s="87" t="b">
        <v>0</v>
      </c>
      <c r="AI223" s="87" t="b">
        <v>1</v>
      </c>
      <c r="AJ223" s="87" t="b">
        <v>0</v>
      </c>
      <c r="AK223" s="87" t="b">
        <v>0</v>
      </c>
      <c r="AL223" s="87" t="b">
        <v>0</v>
      </c>
      <c r="AM223" s="87" t="b">
        <v>0</v>
      </c>
      <c r="AN223" s="87" t="b">
        <v>0</v>
      </c>
      <c r="AO223" s="87" t="b">
        <v>0</v>
      </c>
      <c r="AP223" s="87" t="b">
        <v>0</v>
      </c>
      <c r="AQ223" s="87" t="b">
        <v>0</v>
      </c>
      <c r="AR223" s="87" t="b">
        <v>0</v>
      </c>
      <c r="AS223" s="87" t="b">
        <v>0</v>
      </c>
      <c r="AT223" s="87" t="b">
        <v>0</v>
      </c>
      <c r="AU223" s="87" t="b">
        <v>0</v>
      </c>
      <c r="AV223" s="87" t="b">
        <v>0</v>
      </c>
      <c r="AW223" s="87" t="b">
        <v>0</v>
      </c>
      <c r="AX223" s="87" t="b">
        <v>0</v>
      </c>
      <c r="AY223" s="87" t="b">
        <v>0</v>
      </c>
      <c r="AZ223" s="87" t="b">
        <v>0</v>
      </c>
      <c r="BA223" s="87" t="b">
        <v>1</v>
      </c>
      <c r="BB223" s="87" t="b">
        <v>1</v>
      </c>
      <c r="BC223" s="87" t="b">
        <v>1</v>
      </c>
      <c r="BD223" s="87" t="b">
        <v>0</v>
      </c>
      <c r="BE223" s="87" t="b">
        <v>0</v>
      </c>
      <c r="BF223" s="87" t="b">
        <v>1</v>
      </c>
      <c r="BG223" s="87" t="b">
        <v>1</v>
      </c>
      <c r="BH223" s="87" t="b">
        <v>1</v>
      </c>
      <c r="BI223" s="87" t="b">
        <v>0</v>
      </c>
      <c r="BJ223" s="87" t="b">
        <v>1</v>
      </c>
      <c r="BK223" s="87" t="b">
        <v>0</v>
      </c>
      <c r="BL223" s="87" t="b">
        <v>1</v>
      </c>
      <c r="BM223" s="87" t="b">
        <v>0</v>
      </c>
      <c r="BN223" s="87" t="b">
        <v>1</v>
      </c>
      <c r="BO223" s="87" t="b">
        <v>1</v>
      </c>
      <c r="BP223" s="87" t="b">
        <v>0</v>
      </c>
      <c r="BQ223" s="87" t="b">
        <v>1</v>
      </c>
      <c r="BR223" s="87" t="b">
        <v>1</v>
      </c>
      <c r="BS223" s="87" t="b">
        <v>0</v>
      </c>
      <c r="BT223" s="87" t="b">
        <v>0</v>
      </c>
      <c r="BU223" s="87" t="b">
        <v>0</v>
      </c>
      <c r="BV223" s="87" t="b">
        <v>0</v>
      </c>
      <c r="BW223" s="87" t="b">
        <v>0</v>
      </c>
      <c r="BX223" s="87" t="b">
        <v>0</v>
      </c>
      <c r="BY223" s="87" t="b">
        <v>0</v>
      </c>
      <c r="BZ223" s="87" t="b">
        <v>0</v>
      </c>
      <c r="CA223" s="87" t="b">
        <v>0</v>
      </c>
      <c r="CB223" s="87" t="b">
        <v>0</v>
      </c>
      <c r="CC223" s="87" t="b">
        <v>1</v>
      </c>
      <c r="CD223" s="87" t="b">
        <v>0</v>
      </c>
      <c r="CE223" s="87" t="b">
        <v>0</v>
      </c>
      <c r="CF223" s="87" t="b">
        <v>0</v>
      </c>
      <c r="CG223" s="87" t="b">
        <v>0</v>
      </c>
      <c r="CH223" s="87" t="b">
        <v>0</v>
      </c>
      <c r="CI223" s="87" t="b">
        <v>0</v>
      </c>
      <c r="CJ223" s="87" t="b">
        <v>0</v>
      </c>
      <c r="CK223" s="87" t="b">
        <v>1</v>
      </c>
      <c r="CL223" s="87" t="b">
        <v>1</v>
      </c>
      <c r="CM223" s="87" t="b">
        <v>1</v>
      </c>
      <c r="CN223" s="87" t="b">
        <v>0</v>
      </c>
      <c r="CO223" s="87" t="b">
        <v>1</v>
      </c>
      <c r="CP223" s="87" t="b">
        <v>1</v>
      </c>
      <c r="CQ223" s="87" t="b">
        <v>0</v>
      </c>
      <c r="CR223" t="s">
        <v>8381</v>
      </c>
    </row>
    <row r="224" spans="1:96" ht="16.25" customHeight="1">
      <c r="A224" t="s">
        <v>8333</v>
      </c>
      <c r="B224" t="s">
        <v>8334</v>
      </c>
      <c r="C224" t="s">
        <v>8335</v>
      </c>
      <c r="D224" t="s">
        <v>98</v>
      </c>
      <c r="E224" t="b">
        <v>0</v>
      </c>
      <c r="F224" t="b">
        <v>0</v>
      </c>
      <c r="G224" s="95">
        <v>41364</v>
      </c>
      <c r="H224" s="95">
        <v>45658</v>
      </c>
      <c r="I224" t="b">
        <v>1</v>
      </c>
      <c r="J224" t="b">
        <v>1</v>
      </c>
      <c r="K224">
        <v>86</v>
      </c>
      <c r="L224">
        <v>22</v>
      </c>
      <c r="M224" t="s">
        <v>99</v>
      </c>
      <c r="N224" s="87" t="b">
        <v>1</v>
      </c>
      <c r="O224" s="87" t="b">
        <v>0</v>
      </c>
      <c r="P224" s="87" t="b">
        <v>1</v>
      </c>
      <c r="Q224" s="87" t="b">
        <v>1</v>
      </c>
      <c r="R224" s="87" t="b">
        <v>1</v>
      </c>
      <c r="S224" s="87" t="s">
        <v>8336</v>
      </c>
      <c r="T224" s="87" t="b">
        <v>0</v>
      </c>
      <c r="U224" s="87" t="b">
        <v>1</v>
      </c>
      <c r="V224" s="87" t="b">
        <v>0</v>
      </c>
      <c r="W224" s="87" t="b">
        <v>1</v>
      </c>
      <c r="X224" s="87" t="b">
        <v>0</v>
      </c>
      <c r="Y224" s="87" t="b">
        <v>0</v>
      </c>
      <c r="Z224" s="87" t="b">
        <v>1</v>
      </c>
      <c r="AA224" s="87" t="b">
        <v>0</v>
      </c>
      <c r="AB224" s="87" t="b">
        <v>1</v>
      </c>
      <c r="AC224" s="87" t="b">
        <v>0</v>
      </c>
      <c r="AD224" s="87" t="b">
        <v>1</v>
      </c>
      <c r="AE224" s="87" t="b">
        <v>0</v>
      </c>
      <c r="AF224" s="87" t="b">
        <v>1</v>
      </c>
      <c r="AG224" s="87" t="b">
        <v>1</v>
      </c>
      <c r="AH224" s="87" t="b">
        <v>0</v>
      </c>
      <c r="AI224" s="87" t="b">
        <v>0</v>
      </c>
      <c r="AJ224" s="87" t="b">
        <v>1</v>
      </c>
      <c r="AK224" s="87" t="b">
        <v>0</v>
      </c>
      <c r="AL224" s="87" t="b">
        <v>0</v>
      </c>
      <c r="AM224" s="87" t="b">
        <v>0</v>
      </c>
      <c r="AN224" s="87" t="b">
        <v>1</v>
      </c>
      <c r="AO224" s="87" t="b">
        <v>0</v>
      </c>
      <c r="AP224" s="87" t="b">
        <v>0</v>
      </c>
      <c r="AQ224" s="87" t="b">
        <v>0</v>
      </c>
      <c r="AR224" s="87" t="b">
        <v>0</v>
      </c>
      <c r="AS224" s="87" t="b">
        <v>0</v>
      </c>
      <c r="AT224" s="87" t="b">
        <v>0</v>
      </c>
      <c r="AU224" s="87" t="b">
        <v>1</v>
      </c>
      <c r="AV224" s="87" t="b">
        <v>0</v>
      </c>
      <c r="AW224" s="87" t="b">
        <v>1</v>
      </c>
      <c r="AX224" s="87" t="b">
        <v>1</v>
      </c>
      <c r="AY224" s="87" t="b">
        <v>0</v>
      </c>
      <c r="AZ224" s="87" t="b">
        <v>0</v>
      </c>
      <c r="BA224" s="87" t="b">
        <v>0</v>
      </c>
      <c r="BB224" s="87" t="b">
        <v>0</v>
      </c>
      <c r="BC224" s="87" t="b">
        <v>1</v>
      </c>
      <c r="BD224" s="87" t="b">
        <v>1</v>
      </c>
      <c r="BE224" s="87" t="b">
        <v>0</v>
      </c>
      <c r="BF224" s="87" t="b">
        <v>1</v>
      </c>
      <c r="BG224" s="87" t="b">
        <v>0</v>
      </c>
      <c r="BH224" s="87" t="b">
        <v>1</v>
      </c>
      <c r="BI224" s="87" t="b">
        <v>0</v>
      </c>
      <c r="BJ224" s="87" t="b">
        <v>1</v>
      </c>
      <c r="BK224" s="87" t="b">
        <v>0</v>
      </c>
      <c r="BL224" s="87" t="b">
        <v>1</v>
      </c>
      <c r="BM224" s="87" t="b">
        <v>0</v>
      </c>
      <c r="BN224" s="87" t="b">
        <v>1</v>
      </c>
      <c r="BO224" s="87" t="b">
        <v>0</v>
      </c>
      <c r="BP224" s="87" t="b">
        <v>1</v>
      </c>
      <c r="BQ224" s="87" t="b">
        <v>1</v>
      </c>
      <c r="BR224" s="87" t="b">
        <v>0</v>
      </c>
      <c r="BS224" s="87" t="b">
        <v>0</v>
      </c>
      <c r="BT224" s="87" t="b">
        <v>0</v>
      </c>
      <c r="BU224" s="87" t="b">
        <v>0</v>
      </c>
      <c r="BV224" s="87" t="b">
        <v>1</v>
      </c>
      <c r="BW224" s="87" t="b">
        <v>0</v>
      </c>
      <c r="BX224" s="87" t="b">
        <v>0</v>
      </c>
      <c r="BY224" s="87" t="b">
        <v>0</v>
      </c>
      <c r="BZ224" s="87" t="b">
        <v>1</v>
      </c>
      <c r="CA224" s="87" t="b">
        <v>0</v>
      </c>
      <c r="CB224" s="87" t="b">
        <v>0</v>
      </c>
      <c r="CC224" s="87" t="b">
        <v>0</v>
      </c>
      <c r="CD224" s="87" t="b">
        <v>0</v>
      </c>
      <c r="CE224" s="87" t="b">
        <v>0</v>
      </c>
      <c r="CF224" s="87" t="b">
        <v>0</v>
      </c>
      <c r="CG224" s="87" t="b">
        <v>0</v>
      </c>
      <c r="CH224" s="87" t="b">
        <v>0</v>
      </c>
      <c r="CI224" s="87" t="b">
        <v>0</v>
      </c>
      <c r="CJ224" s="87" t="b">
        <v>0</v>
      </c>
      <c r="CK224" s="87" t="b">
        <v>1</v>
      </c>
      <c r="CL224" s="87" t="b">
        <v>1</v>
      </c>
      <c r="CM224" s="87" t="b">
        <v>1</v>
      </c>
      <c r="CN224" s="87" t="b">
        <v>1</v>
      </c>
      <c r="CO224" s="87" t="b">
        <v>1</v>
      </c>
      <c r="CP224" s="87" t="b">
        <v>1</v>
      </c>
      <c r="CQ224" s="87" t="b">
        <v>0</v>
      </c>
      <c r="CR224" t="s">
        <v>8381</v>
      </c>
    </row>
    <row r="225" spans="1:96" ht="16.25" customHeight="1">
      <c r="A225" t="s">
        <v>8338</v>
      </c>
      <c r="C225" t="s">
        <v>8339</v>
      </c>
      <c r="D225" t="s">
        <v>98</v>
      </c>
      <c r="E225" t="b">
        <v>0</v>
      </c>
      <c r="F225" t="b">
        <v>0</v>
      </c>
      <c r="G225" s="95">
        <v>40512</v>
      </c>
      <c r="H225" s="95">
        <v>45808</v>
      </c>
      <c r="I225" t="b">
        <v>1</v>
      </c>
      <c r="J225" t="b">
        <v>0</v>
      </c>
      <c r="K225">
        <v>30</v>
      </c>
      <c r="M225" t="s">
        <v>99</v>
      </c>
      <c r="N225" s="87" t="b">
        <v>1</v>
      </c>
      <c r="O225" s="87" t="b">
        <v>1</v>
      </c>
      <c r="P225" s="87" t="b">
        <v>1</v>
      </c>
      <c r="Q225" s="87" t="b">
        <v>1</v>
      </c>
      <c r="R225" s="87" t="b">
        <v>1</v>
      </c>
      <c r="S225" s="87" t="s">
        <v>8340</v>
      </c>
      <c r="T225" s="87" t="b">
        <v>0</v>
      </c>
      <c r="U225" s="87" t="b">
        <v>0</v>
      </c>
      <c r="V225" s="87" t="b">
        <v>0</v>
      </c>
      <c r="W225" s="87" t="b">
        <v>1</v>
      </c>
      <c r="X225" s="87" t="b">
        <v>0</v>
      </c>
      <c r="Y225" s="87" t="b">
        <v>0</v>
      </c>
      <c r="Z225" s="87" t="b">
        <v>0</v>
      </c>
      <c r="AA225" s="87" t="b">
        <v>1</v>
      </c>
      <c r="AB225" s="87" t="b">
        <v>1</v>
      </c>
      <c r="AC225" s="87" t="b">
        <v>0</v>
      </c>
      <c r="AD225" s="87" t="b">
        <v>1</v>
      </c>
      <c r="AE225" s="87" t="b">
        <v>0</v>
      </c>
      <c r="AF225" s="87" t="b">
        <v>1</v>
      </c>
      <c r="AG225" s="87" t="b">
        <v>1</v>
      </c>
      <c r="AH225" s="87" t="b">
        <v>0</v>
      </c>
      <c r="AI225" s="87" t="b">
        <v>1</v>
      </c>
      <c r="AJ225" s="87" t="b">
        <v>1</v>
      </c>
      <c r="AK225" s="87" t="b">
        <v>1</v>
      </c>
      <c r="AL225" s="87" t="b">
        <v>1</v>
      </c>
      <c r="AM225" s="87" t="b">
        <v>0</v>
      </c>
      <c r="AN225" s="87" t="b">
        <v>0</v>
      </c>
      <c r="AO225" s="87" t="b">
        <v>1</v>
      </c>
      <c r="AP225" s="87" t="b">
        <v>1</v>
      </c>
      <c r="AQ225" s="87" t="b">
        <v>0</v>
      </c>
      <c r="AR225" s="87" t="b">
        <v>0</v>
      </c>
      <c r="AS225" s="87" t="b">
        <v>0</v>
      </c>
      <c r="AT225" s="87" t="b">
        <v>0</v>
      </c>
      <c r="AU225" s="87" t="b">
        <v>1</v>
      </c>
      <c r="AV225" s="87" t="b">
        <v>0</v>
      </c>
      <c r="AW225" s="87" t="b">
        <v>0</v>
      </c>
      <c r="AX225" s="87" t="b">
        <v>1</v>
      </c>
      <c r="AY225" s="87" t="b">
        <v>1</v>
      </c>
      <c r="AZ225" s="87" t="b">
        <v>1</v>
      </c>
      <c r="BA225" s="87" t="b">
        <v>1</v>
      </c>
      <c r="BB225" s="87" t="b">
        <v>1</v>
      </c>
      <c r="BC225" s="87" t="b">
        <v>1</v>
      </c>
      <c r="BD225" s="87" t="b">
        <v>0</v>
      </c>
      <c r="BE225" s="87" t="b">
        <v>0</v>
      </c>
      <c r="BF225" s="87" t="b">
        <v>0</v>
      </c>
      <c r="BG225" s="87" t="b">
        <v>1</v>
      </c>
      <c r="BH225" s="87" t="b">
        <v>1</v>
      </c>
      <c r="BI225" s="87" t="b">
        <v>0</v>
      </c>
      <c r="BJ225" s="87" t="b">
        <v>0</v>
      </c>
      <c r="BK225" s="87" t="b">
        <v>0</v>
      </c>
      <c r="BL225" s="87" t="b">
        <v>1</v>
      </c>
      <c r="BM225" s="87" t="b">
        <v>1</v>
      </c>
      <c r="BN225" s="87" t="b">
        <v>1</v>
      </c>
      <c r="BO225" s="87" t="b">
        <v>1</v>
      </c>
      <c r="BP225" s="87" t="b">
        <v>1</v>
      </c>
      <c r="BQ225" s="87" t="b">
        <v>1</v>
      </c>
      <c r="BR225" s="87" t="b">
        <v>1</v>
      </c>
      <c r="BS225" s="87" t="b">
        <v>0</v>
      </c>
      <c r="BT225" s="87" t="b">
        <v>0</v>
      </c>
      <c r="BU225" s="87" t="b">
        <v>0</v>
      </c>
      <c r="BV225" s="87" t="b">
        <v>1</v>
      </c>
      <c r="BW225" s="87" t="b">
        <v>0</v>
      </c>
      <c r="BX225" s="87" t="b">
        <v>0</v>
      </c>
      <c r="BY225" s="87" t="b">
        <v>1</v>
      </c>
      <c r="BZ225" s="87" t="b">
        <v>1</v>
      </c>
      <c r="CA225" s="87" t="b">
        <v>0</v>
      </c>
      <c r="CB225" s="87" t="b">
        <v>0</v>
      </c>
      <c r="CC225" s="87" t="b">
        <v>0</v>
      </c>
      <c r="CD225" s="87" t="b">
        <v>1</v>
      </c>
      <c r="CE225" s="87" t="b">
        <v>0</v>
      </c>
      <c r="CF225" s="87" t="b">
        <v>0</v>
      </c>
      <c r="CG225" s="87" t="b">
        <v>0</v>
      </c>
      <c r="CH225" s="87" t="b">
        <v>1</v>
      </c>
      <c r="CI225" s="87" t="b">
        <v>1</v>
      </c>
      <c r="CJ225" s="87" t="b">
        <v>0</v>
      </c>
      <c r="CK225" s="87" t="b">
        <v>0</v>
      </c>
      <c r="CL225" s="87" t="b">
        <v>1</v>
      </c>
      <c r="CM225" s="87" t="b">
        <v>1</v>
      </c>
      <c r="CN225" s="87" t="b">
        <v>1</v>
      </c>
      <c r="CO225" s="87" t="b">
        <v>1</v>
      </c>
      <c r="CP225" s="87" t="b">
        <v>0</v>
      </c>
      <c r="CQ225" s="87" t="b">
        <v>0</v>
      </c>
      <c r="CR225" t="s">
        <v>8381</v>
      </c>
    </row>
    <row r="226" spans="1:96" ht="16.25" customHeight="1">
      <c r="A226" t="s">
        <v>8342</v>
      </c>
      <c r="B226" t="s">
        <v>8343</v>
      </c>
      <c r="C226" t="s">
        <v>8344</v>
      </c>
      <c r="D226" t="s">
        <v>98</v>
      </c>
      <c r="E226" t="b">
        <v>0</v>
      </c>
      <c r="F226" t="b">
        <v>0</v>
      </c>
      <c r="G226" s="95">
        <v>43524</v>
      </c>
      <c r="H226" s="95">
        <v>45747</v>
      </c>
      <c r="I226" t="b">
        <v>1</v>
      </c>
      <c r="J226" t="b">
        <v>0</v>
      </c>
      <c r="K226">
        <v>75</v>
      </c>
      <c r="L226">
        <v>10</v>
      </c>
      <c r="M226" t="s">
        <v>99</v>
      </c>
      <c r="N226" s="87" t="b">
        <v>1</v>
      </c>
      <c r="O226" s="87" t="b">
        <v>1</v>
      </c>
      <c r="P226" s="87" t="b">
        <v>1</v>
      </c>
      <c r="Q226" s="87" t="b">
        <v>1</v>
      </c>
      <c r="R226" s="87" t="b">
        <v>1</v>
      </c>
      <c r="S226" s="87" t="s">
        <v>712</v>
      </c>
      <c r="T226" s="87" t="b">
        <v>0</v>
      </c>
      <c r="U226" s="87" t="b">
        <v>0</v>
      </c>
      <c r="V226" s="87" t="b">
        <v>0</v>
      </c>
      <c r="W226" s="87" t="b">
        <v>1</v>
      </c>
      <c r="X226" s="87" t="b">
        <v>1</v>
      </c>
      <c r="Y226" s="87" t="b">
        <v>0</v>
      </c>
      <c r="Z226" s="87" t="b">
        <v>0</v>
      </c>
      <c r="AA226" s="87" t="b">
        <v>0</v>
      </c>
      <c r="AB226" s="87" t="b">
        <v>1</v>
      </c>
      <c r="AC226" s="87" t="b">
        <v>0</v>
      </c>
      <c r="AD226" s="87" t="b">
        <v>1</v>
      </c>
      <c r="AE226" s="87" t="b">
        <v>0</v>
      </c>
      <c r="AF226" s="87" t="b">
        <v>1</v>
      </c>
      <c r="AG226" s="87" t="b">
        <v>0</v>
      </c>
      <c r="AH226" s="87" t="b">
        <v>0</v>
      </c>
      <c r="AI226" s="87" t="b">
        <v>1</v>
      </c>
      <c r="AJ226" s="87" t="b">
        <v>1</v>
      </c>
      <c r="AK226" s="87" t="b">
        <v>1</v>
      </c>
      <c r="AL226" s="87" t="b">
        <v>1</v>
      </c>
      <c r="AM226" s="87" t="b">
        <v>0</v>
      </c>
      <c r="AN226" s="87" t="b">
        <v>1</v>
      </c>
      <c r="AO226" s="87" t="b">
        <v>1</v>
      </c>
      <c r="AP226" s="87" t="b">
        <v>0</v>
      </c>
      <c r="AQ226" s="87" t="b">
        <v>1</v>
      </c>
      <c r="AR226" s="87" t="b">
        <v>0</v>
      </c>
      <c r="AS226" s="87" t="b">
        <v>0</v>
      </c>
      <c r="AT226" s="87" t="b">
        <v>0</v>
      </c>
      <c r="AU226" s="87" t="b">
        <v>1</v>
      </c>
      <c r="AV226" s="87" t="b">
        <v>0</v>
      </c>
      <c r="AW226" s="87" t="b">
        <v>0</v>
      </c>
      <c r="AX226" s="87" t="b">
        <v>1</v>
      </c>
      <c r="AY226" s="87" t="b">
        <v>1</v>
      </c>
      <c r="AZ226" s="87" t="b">
        <v>1</v>
      </c>
      <c r="BA226" s="87" t="b">
        <v>1</v>
      </c>
      <c r="BB226" s="87" t="b">
        <v>1</v>
      </c>
      <c r="BC226" s="87" t="b">
        <v>1</v>
      </c>
      <c r="BD226" s="87" t="b">
        <v>1</v>
      </c>
      <c r="BE226" s="87" t="b">
        <v>0</v>
      </c>
      <c r="BF226" s="87" t="b">
        <v>1</v>
      </c>
      <c r="BG226" s="87" t="b">
        <v>0</v>
      </c>
      <c r="BH226" s="87" t="b">
        <v>1</v>
      </c>
      <c r="BI226" s="87" t="b">
        <v>1</v>
      </c>
      <c r="BJ226" s="87" t="b">
        <v>1</v>
      </c>
      <c r="BK226" s="87" t="b">
        <v>1</v>
      </c>
      <c r="BL226" s="87" t="b">
        <v>1</v>
      </c>
      <c r="BM226" s="87" t="b">
        <v>1</v>
      </c>
      <c r="BN226" s="87" t="b">
        <v>1</v>
      </c>
      <c r="BO226" s="87" t="b">
        <v>0</v>
      </c>
      <c r="BP226" s="87" t="b">
        <v>1</v>
      </c>
      <c r="BQ226" s="87" t="b">
        <v>1</v>
      </c>
      <c r="BR226" s="87" t="b">
        <v>1</v>
      </c>
      <c r="BS226" s="87" t="b">
        <v>1</v>
      </c>
      <c r="BT226" s="87" t="b">
        <v>0</v>
      </c>
      <c r="BU226" s="87" t="b">
        <v>0</v>
      </c>
      <c r="BV226" s="87" t="b">
        <v>1</v>
      </c>
      <c r="BW226" s="87" t="b">
        <v>0</v>
      </c>
      <c r="BX226" s="87" t="b">
        <v>1</v>
      </c>
      <c r="BY226" s="87" t="b">
        <v>1</v>
      </c>
      <c r="BZ226" s="87" t="b">
        <v>1</v>
      </c>
      <c r="CA226" s="87" t="b">
        <v>0</v>
      </c>
      <c r="CB226" s="87" t="b">
        <v>0</v>
      </c>
      <c r="CC226" s="87" t="b">
        <v>1</v>
      </c>
      <c r="CD226" s="87" t="b">
        <v>1</v>
      </c>
      <c r="CE226" s="87" t="b">
        <v>0</v>
      </c>
      <c r="CF226" s="87" t="b">
        <v>0</v>
      </c>
      <c r="CG226" s="87" t="b">
        <v>0</v>
      </c>
      <c r="CH226" s="87" t="b">
        <v>1</v>
      </c>
      <c r="CI226" s="87" t="b">
        <v>1</v>
      </c>
      <c r="CJ226" s="87" t="b">
        <v>1</v>
      </c>
      <c r="CK226" s="87" t="b">
        <v>1</v>
      </c>
      <c r="CL226" s="87" t="b">
        <v>1</v>
      </c>
      <c r="CM226" s="87" t="b">
        <v>1</v>
      </c>
      <c r="CN226" s="87" t="b">
        <v>1</v>
      </c>
      <c r="CO226" s="87" t="b">
        <v>1</v>
      </c>
      <c r="CP226" s="87" t="b">
        <v>1</v>
      </c>
      <c r="CQ226" s="87" t="b">
        <v>0</v>
      </c>
      <c r="CR226" t="s">
        <v>8381</v>
      </c>
    </row>
    <row r="227" spans="1:96" ht="16.25" customHeight="1">
      <c r="A227" t="s">
        <v>8345</v>
      </c>
      <c r="C227" t="s">
        <v>8346</v>
      </c>
      <c r="D227" t="s">
        <v>108</v>
      </c>
      <c r="E227" t="b">
        <v>1</v>
      </c>
      <c r="F227" t="b">
        <v>0</v>
      </c>
      <c r="G227" s="95">
        <v>45747</v>
      </c>
      <c r="H227" s="95"/>
      <c r="I227" t="b">
        <v>1</v>
      </c>
      <c r="J227" t="b">
        <v>0</v>
      </c>
      <c r="K227">
        <v>20</v>
      </c>
      <c r="M227" t="s">
        <v>99</v>
      </c>
      <c r="N227" s="87" t="b">
        <v>1</v>
      </c>
      <c r="O227" s="87" t="b">
        <v>1</v>
      </c>
      <c r="P227" s="87" t="b">
        <v>1</v>
      </c>
      <c r="Q227" s="87" t="b">
        <v>1</v>
      </c>
      <c r="R227" s="87" t="b">
        <v>1</v>
      </c>
      <c r="S227" s="87" t="s">
        <v>8347</v>
      </c>
      <c r="T227" s="87" t="b">
        <v>1</v>
      </c>
      <c r="U227" s="87" t="b">
        <v>0</v>
      </c>
      <c r="V227" s="87" t="b">
        <v>1</v>
      </c>
      <c r="W227" s="87" t="b">
        <v>1</v>
      </c>
      <c r="X227" s="87" t="b">
        <v>0</v>
      </c>
      <c r="Y227" s="87" t="b">
        <v>1</v>
      </c>
      <c r="Z227" s="87" t="b">
        <v>0</v>
      </c>
      <c r="AA227" s="87" t="b">
        <v>1</v>
      </c>
      <c r="AB227" s="87" t="b">
        <v>1</v>
      </c>
      <c r="AC227" s="87" t="b">
        <v>0</v>
      </c>
      <c r="AD227" s="87" t="b">
        <v>1</v>
      </c>
      <c r="AE227" s="87" t="b">
        <v>0</v>
      </c>
      <c r="AF227" s="87" t="b">
        <v>1</v>
      </c>
      <c r="AG227" s="87" t="b">
        <v>0</v>
      </c>
      <c r="AH227" s="87" t="b">
        <v>0</v>
      </c>
      <c r="AI227" s="87" t="b">
        <v>1</v>
      </c>
      <c r="AJ227" s="87" t="b">
        <v>1</v>
      </c>
      <c r="AK227" s="87" t="b">
        <v>1</v>
      </c>
      <c r="AL227" s="87" t="b">
        <v>1</v>
      </c>
      <c r="AM227" s="87" t="b">
        <v>0</v>
      </c>
      <c r="AN227" s="87" t="b">
        <v>0</v>
      </c>
      <c r="AO227" s="87" t="b">
        <v>0</v>
      </c>
      <c r="AP227" s="87" t="b">
        <v>1</v>
      </c>
      <c r="AQ227" s="87" t="b">
        <v>1</v>
      </c>
      <c r="AR227" s="87" t="b">
        <v>0</v>
      </c>
      <c r="AS227" s="87" t="b">
        <v>1</v>
      </c>
      <c r="AT227" s="87" t="b">
        <v>0</v>
      </c>
      <c r="AU227" s="87" t="b">
        <v>1</v>
      </c>
      <c r="AV227" s="87" t="b">
        <v>0</v>
      </c>
      <c r="AW227" s="87" t="b">
        <v>0</v>
      </c>
      <c r="AX227" s="87" t="b">
        <v>1</v>
      </c>
      <c r="AY227" s="87" t="b">
        <v>0</v>
      </c>
      <c r="AZ227" s="87" t="b">
        <v>0</v>
      </c>
      <c r="BA227" s="87" t="b">
        <v>0</v>
      </c>
      <c r="BB227" s="87" t="b">
        <v>0</v>
      </c>
      <c r="BC227" s="87" t="b">
        <v>1</v>
      </c>
      <c r="BD227" s="87" t="b">
        <v>0</v>
      </c>
      <c r="BE227" s="87" t="b">
        <v>0</v>
      </c>
      <c r="BF227" s="87" t="b">
        <v>1</v>
      </c>
      <c r="BG227" s="87" t="b">
        <v>1</v>
      </c>
      <c r="BH227" s="87" t="b">
        <v>1</v>
      </c>
      <c r="BI227" s="87" t="b">
        <v>0</v>
      </c>
      <c r="BJ227" s="87" t="b">
        <v>0</v>
      </c>
      <c r="BK227" s="87" t="b">
        <v>0</v>
      </c>
      <c r="BL227" s="87" t="b">
        <v>0</v>
      </c>
      <c r="BM227" s="87" t="b">
        <v>0</v>
      </c>
      <c r="BN227" s="87" t="b">
        <v>1</v>
      </c>
      <c r="BO227" s="87" t="b">
        <v>1</v>
      </c>
      <c r="BP227" s="87" t="b">
        <v>1</v>
      </c>
      <c r="BQ227" s="87" t="b">
        <v>1</v>
      </c>
      <c r="BR227" s="87" t="b">
        <v>0</v>
      </c>
      <c r="BS227" s="87" t="b">
        <v>0</v>
      </c>
      <c r="BT227" s="87" t="b">
        <v>0</v>
      </c>
      <c r="BU227" s="87" t="b">
        <v>0</v>
      </c>
      <c r="BV227" s="87" t="b">
        <v>0</v>
      </c>
      <c r="BW227" s="87" t="b">
        <v>0</v>
      </c>
      <c r="BX227" s="87" t="b">
        <v>0</v>
      </c>
      <c r="BY227" s="87" t="b">
        <v>0</v>
      </c>
      <c r="BZ227" s="87" t="b">
        <v>0</v>
      </c>
      <c r="CA227" s="87" t="b">
        <v>0</v>
      </c>
      <c r="CB227" s="87" t="b">
        <v>0</v>
      </c>
      <c r="CC227" s="87" t="b">
        <v>0</v>
      </c>
      <c r="CD227" s="87" t="b">
        <v>0</v>
      </c>
      <c r="CE227" s="87" t="b">
        <v>0</v>
      </c>
      <c r="CF227" s="87" t="b">
        <v>0</v>
      </c>
      <c r="CG227" s="87" t="b">
        <v>0</v>
      </c>
      <c r="CH227" s="87" t="b">
        <v>0</v>
      </c>
      <c r="CI227" s="87" t="b">
        <v>0</v>
      </c>
      <c r="CJ227" s="87" t="b">
        <v>0</v>
      </c>
      <c r="CK227" s="87" t="b">
        <v>0</v>
      </c>
      <c r="CL227" s="87" t="b">
        <v>1</v>
      </c>
      <c r="CM227" s="87" t="b">
        <v>1</v>
      </c>
      <c r="CN227" s="87" t="b">
        <v>0</v>
      </c>
      <c r="CO227" s="87" t="b">
        <v>1</v>
      </c>
      <c r="CP227" s="87" t="b">
        <v>0</v>
      </c>
      <c r="CQ227" s="87" t="b">
        <v>0</v>
      </c>
      <c r="CR227" t="s">
        <v>8381</v>
      </c>
    </row>
    <row r="228" spans="1:96" ht="16.25" customHeight="1">
      <c r="A228" t="s">
        <v>8349</v>
      </c>
      <c r="C228" t="s">
        <v>8285</v>
      </c>
      <c r="D228" t="s">
        <v>98</v>
      </c>
      <c r="E228" t="b">
        <v>0</v>
      </c>
      <c r="F228" t="b">
        <v>0</v>
      </c>
      <c r="G228" s="95">
        <v>45747</v>
      </c>
      <c r="H228" s="95"/>
      <c r="I228" t="b">
        <v>1</v>
      </c>
      <c r="J228" t="b">
        <v>1</v>
      </c>
      <c r="K228">
        <v>108</v>
      </c>
      <c r="L228">
        <v>46</v>
      </c>
      <c r="M228" t="s">
        <v>99</v>
      </c>
      <c r="N228" s="87" t="b">
        <v>1</v>
      </c>
      <c r="O228" s="87" t="b">
        <v>1</v>
      </c>
      <c r="P228" s="87" t="b">
        <v>1</v>
      </c>
      <c r="Q228" s="87" t="b">
        <v>1</v>
      </c>
      <c r="R228" s="87" t="b">
        <v>1</v>
      </c>
      <c r="S228" s="87" t="s">
        <v>8350</v>
      </c>
      <c r="T228" s="87" t="b">
        <v>1</v>
      </c>
      <c r="U228" s="87" t="b">
        <v>1</v>
      </c>
      <c r="V228" s="87" t="b">
        <v>0</v>
      </c>
      <c r="W228" s="87" t="b">
        <v>1</v>
      </c>
      <c r="X228" s="87" t="b">
        <v>0</v>
      </c>
      <c r="Y228" s="87" t="b">
        <v>1</v>
      </c>
      <c r="Z228" s="87" t="b">
        <v>1</v>
      </c>
      <c r="AA228" s="87" t="b">
        <v>1</v>
      </c>
      <c r="AB228" s="87" t="b">
        <v>1</v>
      </c>
      <c r="AC228" s="87" t="b">
        <v>0</v>
      </c>
      <c r="AD228" s="87" t="b">
        <v>1</v>
      </c>
      <c r="AE228" s="87" t="b">
        <v>0</v>
      </c>
      <c r="AF228" s="87" t="b">
        <v>1</v>
      </c>
      <c r="AG228" s="87" t="b">
        <v>1</v>
      </c>
      <c r="AH228" s="87" t="b">
        <v>0</v>
      </c>
      <c r="AI228" s="87" t="b">
        <v>1</v>
      </c>
      <c r="AJ228" s="87" t="b">
        <v>0</v>
      </c>
      <c r="AK228" s="87" t="b">
        <v>1</v>
      </c>
      <c r="AL228" s="87" t="b">
        <v>1</v>
      </c>
      <c r="AM228" s="87" t="b">
        <v>0</v>
      </c>
      <c r="AN228" s="87" t="b">
        <v>0</v>
      </c>
      <c r="AO228" s="87" t="b">
        <v>0</v>
      </c>
      <c r="AP228" s="87" t="b">
        <v>1</v>
      </c>
      <c r="AQ228" s="87" t="b">
        <v>0</v>
      </c>
      <c r="AR228" s="87" t="b">
        <v>0</v>
      </c>
      <c r="AS228" s="87" t="b">
        <v>1</v>
      </c>
      <c r="AT228" s="87" t="b">
        <v>0</v>
      </c>
      <c r="AU228" s="87" t="b">
        <v>1</v>
      </c>
      <c r="AV228" s="87" t="b">
        <v>0</v>
      </c>
      <c r="AW228" s="87" t="b">
        <v>1</v>
      </c>
      <c r="AX228" s="87" t="b">
        <v>1</v>
      </c>
      <c r="AY228" s="87" t="b">
        <v>1</v>
      </c>
      <c r="AZ228" s="87" t="b">
        <v>0</v>
      </c>
      <c r="BA228" s="87" t="b">
        <v>1</v>
      </c>
      <c r="BB228" s="87" t="b">
        <v>1</v>
      </c>
      <c r="BC228" s="87" t="b">
        <v>1</v>
      </c>
      <c r="BD228" s="87" t="b">
        <v>0</v>
      </c>
      <c r="BE228" s="87" t="b">
        <v>0</v>
      </c>
      <c r="BF228" s="87" t="b">
        <v>1</v>
      </c>
      <c r="BG228" s="87" t="b">
        <v>1</v>
      </c>
      <c r="BH228" s="87" t="b">
        <v>1</v>
      </c>
      <c r="BI228" s="87" t="b">
        <v>0</v>
      </c>
      <c r="BJ228" s="87" t="b">
        <v>1</v>
      </c>
      <c r="BK228" s="87" t="b">
        <v>1</v>
      </c>
      <c r="BL228" s="87" t="b">
        <v>1</v>
      </c>
      <c r="BM228" s="87" t="b">
        <v>1</v>
      </c>
      <c r="BN228" s="87" t="b">
        <v>0</v>
      </c>
      <c r="BO228" s="87" t="b">
        <v>1</v>
      </c>
      <c r="BP228" s="87" t="b">
        <v>1</v>
      </c>
      <c r="BQ228" s="87" t="b">
        <v>1</v>
      </c>
      <c r="BR228" s="87" t="b">
        <v>0</v>
      </c>
      <c r="BS228" s="87" t="b">
        <v>0</v>
      </c>
      <c r="BT228" s="87" t="b">
        <v>0</v>
      </c>
      <c r="BU228" s="87" t="b">
        <v>0</v>
      </c>
      <c r="BV228" s="87" t="b">
        <v>0</v>
      </c>
      <c r="BW228" s="87" t="b">
        <v>0</v>
      </c>
      <c r="BX228" s="87" t="b">
        <v>0</v>
      </c>
      <c r="BY228" s="87" t="b">
        <v>0</v>
      </c>
      <c r="BZ228" s="87" t="b">
        <v>1</v>
      </c>
      <c r="CA228" s="87" t="b">
        <v>1</v>
      </c>
      <c r="CB228" s="87" t="b">
        <v>0</v>
      </c>
      <c r="CC228" s="87" t="b">
        <v>1</v>
      </c>
      <c r="CD228" s="87" t="b">
        <v>1</v>
      </c>
      <c r="CE228" s="87" t="b">
        <v>0</v>
      </c>
      <c r="CF228" s="87" t="b">
        <v>0</v>
      </c>
      <c r="CG228" s="87" t="b">
        <v>0</v>
      </c>
      <c r="CH228" s="87" t="b">
        <v>1</v>
      </c>
      <c r="CI228" s="87" t="b">
        <v>1</v>
      </c>
      <c r="CJ228" s="87" t="b">
        <v>1</v>
      </c>
      <c r="CK228" s="87" t="b">
        <v>0</v>
      </c>
      <c r="CL228" s="87" t="b">
        <v>1</v>
      </c>
      <c r="CM228" s="87" t="b">
        <v>1</v>
      </c>
      <c r="CN228" s="87" t="b">
        <v>1</v>
      </c>
      <c r="CO228" s="87" t="b">
        <v>1</v>
      </c>
      <c r="CP228" s="87" t="b">
        <v>1</v>
      </c>
      <c r="CQ228" s="87" t="b">
        <v>0</v>
      </c>
      <c r="CR228" t="s">
        <v>8381</v>
      </c>
    </row>
    <row r="229" spans="1:96" ht="16.25" customHeight="1">
      <c r="A229" t="s">
        <v>8352</v>
      </c>
      <c r="C229" t="s">
        <v>8353</v>
      </c>
      <c r="D229" t="s">
        <v>108</v>
      </c>
      <c r="E229" t="b">
        <v>1</v>
      </c>
      <c r="F229" t="b">
        <v>0</v>
      </c>
      <c r="G229" s="95">
        <v>45930</v>
      </c>
      <c r="H229" s="95"/>
      <c r="I229" t="b">
        <v>1</v>
      </c>
      <c r="J229" t="b">
        <v>1</v>
      </c>
      <c r="K229">
        <v>13</v>
      </c>
      <c r="M229" t="s">
        <v>99</v>
      </c>
      <c r="N229" s="87" t="b">
        <v>1</v>
      </c>
      <c r="O229" s="87" t="b">
        <v>1</v>
      </c>
      <c r="P229" s="87" t="b">
        <v>1</v>
      </c>
      <c r="Q229" s="87" t="b">
        <v>1</v>
      </c>
      <c r="R229" s="87" t="b">
        <v>1</v>
      </c>
      <c r="S229" s="87" t="s">
        <v>8354</v>
      </c>
      <c r="T229" s="87" t="b">
        <v>0</v>
      </c>
      <c r="U229" s="87" t="b">
        <v>0</v>
      </c>
      <c r="V229" s="87" t="b">
        <v>0</v>
      </c>
      <c r="W229" s="87" t="b">
        <v>1</v>
      </c>
      <c r="X229" s="87" t="b">
        <v>0</v>
      </c>
      <c r="Y229" s="87" t="b">
        <v>1</v>
      </c>
      <c r="Z229" s="87" t="b">
        <v>0</v>
      </c>
      <c r="AA229" s="87" t="b">
        <v>0</v>
      </c>
      <c r="AB229" s="87" t="b">
        <v>0</v>
      </c>
      <c r="AC229" s="87" t="b">
        <v>1</v>
      </c>
      <c r="AD229" s="87" t="b">
        <v>1</v>
      </c>
      <c r="AE229" s="87" t="b">
        <v>0</v>
      </c>
      <c r="AF229" s="87" t="b">
        <v>1</v>
      </c>
      <c r="AG229" s="87" t="b">
        <v>0</v>
      </c>
      <c r="AH229" s="87" t="b">
        <v>0</v>
      </c>
      <c r="AI229" s="87" t="b">
        <v>1</v>
      </c>
      <c r="AJ229" s="87" t="b">
        <v>1</v>
      </c>
      <c r="AK229" s="87" t="b">
        <v>0</v>
      </c>
      <c r="AL229" s="87" t="b">
        <v>1</v>
      </c>
      <c r="AM229" s="87" t="b">
        <v>0</v>
      </c>
      <c r="AN229" s="87" t="b">
        <v>0</v>
      </c>
      <c r="AO229" s="87" t="b">
        <v>0</v>
      </c>
      <c r="AP229" s="87" t="b">
        <v>0</v>
      </c>
      <c r="AQ229" s="87" t="b">
        <v>0</v>
      </c>
      <c r="AR229" s="87" t="b">
        <v>0</v>
      </c>
      <c r="AS229" s="87" t="b">
        <v>0</v>
      </c>
      <c r="AT229" s="87" t="b">
        <v>0</v>
      </c>
      <c r="AU229" s="87" t="b">
        <v>0</v>
      </c>
      <c r="AV229" s="87" t="b">
        <v>0</v>
      </c>
      <c r="AW229" s="87" t="b">
        <v>0</v>
      </c>
      <c r="AX229" s="87" t="b">
        <v>0</v>
      </c>
      <c r="AY229" s="87" t="b">
        <v>1</v>
      </c>
      <c r="AZ229" s="87" t="b">
        <v>0</v>
      </c>
      <c r="BA229" s="87" t="b">
        <v>0</v>
      </c>
      <c r="BB229" s="87" t="b">
        <v>0</v>
      </c>
      <c r="BC229" s="87" t="b">
        <v>0</v>
      </c>
      <c r="BD229" s="87" t="b">
        <v>0</v>
      </c>
      <c r="BE229" s="87" t="b">
        <v>0</v>
      </c>
      <c r="BF229" s="87" t="b">
        <v>0</v>
      </c>
      <c r="BG229" s="87" t="b">
        <v>0</v>
      </c>
      <c r="BH229" s="87" t="b">
        <v>1</v>
      </c>
      <c r="BI229" s="87" t="b">
        <v>0</v>
      </c>
      <c r="BJ229" s="87" t="b">
        <v>0</v>
      </c>
      <c r="BK229" s="87" t="b">
        <v>0</v>
      </c>
      <c r="BL229" s="87" t="b">
        <v>0</v>
      </c>
      <c r="BM229" s="87" t="b">
        <v>0</v>
      </c>
      <c r="BN229" s="87" t="b">
        <v>0</v>
      </c>
      <c r="BO229" s="87" t="b">
        <v>0</v>
      </c>
      <c r="BP229" s="87" t="b">
        <v>0</v>
      </c>
      <c r="BQ229" s="87" t="b">
        <v>0</v>
      </c>
      <c r="BR229" s="87" t="b">
        <v>0</v>
      </c>
      <c r="BS229" s="87" t="b">
        <v>0</v>
      </c>
      <c r="BT229" s="87" t="b">
        <v>0</v>
      </c>
      <c r="BU229" s="87" t="b">
        <v>0</v>
      </c>
      <c r="BV229" s="87" t="b">
        <v>0</v>
      </c>
      <c r="BW229" s="87" t="b">
        <v>0</v>
      </c>
      <c r="BX229" s="87" t="b">
        <v>0</v>
      </c>
      <c r="BY229" s="87" t="b">
        <v>0</v>
      </c>
      <c r="BZ229" s="87" t="b">
        <v>1</v>
      </c>
      <c r="CA229" s="87" t="b">
        <v>0</v>
      </c>
      <c r="CB229" s="87" t="b">
        <v>0</v>
      </c>
      <c r="CC229" s="87" t="b">
        <v>0</v>
      </c>
      <c r="CD229" s="87" t="b">
        <v>0</v>
      </c>
      <c r="CE229" s="87" t="b">
        <v>0</v>
      </c>
      <c r="CF229" s="87" t="b">
        <v>0</v>
      </c>
      <c r="CG229" s="87" t="b">
        <v>0</v>
      </c>
      <c r="CH229" s="87" t="b">
        <v>0</v>
      </c>
      <c r="CI229" s="87" t="b">
        <v>0</v>
      </c>
      <c r="CJ229" s="87" t="b">
        <v>0</v>
      </c>
      <c r="CK229" s="87" t="b">
        <v>0</v>
      </c>
      <c r="CL229" s="87" t="b">
        <v>1</v>
      </c>
      <c r="CM229" s="87" t="b">
        <v>0</v>
      </c>
      <c r="CN229" s="87" t="b">
        <v>0</v>
      </c>
      <c r="CO229" s="87" t="b">
        <v>1</v>
      </c>
      <c r="CP229" s="87" t="b">
        <v>0</v>
      </c>
      <c r="CQ229" s="87" t="b">
        <v>0</v>
      </c>
      <c r="CR229" t="s">
        <v>8381</v>
      </c>
    </row>
    <row r="230" spans="1:96" ht="16.25" customHeight="1">
      <c r="A230" t="s">
        <v>8356</v>
      </c>
      <c r="C230" t="s">
        <v>8357</v>
      </c>
      <c r="D230" t="s">
        <v>108</v>
      </c>
      <c r="E230" t="b">
        <v>0</v>
      </c>
      <c r="F230" t="b">
        <v>0</v>
      </c>
      <c r="G230" s="95">
        <v>44651</v>
      </c>
      <c r="H230" s="95"/>
      <c r="I230" t="b">
        <v>1</v>
      </c>
      <c r="J230" t="b">
        <v>1</v>
      </c>
      <c r="K230">
        <v>31</v>
      </c>
      <c r="L230">
        <v>41</v>
      </c>
      <c r="M230" t="s">
        <v>99</v>
      </c>
      <c r="N230" s="87" t="b">
        <v>1</v>
      </c>
      <c r="O230" s="87" t="b">
        <v>1</v>
      </c>
      <c r="P230" s="87" t="b">
        <v>1</v>
      </c>
      <c r="Q230" s="87" t="b">
        <v>1</v>
      </c>
      <c r="R230" s="87" t="b">
        <v>1</v>
      </c>
      <c r="S230" s="87" t="s">
        <v>8358</v>
      </c>
      <c r="T230" s="87" t="b">
        <v>1</v>
      </c>
      <c r="U230" s="87" t="b">
        <v>1</v>
      </c>
      <c r="V230" s="87" t="b">
        <v>1</v>
      </c>
      <c r="W230" s="87" t="b">
        <v>1</v>
      </c>
      <c r="X230" s="87" t="b">
        <v>0</v>
      </c>
      <c r="Y230" s="87" t="b">
        <v>1</v>
      </c>
      <c r="Z230" s="87" t="b">
        <v>1</v>
      </c>
      <c r="AA230" s="87" t="b">
        <v>1</v>
      </c>
      <c r="AB230" s="87" t="b">
        <v>1</v>
      </c>
      <c r="AC230" s="87" t="b">
        <v>0</v>
      </c>
      <c r="AD230" s="87" t="b">
        <v>1</v>
      </c>
      <c r="AE230" s="87" t="b">
        <v>0</v>
      </c>
      <c r="AF230" s="87" t="b">
        <v>1</v>
      </c>
      <c r="AG230" s="87" t="b">
        <v>1</v>
      </c>
      <c r="AH230" s="87" t="b">
        <v>0</v>
      </c>
      <c r="AI230" s="87" t="b">
        <v>1</v>
      </c>
      <c r="AJ230" s="87" t="b">
        <v>1</v>
      </c>
      <c r="AK230" s="87" t="b">
        <v>1</v>
      </c>
      <c r="AL230" s="87" t="b">
        <v>1</v>
      </c>
      <c r="AM230" s="87" t="b">
        <v>0</v>
      </c>
      <c r="AN230" s="87" t="b">
        <v>0</v>
      </c>
      <c r="AO230" s="87" t="b">
        <v>0</v>
      </c>
      <c r="AP230" s="87" t="b">
        <v>0</v>
      </c>
      <c r="AQ230" s="87" t="b">
        <v>1</v>
      </c>
      <c r="AR230" s="87" t="b">
        <v>0</v>
      </c>
      <c r="AS230" s="87" t="b">
        <v>1</v>
      </c>
      <c r="AT230" s="87" t="b">
        <v>0</v>
      </c>
      <c r="AU230" s="87" t="b">
        <v>1</v>
      </c>
      <c r="AV230" s="87" t="b">
        <v>1</v>
      </c>
      <c r="AW230" s="87" t="b">
        <v>0</v>
      </c>
      <c r="AX230" s="87" t="b">
        <v>1</v>
      </c>
      <c r="AY230" s="87" t="b">
        <v>0</v>
      </c>
      <c r="AZ230" s="87" t="b">
        <v>0</v>
      </c>
      <c r="BA230" s="87" t="b">
        <v>1</v>
      </c>
      <c r="BB230" s="87" t="b">
        <v>0</v>
      </c>
      <c r="BC230" s="87" t="b">
        <v>0</v>
      </c>
      <c r="BD230" s="87" t="b">
        <v>0</v>
      </c>
      <c r="BE230" s="87" t="b">
        <v>0</v>
      </c>
      <c r="BF230" s="87" t="b">
        <v>1</v>
      </c>
      <c r="BG230" s="87" t="b">
        <v>0</v>
      </c>
      <c r="BH230" s="87" t="b">
        <v>1</v>
      </c>
      <c r="BI230" s="87" t="b">
        <v>0</v>
      </c>
      <c r="BJ230" s="87" t="b">
        <v>1</v>
      </c>
      <c r="BK230" s="87" t="b">
        <v>0</v>
      </c>
      <c r="BL230" s="87" t="b">
        <v>1</v>
      </c>
      <c r="BM230" s="87" t="b">
        <v>0</v>
      </c>
      <c r="BN230" s="87" t="b">
        <v>1</v>
      </c>
      <c r="BO230" s="87" t="b">
        <v>1</v>
      </c>
      <c r="BP230" s="87" t="b">
        <v>1</v>
      </c>
      <c r="BQ230" s="87" t="b">
        <v>1</v>
      </c>
      <c r="BR230" s="87" t="b">
        <v>0</v>
      </c>
      <c r="BS230" s="87" t="b">
        <v>0</v>
      </c>
      <c r="BT230" s="87" t="b">
        <v>0</v>
      </c>
      <c r="BU230" s="87" t="b">
        <v>0</v>
      </c>
      <c r="BV230" s="87" t="b">
        <v>1</v>
      </c>
      <c r="BW230" s="87" t="b">
        <v>0</v>
      </c>
      <c r="BX230" s="87" t="b">
        <v>0</v>
      </c>
      <c r="BY230" s="87" t="b">
        <v>0</v>
      </c>
      <c r="BZ230" s="87" t="b">
        <v>0</v>
      </c>
      <c r="CA230" s="87" t="b">
        <v>0</v>
      </c>
      <c r="CB230" s="87" t="b">
        <v>0</v>
      </c>
      <c r="CC230" s="87" t="b">
        <v>0</v>
      </c>
      <c r="CD230" s="87" t="b">
        <v>0</v>
      </c>
      <c r="CE230" s="87" t="b">
        <v>0</v>
      </c>
      <c r="CF230" s="87" t="b">
        <v>0</v>
      </c>
      <c r="CG230" s="87" t="b">
        <v>0</v>
      </c>
      <c r="CH230" s="87" t="b">
        <v>0</v>
      </c>
      <c r="CI230" s="87" t="b">
        <v>0</v>
      </c>
      <c r="CJ230" s="87" t="b">
        <v>1</v>
      </c>
      <c r="CK230" s="87" t="b">
        <v>0</v>
      </c>
      <c r="CL230" s="87" t="b">
        <v>1</v>
      </c>
      <c r="CM230" s="87" t="b">
        <v>1</v>
      </c>
      <c r="CN230" s="87" t="b">
        <v>0</v>
      </c>
      <c r="CO230" s="87" t="b">
        <v>1</v>
      </c>
      <c r="CP230" s="87" t="b">
        <v>1</v>
      </c>
      <c r="CQ230" s="87" t="b">
        <v>0</v>
      </c>
      <c r="CR230" t="s">
        <v>8381</v>
      </c>
    </row>
    <row r="231" spans="1:96" ht="16.25" customHeight="1">
      <c r="A231" t="s">
        <v>8360</v>
      </c>
      <c r="B231" t="s">
        <v>8361</v>
      </c>
      <c r="C231" t="s">
        <v>8362</v>
      </c>
      <c r="D231" t="s">
        <v>98</v>
      </c>
      <c r="E231" t="b">
        <v>0</v>
      </c>
      <c r="F231" t="b">
        <v>0</v>
      </c>
      <c r="G231" s="95">
        <v>45747</v>
      </c>
      <c r="H231" s="95"/>
      <c r="I231" t="b">
        <v>1</v>
      </c>
      <c r="J231" t="b">
        <v>1</v>
      </c>
      <c r="K231">
        <v>20</v>
      </c>
      <c r="L231">
        <v>30</v>
      </c>
      <c r="M231" t="s">
        <v>99</v>
      </c>
      <c r="N231" s="87" t="b">
        <v>1</v>
      </c>
      <c r="O231" s="87" t="b">
        <v>1</v>
      </c>
      <c r="P231" s="87" t="b">
        <v>0</v>
      </c>
      <c r="Q231" s="87" t="b">
        <v>1</v>
      </c>
      <c r="R231" s="87" t="b">
        <v>0</v>
      </c>
      <c r="S231" s="87" t="s">
        <v>8363</v>
      </c>
      <c r="T231" s="87" t="b">
        <v>0</v>
      </c>
      <c r="U231" s="87" t="b">
        <v>1</v>
      </c>
      <c r="V231" s="87" t="b">
        <v>1</v>
      </c>
      <c r="W231" s="87" t="b">
        <v>1</v>
      </c>
      <c r="X231" s="87" t="b">
        <v>1</v>
      </c>
      <c r="Y231" s="87" t="b">
        <v>1</v>
      </c>
      <c r="Z231" s="87" t="b">
        <v>1</v>
      </c>
      <c r="AA231" s="87" t="b">
        <v>0</v>
      </c>
      <c r="AB231" s="87" t="b">
        <v>1</v>
      </c>
      <c r="AC231" s="87" t="b">
        <v>0</v>
      </c>
      <c r="AD231" s="87" t="b">
        <v>0</v>
      </c>
      <c r="AE231" s="87" t="b">
        <v>1</v>
      </c>
      <c r="AF231" s="87" t="b">
        <v>0</v>
      </c>
      <c r="AG231" s="87" t="b">
        <v>0</v>
      </c>
      <c r="AH231" s="87" t="b">
        <v>0</v>
      </c>
      <c r="AI231" s="87" t="b">
        <v>1</v>
      </c>
      <c r="AJ231" s="87" t="b">
        <v>1</v>
      </c>
      <c r="AK231" s="87" t="b">
        <v>0</v>
      </c>
      <c r="AL231" s="87" t="b">
        <v>1</v>
      </c>
      <c r="AM231" s="87" t="b">
        <v>0</v>
      </c>
      <c r="AN231" s="87" t="b">
        <v>0</v>
      </c>
      <c r="AO231" s="87" t="b">
        <v>0</v>
      </c>
      <c r="AP231" s="87" t="b">
        <v>0</v>
      </c>
      <c r="AQ231" s="87" t="b">
        <v>0</v>
      </c>
      <c r="AR231" s="87" t="b">
        <v>0</v>
      </c>
      <c r="AS231" s="87" t="b">
        <v>0</v>
      </c>
      <c r="AT231" s="87" t="b">
        <v>0</v>
      </c>
      <c r="AU231" s="87" t="b">
        <v>1</v>
      </c>
      <c r="AV231" s="87" t="b">
        <v>0</v>
      </c>
      <c r="AW231" s="87" t="b">
        <v>0</v>
      </c>
      <c r="AX231" s="87" t="b">
        <v>1</v>
      </c>
      <c r="AY231" s="87" t="b">
        <v>1</v>
      </c>
      <c r="AZ231" s="87" t="b">
        <v>0</v>
      </c>
      <c r="BA231" s="87" t="b">
        <v>0</v>
      </c>
      <c r="BB231" s="87" t="b">
        <v>1</v>
      </c>
      <c r="BC231" s="87" t="b">
        <v>0</v>
      </c>
      <c r="BD231" s="87" t="b">
        <v>0</v>
      </c>
      <c r="BE231" s="87" t="b">
        <v>0</v>
      </c>
      <c r="BF231" s="87" t="b">
        <v>1</v>
      </c>
      <c r="BG231" s="87" t="b">
        <v>1</v>
      </c>
      <c r="BH231" s="87" t="b">
        <v>0</v>
      </c>
      <c r="BI231" s="87" t="b">
        <v>1</v>
      </c>
      <c r="BJ231" s="87" t="b">
        <v>1</v>
      </c>
      <c r="BK231" s="87" t="b">
        <v>0</v>
      </c>
      <c r="BL231" s="87" t="b">
        <v>0</v>
      </c>
      <c r="BM231" s="87" t="b">
        <v>1</v>
      </c>
      <c r="BN231" s="87" t="b">
        <v>1</v>
      </c>
      <c r="BO231" s="87" t="b">
        <v>1</v>
      </c>
      <c r="BP231" s="87" t="b">
        <v>0</v>
      </c>
      <c r="BQ231" s="87" t="b">
        <v>0</v>
      </c>
      <c r="BR231" s="87" t="b">
        <v>0</v>
      </c>
      <c r="BS231" s="87" t="b">
        <v>1</v>
      </c>
      <c r="BT231" s="87" t="b">
        <v>0</v>
      </c>
      <c r="BU231" s="87" t="b">
        <v>0</v>
      </c>
      <c r="BV231" s="87" t="b">
        <v>0</v>
      </c>
      <c r="BW231" s="87" t="b">
        <v>1</v>
      </c>
      <c r="BX231" s="87" t="b">
        <v>0</v>
      </c>
      <c r="BY231" s="87" t="b">
        <v>0</v>
      </c>
      <c r="BZ231" s="87" t="b">
        <v>1</v>
      </c>
      <c r="CA231" s="87" t="b">
        <v>0</v>
      </c>
      <c r="CB231" s="87" t="b">
        <v>1</v>
      </c>
      <c r="CC231" s="87" t="b">
        <v>0</v>
      </c>
      <c r="CD231" s="87" t="b">
        <v>0</v>
      </c>
      <c r="CE231" s="87" t="b">
        <v>0</v>
      </c>
      <c r="CF231" s="87" t="b">
        <v>0</v>
      </c>
      <c r="CG231" s="87" t="b">
        <v>0</v>
      </c>
      <c r="CH231" s="87" t="b">
        <v>1</v>
      </c>
      <c r="CI231" s="87" t="b">
        <v>0</v>
      </c>
      <c r="CJ231" s="87" t="b">
        <v>0</v>
      </c>
      <c r="CK231" s="87" t="b">
        <v>1</v>
      </c>
      <c r="CL231" s="87" t="b">
        <v>1</v>
      </c>
      <c r="CM231" s="87" t="b">
        <v>1</v>
      </c>
      <c r="CN231" s="87" t="b">
        <v>0</v>
      </c>
      <c r="CO231" s="87" t="b">
        <v>1</v>
      </c>
      <c r="CP231" s="87" t="b">
        <v>1</v>
      </c>
      <c r="CQ231" s="87" t="b">
        <v>1</v>
      </c>
      <c r="CR231" t="s">
        <v>8381</v>
      </c>
    </row>
    <row r="232" spans="1:96" ht="16.25" customHeight="1">
      <c r="A232" t="s">
        <v>8365</v>
      </c>
      <c r="B232" t="s">
        <v>8366</v>
      </c>
      <c r="C232" t="s">
        <v>8289</v>
      </c>
      <c r="D232" t="s">
        <v>197</v>
      </c>
      <c r="E232" t="b">
        <v>0</v>
      </c>
      <c r="F232" t="b">
        <v>0</v>
      </c>
      <c r="G232" s="95">
        <v>45412</v>
      </c>
      <c r="H232" s="95"/>
      <c r="I232" t="b">
        <v>1</v>
      </c>
      <c r="J232" t="b">
        <v>0</v>
      </c>
      <c r="K232">
        <v>149</v>
      </c>
      <c r="L232">
        <v>40</v>
      </c>
      <c r="M232" t="s">
        <v>99</v>
      </c>
      <c r="N232" s="87" t="b">
        <v>1</v>
      </c>
      <c r="O232" s="87" t="b">
        <v>1</v>
      </c>
      <c r="P232" s="87" t="b">
        <v>1</v>
      </c>
      <c r="Q232" s="87" t="b">
        <v>1</v>
      </c>
      <c r="R232" s="87" t="b">
        <v>1</v>
      </c>
      <c r="S232" s="87" t="s">
        <v>8367</v>
      </c>
      <c r="T232" s="87" t="b">
        <v>1</v>
      </c>
      <c r="U232" s="87" t="b">
        <v>1</v>
      </c>
      <c r="V232" s="87" t="b">
        <v>0</v>
      </c>
      <c r="W232" s="87" t="b">
        <v>1</v>
      </c>
      <c r="X232" s="87" t="b">
        <v>0</v>
      </c>
      <c r="Y232" s="87" t="b">
        <v>0</v>
      </c>
      <c r="Z232" s="87" t="b">
        <v>0</v>
      </c>
      <c r="AA232" s="87" t="b">
        <v>0</v>
      </c>
      <c r="AB232" s="87" t="b">
        <v>1</v>
      </c>
      <c r="AC232" s="87" t="b">
        <v>0</v>
      </c>
      <c r="AD232" s="87" t="b">
        <v>1</v>
      </c>
      <c r="AE232" s="87" t="b">
        <v>0</v>
      </c>
      <c r="AF232" s="87" t="b">
        <v>1</v>
      </c>
      <c r="AG232" s="87" t="b">
        <v>0</v>
      </c>
      <c r="AH232" s="87" t="b">
        <v>0</v>
      </c>
      <c r="AI232" s="87" t="b">
        <v>1</v>
      </c>
      <c r="AJ232" s="87" t="b">
        <v>1</v>
      </c>
      <c r="AK232" s="87" t="b">
        <v>1</v>
      </c>
      <c r="AL232" s="87" t="b">
        <v>1</v>
      </c>
      <c r="AM232" s="87" t="b">
        <v>0</v>
      </c>
      <c r="AN232" s="87" t="b">
        <v>0</v>
      </c>
      <c r="AO232" s="87" t="b">
        <v>0</v>
      </c>
      <c r="AP232" s="87" t="b">
        <v>1</v>
      </c>
      <c r="AQ232" s="87" t="b">
        <v>1</v>
      </c>
      <c r="AR232" s="87" t="b">
        <v>0</v>
      </c>
      <c r="AS232" s="87" t="b">
        <v>1</v>
      </c>
      <c r="AT232" s="87" t="b">
        <v>0</v>
      </c>
      <c r="AU232" s="87" t="b">
        <v>0</v>
      </c>
      <c r="AV232" s="87" t="b">
        <v>0</v>
      </c>
      <c r="AW232" s="87" t="b">
        <v>1</v>
      </c>
      <c r="AX232" s="87" t="b">
        <v>0</v>
      </c>
      <c r="AY232" s="87" t="b">
        <v>0</v>
      </c>
      <c r="AZ232" s="87" t="b">
        <v>0</v>
      </c>
      <c r="BA232" s="87" t="b">
        <v>1</v>
      </c>
      <c r="BB232" s="87" t="b">
        <v>1</v>
      </c>
      <c r="BC232" s="87" t="b">
        <v>0</v>
      </c>
      <c r="BD232" s="87" t="b">
        <v>0</v>
      </c>
      <c r="BE232" s="87" t="b">
        <v>0</v>
      </c>
      <c r="BF232" s="87" t="b">
        <v>0</v>
      </c>
      <c r="BG232" s="87" t="b">
        <v>0</v>
      </c>
      <c r="BH232" s="87" t="b">
        <v>1</v>
      </c>
      <c r="BI232" s="87" t="b">
        <v>0</v>
      </c>
      <c r="BJ232" s="87" t="b">
        <v>1</v>
      </c>
      <c r="BK232" s="87" t="b">
        <v>0</v>
      </c>
      <c r="BL232" s="87" t="b">
        <v>0</v>
      </c>
      <c r="BM232" s="87" t="b">
        <v>1</v>
      </c>
      <c r="BN232" s="87" t="b">
        <v>1</v>
      </c>
      <c r="BO232" s="87" t="b">
        <v>1</v>
      </c>
      <c r="BP232" s="87" t="b">
        <v>1</v>
      </c>
      <c r="BQ232" s="87" t="b">
        <v>1</v>
      </c>
      <c r="BR232" s="87" t="b">
        <v>1</v>
      </c>
      <c r="BS232" s="87" t="b">
        <v>0</v>
      </c>
      <c r="BT232" s="87" t="b">
        <v>0</v>
      </c>
      <c r="BU232" s="87" t="b">
        <v>0</v>
      </c>
      <c r="BV232" s="87" t="b">
        <v>0</v>
      </c>
      <c r="BW232" s="87" t="b">
        <v>0</v>
      </c>
      <c r="BX232" s="87" t="b">
        <v>0</v>
      </c>
      <c r="BY232" s="87" t="b">
        <v>0</v>
      </c>
      <c r="BZ232" s="87" t="b">
        <v>0</v>
      </c>
      <c r="CA232" s="87" t="b">
        <v>0</v>
      </c>
      <c r="CB232" s="87" t="b">
        <v>0</v>
      </c>
      <c r="CC232" s="87" t="b">
        <v>0</v>
      </c>
      <c r="CD232" s="87" t="b">
        <v>0</v>
      </c>
      <c r="CE232" s="87" t="b">
        <v>0</v>
      </c>
      <c r="CF232" s="87" t="b">
        <v>0</v>
      </c>
      <c r="CG232" s="87" t="b">
        <v>0</v>
      </c>
      <c r="CH232" s="87" t="b">
        <v>0</v>
      </c>
      <c r="CI232" s="87" t="b">
        <v>0</v>
      </c>
      <c r="CJ232" s="87" t="b">
        <v>0</v>
      </c>
      <c r="CK232" s="87" t="b">
        <v>1</v>
      </c>
      <c r="CL232" s="87" t="b">
        <v>0</v>
      </c>
      <c r="CM232" s="87" t="b">
        <v>1</v>
      </c>
      <c r="CN232" s="87" t="b">
        <v>0</v>
      </c>
      <c r="CO232" s="87" t="b">
        <v>1</v>
      </c>
      <c r="CP232" s="87" t="b">
        <v>0</v>
      </c>
      <c r="CQ232" s="87" t="b">
        <v>0</v>
      </c>
      <c r="CR232" t="s">
        <v>8381</v>
      </c>
    </row>
    <row r="233" spans="1:96" ht="16.25" customHeight="1">
      <c r="A233" t="s">
        <v>8369</v>
      </c>
      <c r="C233" t="s">
        <v>8291</v>
      </c>
      <c r="D233" t="s">
        <v>108</v>
      </c>
      <c r="E233" t="b">
        <v>1</v>
      </c>
      <c r="F233" t="b">
        <v>0</v>
      </c>
      <c r="G233" s="95">
        <v>45747</v>
      </c>
      <c r="H233" s="95"/>
      <c r="I233" t="b">
        <v>1</v>
      </c>
      <c r="J233" t="b">
        <v>0</v>
      </c>
      <c r="K233">
        <v>8</v>
      </c>
      <c r="M233" t="s">
        <v>99</v>
      </c>
      <c r="N233" s="87" t="b">
        <v>1</v>
      </c>
      <c r="O233" s="87" t="b">
        <v>1</v>
      </c>
      <c r="P233" s="87" t="b">
        <v>1</v>
      </c>
      <c r="Q233" s="87" t="b">
        <v>1</v>
      </c>
      <c r="R233" s="87" t="b">
        <v>1</v>
      </c>
      <c r="S233" s="87" t="s">
        <v>8370</v>
      </c>
      <c r="T233" s="87" t="b">
        <v>1</v>
      </c>
      <c r="U233" s="87" t="b">
        <v>1</v>
      </c>
      <c r="V233" s="87" t="b">
        <v>1</v>
      </c>
      <c r="W233" s="87" t="b">
        <v>1</v>
      </c>
      <c r="X233" s="87" t="b">
        <v>0</v>
      </c>
      <c r="Y233" s="87" t="b">
        <v>0</v>
      </c>
      <c r="Z233" s="87" t="b">
        <v>0</v>
      </c>
      <c r="AA233" s="87" t="b">
        <v>1</v>
      </c>
      <c r="AB233" s="87" t="b">
        <v>1</v>
      </c>
      <c r="AC233" s="87" t="b">
        <v>1</v>
      </c>
      <c r="AD233" s="87" t="b">
        <v>1</v>
      </c>
      <c r="AE233" s="87" t="b">
        <v>0</v>
      </c>
      <c r="AF233" s="87" t="b">
        <v>0</v>
      </c>
      <c r="AG233" s="87" t="b">
        <v>0</v>
      </c>
      <c r="AH233" s="87" t="b">
        <v>0</v>
      </c>
      <c r="AI233" s="87" t="b">
        <v>1</v>
      </c>
      <c r="AJ233" s="87" t="b">
        <v>1</v>
      </c>
      <c r="AK233" s="87" t="b">
        <v>1</v>
      </c>
      <c r="AL233" s="87" t="b">
        <v>1</v>
      </c>
      <c r="AM233" s="87" t="b">
        <v>0</v>
      </c>
      <c r="AN233" s="87" t="b">
        <v>0</v>
      </c>
      <c r="AO233" s="87" t="b">
        <v>0</v>
      </c>
      <c r="AP233" s="87" t="b">
        <v>0</v>
      </c>
      <c r="AQ233" s="87" t="b">
        <v>0</v>
      </c>
      <c r="AR233" s="87" t="b">
        <v>0</v>
      </c>
      <c r="AS233" s="87" t="b">
        <v>0</v>
      </c>
      <c r="AT233" s="87" t="b">
        <v>0</v>
      </c>
      <c r="AU233" s="87" t="b">
        <v>1</v>
      </c>
      <c r="AV233" s="87" t="b">
        <v>0</v>
      </c>
      <c r="AW233" s="87" t="b">
        <v>0</v>
      </c>
      <c r="AX233" s="87" t="b">
        <v>0</v>
      </c>
      <c r="AY233" s="87" t="b">
        <v>0</v>
      </c>
      <c r="AZ233" s="87" t="b">
        <v>0</v>
      </c>
      <c r="BA233" s="87" t="b">
        <v>1</v>
      </c>
      <c r="BB233" s="87" t="b">
        <v>1</v>
      </c>
      <c r="BC233" s="87" t="b">
        <v>0</v>
      </c>
      <c r="BD233" s="87" t="b">
        <v>0</v>
      </c>
      <c r="BE233" s="87" t="b">
        <v>0</v>
      </c>
      <c r="BF233" s="87" t="b">
        <v>1</v>
      </c>
      <c r="BG233" s="87" t="b">
        <v>0</v>
      </c>
      <c r="BH233" s="87" t="b">
        <v>1</v>
      </c>
      <c r="BI233" s="87" t="b">
        <v>0</v>
      </c>
      <c r="BJ233" s="87" t="b">
        <v>0</v>
      </c>
      <c r="BK233" s="87" t="b">
        <v>0</v>
      </c>
      <c r="BL233" s="87" t="b">
        <v>0</v>
      </c>
      <c r="BM233" s="87" t="b">
        <v>0</v>
      </c>
      <c r="BN233" s="87" t="b">
        <v>0</v>
      </c>
      <c r="BO233" s="87" t="b">
        <v>0</v>
      </c>
      <c r="BP233" s="87" t="b">
        <v>0</v>
      </c>
      <c r="BQ233" s="87" t="b">
        <v>1</v>
      </c>
      <c r="BR233" s="87" t="b">
        <v>0</v>
      </c>
      <c r="BS233" s="87" t="b">
        <v>0</v>
      </c>
      <c r="BT233" s="87" t="b">
        <v>0</v>
      </c>
      <c r="BU233" s="87" t="b">
        <v>0</v>
      </c>
      <c r="BV233" s="87" t="b">
        <v>0</v>
      </c>
      <c r="BW233" s="87" t="b">
        <v>0</v>
      </c>
      <c r="BX233" s="87" t="b">
        <v>0</v>
      </c>
      <c r="BY233" s="87" t="b">
        <v>0</v>
      </c>
      <c r="BZ233" s="87" t="b">
        <v>0</v>
      </c>
      <c r="CA233" s="87" t="b">
        <v>0</v>
      </c>
      <c r="CB233" s="87" t="b">
        <v>0</v>
      </c>
      <c r="CC233" s="87" t="b">
        <v>0</v>
      </c>
      <c r="CD233" s="87" t="b">
        <v>0</v>
      </c>
      <c r="CE233" s="87" t="b">
        <v>0</v>
      </c>
      <c r="CF233" s="87" t="b">
        <v>0</v>
      </c>
      <c r="CG233" s="87" t="b">
        <v>0</v>
      </c>
      <c r="CH233" s="87" t="b">
        <v>0</v>
      </c>
      <c r="CI233" s="87" t="b">
        <v>0</v>
      </c>
      <c r="CJ233" s="87" t="b">
        <v>1</v>
      </c>
      <c r="CK233" s="87" t="b">
        <v>0</v>
      </c>
      <c r="CL233" s="87" t="b">
        <v>0</v>
      </c>
      <c r="CM233" s="87" t="b">
        <v>1</v>
      </c>
      <c r="CN233" s="87" t="b">
        <v>0</v>
      </c>
      <c r="CO233" s="87" t="b">
        <v>1</v>
      </c>
      <c r="CP233" s="87" t="b">
        <v>0</v>
      </c>
      <c r="CQ233" s="87" t="b">
        <v>0</v>
      </c>
      <c r="CR233" t="s">
        <v>8381</v>
      </c>
    </row>
    <row r="234" spans="1:96" ht="16.25" customHeight="1">
      <c r="A234" t="s">
        <v>8372</v>
      </c>
      <c r="B234" t="s">
        <v>8373</v>
      </c>
      <c r="C234" t="s">
        <v>8374</v>
      </c>
      <c r="D234" t="s">
        <v>108</v>
      </c>
      <c r="E234" t="b">
        <v>1</v>
      </c>
      <c r="F234" t="b">
        <v>0</v>
      </c>
      <c r="G234" s="95">
        <v>45382</v>
      </c>
      <c r="H234" s="95"/>
      <c r="I234" t="b">
        <v>1</v>
      </c>
      <c r="J234" t="b">
        <v>1</v>
      </c>
      <c r="K234">
        <v>14</v>
      </c>
      <c r="M234" t="s">
        <v>99</v>
      </c>
      <c r="N234" s="87" t="b">
        <v>1</v>
      </c>
      <c r="O234" s="87" t="b">
        <v>1</v>
      </c>
      <c r="P234" s="87" t="b">
        <v>0</v>
      </c>
      <c r="Q234" s="87" t="b">
        <v>1</v>
      </c>
      <c r="R234" s="87" t="b">
        <v>1</v>
      </c>
      <c r="S234" s="87" t="s">
        <v>8375</v>
      </c>
      <c r="T234" s="87" t="b">
        <v>1</v>
      </c>
      <c r="U234" s="87" t="b">
        <v>1</v>
      </c>
      <c r="V234" s="87" t="b">
        <v>1</v>
      </c>
      <c r="W234" s="87" t="b">
        <v>1</v>
      </c>
      <c r="X234" s="87" t="b">
        <v>0</v>
      </c>
      <c r="Y234" s="87" t="b">
        <v>0</v>
      </c>
      <c r="Z234" s="87" t="b">
        <v>0</v>
      </c>
      <c r="AA234" s="87" t="b">
        <v>1</v>
      </c>
      <c r="AB234" s="87" t="b">
        <v>1</v>
      </c>
      <c r="AC234" s="87" t="b">
        <v>0</v>
      </c>
      <c r="AD234" s="87" t="b">
        <v>1</v>
      </c>
      <c r="AE234" s="87" t="b">
        <v>0</v>
      </c>
      <c r="AF234" s="87" t="b">
        <v>1</v>
      </c>
      <c r="AG234" s="87" t="b">
        <v>1</v>
      </c>
      <c r="AH234" s="87" t="b">
        <v>1</v>
      </c>
      <c r="AI234" s="87" t="b">
        <v>1</v>
      </c>
      <c r="AJ234" s="87" t="b">
        <v>1</v>
      </c>
      <c r="AK234" s="87" t="b">
        <v>1</v>
      </c>
      <c r="AL234" s="87" t="b">
        <v>1</v>
      </c>
      <c r="AM234" s="87" t="b">
        <v>0</v>
      </c>
      <c r="AN234" s="98" t="b">
        <v>0</v>
      </c>
      <c r="AO234" s="87" t="b">
        <v>0</v>
      </c>
      <c r="AP234" s="87" t="b">
        <v>0</v>
      </c>
      <c r="AQ234" s="87" t="b">
        <v>0</v>
      </c>
      <c r="AR234" s="87" t="b">
        <v>0</v>
      </c>
      <c r="AS234" s="87" t="b">
        <v>0</v>
      </c>
      <c r="AT234" s="87" t="b">
        <v>0</v>
      </c>
      <c r="AU234" s="87" t="b">
        <v>1</v>
      </c>
      <c r="AV234" s="87" t="b">
        <v>0</v>
      </c>
      <c r="AW234" s="87" t="b">
        <v>0</v>
      </c>
      <c r="AX234" s="87" t="b">
        <v>0</v>
      </c>
      <c r="AY234" s="87" t="b">
        <v>0</v>
      </c>
      <c r="AZ234" s="87" t="b">
        <v>0</v>
      </c>
      <c r="BA234" s="87" t="b">
        <v>1</v>
      </c>
      <c r="BB234" s="87" t="b">
        <v>0</v>
      </c>
      <c r="BC234" s="87" t="b">
        <v>0</v>
      </c>
      <c r="BD234" s="87" t="b">
        <v>0</v>
      </c>
      <c r="BE234" s="87" t="b">
        <v>0</v>
      </c>
      <c r="BF234" s="87" t="b">
        <v>1</v>
      </c>
      <c r="BG234" s="87" t="b">
        <v>0</v>
      </c>
      <c r="BH234" s="87" t="b">
        <v>1</v>
      </c>
      <c r="BI234" s="87" t="b">
        <v>0</v>
      </c>
      <c r="BJ234" s="87" t="b">
        <v>0</v>
      </c>
      <c r="BK234" s="87" t="b">
        <v>0</v>
      </c>
      <c r="BL234" s="87" t="b">
        <v>0</v>
      </c>
      <c r="BM234" s="87" t="b">
        <v>1</v>
      </c>
      <c r="BN234" s="87" t="b">
        <v>1</v>
      </c>
      <c r="BO234" s="87" t="b">
        <v>1</v>
      </c>
      <c r="BP234" s="87" t="b">
        <v>1</v>
      </c>
      <c r="BQ234" s="87" t="b">
        <v>1</v>
      </c>
      <c r="BR234" s="87" t="b">
        <v>0</v>
      </c>
      <c r="BS234" s="87" t="b">
        <v>0</v>
      </c>
      <c r="BT234" s="87" t="b">
        <v>0</v>
      </c>
      <c r="BU234" s="87" t="b">
        <v>0</v>
      </c>
      <c r="BV234" s="87" t="b">
        <v>0</v>
      </c>
      <c r="BW234" s="87" t="b">
        <v>0</v>
      </c>
      <c r="BX234" s="87" t="b">
        <v>0</v>
      </c>
      <c r="BY234" s="87" t="b">
        <v>0</v>
      </c>
      <c r="BZ234" s="87" t="b">
        <v>0</v>
      </c>
      <c r="CA234" s="87" t="b">
        <v>0</v>
      </c>
      <c r="CB234" s="87" t="b">
        <v>0</v>
      </c>
      <c r="CC234" s="87" t="b">
        <v>0</v>
      </c>
      <c r="CD234" s="87" t="b">
        <v>0</v>
      </c>
      <c r="CE234" s="87" t="b">
        <v>0</v>
      </c>
      <c r="CF234" s="87" t="b">
        <v>0</v>
      </c>
      <c r="CG234" s="87" t="b">
        <v>0</v>
      </c>
      <c r="CH234" s="87" t="b">
        <v>0</v>
      </c>
      <c r="CI234" s="87" t="b">
        <v>0</v>
      </c>
      <c r="CJ234" s="87" t="b">
        <v>1</v>
      </c>
      <c r="CK234" s="87" t="b">
        <v>0</v>
      </c>
      <c r="CL234" s="87" t="b">
        <v>0</v>
      </c>
      <c r="CM234" s="87" t="b">
        <v>1</v>
      </c>
      <c r="CN234" s="87" t="b">
        <v>0</v>
      </c>
      <c r="CO234" s="87" t="b">
        <v>1</v>
      </c>
      <c r="CP234" s="87" t="b">
        <v>1</v>
      </c>
      <c r="CQ234" s="87" t="b">
        <v>0</v>
      </c>
      <c r="CR234" t="s">
        <v>8381</v>
      </c>
    </row>
    <row r="235" spans="1:96" ht="16.25" customHeight="1">
      <c r="A235" t="s">
        <v>8376</v>
      </c>
      <c r="B235" t="s">
        <v>8377</v>
      </c>
      <c r="C235" t="s">
        <v>8294</v>
      </c>
      <c r="D235" t="s">
        <v>98</v>
      </c>
      <c r="E235" t="b">
        <v>0</v>
      </c>
      <c r="F235" t="b">
        <v>0</v>
      </c>
      <c r="G235" s="95">
        <v>45930</v>
      </c>
      <c r="H235" s="95"/>
      <c r="I235" t="b">
        <v>1</v>
      </c>
      <c r="J235" t="b">
        <v>1</v>
      </c>
      <c r="K235">
        <v>122</v>
      </c>
      <c r="L235">
        <v>16</v>
      </c>
      <c r="M235" t="s">
        <v>99</v>
      </c>
      <c r="N235" s="87" t="b">
        <v>1</v>
      </c>
      <c r="O235" s="87" t="b">
        <v>1</v>
      </c>
      <c r="P235" s="87" t="b">
        <v>1</v>
      </c>
      <c r="Q235" s="87" t="b">
        <v>1</v>
      </c>
      <c r="R235" s="87" t="b">
        <v>1</v>
      </c>
      <c r="S235" s="87" t="s">
        <v>8378</v>
      </c>
      <c r="T235" s="87" t="b">
        <v>0</v>
      </c>
      <c r="U235" s="87" t="b">
        <v>0</v>
      </c>
      <c r="V235" s="87" t="b">
        <v>0</v>
      </c>
      <c r="W235" s="87" t="b">
        <v>1</v>
      </c>
      <c r="X235" s="87" t="b">
        <v>0</v>
      </c>
      <c r="Y235" s="87" t="b">
        <v>0</v>
      </c>
      <c r="Z235" s="87" t="b">
        <v>1</v>
      </c>
      <c r="AA235" s="87" t="b">
        <v>0</v>
      </c>
      <c r="AB235" s="87" t="b">
        <v>0</v>
      </c>
      <c r="AC235" s="87" t="b">
        <v>1</v>
      </c>
      <c r="AD235" s="87" t="b">
        <v>1</v>
      </c>
      <c r="AE235" s="87" t="b">
        <v>0</v>
      </c>
      <c r="AF235" s="87" t="b">
        <v>1</v>
      </c>
      <c r="AG235" s="87" t="b">
        <v>1</v>
      </c>
      <c r="AH235" s="87" t="b">
        <v>0</v>
      </c>
      <c r="AI235" s="87" t="b">
        <v>1</v>
      </c>
      <c r="AJ235" s="87" t="b">
        <v>1</v>
      </c>
      <c r="AK235" s="87" t="b">
        <v>1</v>
      </c>
      <c r="AL235" s="87" t="b">
        <v>1</v>
      </c>
      <c r="AM235" s="87" t="b">
        <v>0</v>
      </c>
      <c r="AN235" s="87" t="b">
        <v>1</v>
      </c>
      <c r="AO235" s="87" t="b">
        <v>1</v>
      </c>
      <c r="AP235" s="87" t="b">
        <v>1</v>
      </c>
      <c r="AQ235" s="87" t="b">
        <v>0</v>
      </c>
      <c r="AR235" s="87" t="b">
        <v>0</v>
      </c>
      <c r="AS235" s="87" t="b">
        <v>1</v>
      </c>
      <c r="AT235" s="87" t="b">
        <v>0</v>
      </c>
      <c r="AU235" s="87" t="b">
        <v>1</v>
      </c>
      <c r="AV235" s="87" t="b">
        <v>0</v>
      </c>
      <c r="AW235" s="87" t="b">
        <v>1</v>
      </c>
      <c r="AX235" s="87" t="b">
        <v>1</v>
      </c>
      <c r="AY235" s="87" t="b">
        <v>1</v>
      </c>
      <c r="AZ235" s="87" t="b">
        <v>0</v>
      </c>
      <c r="BA235" s="87" t="b">
        <v>1</v>
      </c>
      <c r="BB235" s="87" t="b">
        <v>1</v>
      </c>
      <c r="BC235" s="87" t="b">
        <v>1</v>
      </c>
      <c r="BD235" s="87" t="b">
        <v>0</v>
      </c>
      <c r="BE235" s="87" t="b">
        <v>0</v>
      </c>
      <c r="BF235" s="87" t="b">
        <v>1</v>
      </c>
      <c r="BG235" s="87" t="b">
        <v>1</v>
      </c>
      <c r="BH235" s="87" t="b">
        <v>1</v>
      </c>
      <c r="BI235" s="87" t="b">
        <v>1</v>
      </c>
      <c r="BJ235" s="87" t="b">
        <v>0</v>
      </c>
      <c r="BK235" s="87" t="b">
        <v>1</v>
      </c>
      <c r="BL235" s="87" t="b">
        <v>0</v>
      </c>
      <c r="BM235" s="87" t="b">
        <v>0</v>
      </c>
      <c r="BN235" s="87" t="b">
        <v>0</v>
      </c>
      <c r="BO235" s="87" t="b">
        <v>1</v>
      </c>
      <c r="BP235" s="87" t="b">
        <v>1</v>
      </c>
      <c r="BQ235" s="87" t="b">
        <v>1</v>
      </c>
      <c r="BR235" s="87" t="b">
        <v>1</v>
      </c>
      <c r="BS235" s="87" t="b">
        <v>0</v>
      </c>
      <c r="BT235" s="87" t="b">
        <v>0</v>
      </c>
      <c r="BU235" s="87" t="b">
        <v>1</v>
      </c>
      <c r="BV235" s="87" t="b">
        <v>0</v>
      </c>
      <c r="BW235" s="87" t="b">
        <v>0</v>
      </c>
      <c r="BX235" s="87" t="b">
        <v>0</v>
      </c>
      <c r="BY235" s="87" t="b">
        <v>0</v>
      </c>
      <c r="BZ235" s="87" t="b">
        <v>1</v>
      </c>
      <c r="CA235" s="87" t="b">
        <v>0</v>
      </c>
      <c r="CB235" s="87" t="b">
        <v>0</v>
      </c>
      <c r="CC235" s="87" t="b">
        <v>1</v>
      </c>
      <c r="CD235" s="87" t="b">
        <v>1</v>
      </c>
      <c r="CE235" s="87" t="b">
        <v>0</v>
      </c>
      <c r="CF235" s="87" t="b">
        <v>0</v>
      </c>
      <c r="CG235" s="87" t="b">
        <v>0</v>
      </c>
      <c r="CH235" s="87" t="b">
        <v>0</v>
      </c>
      <c r="CI235" s="87" t="b">
        <v>0</v>
      </c>
      <c r="CJ235" s="87" t="b">
        <v>1</v>
      </c>
      <c r="CK235" s="87" t="b">
        <v>1</v>
      </c>
      <c r="CL235" s="87" t="b">
        <v>1</v>
      </c>
      <c r="CM235" s="87" t="b">
        <v>1</v>
      </c>
      <c r="CN235" s="87" t="b">
        <v>0</v>
      </c>
      <c r="CO235" s="87" t="b">
        <v>1</v>
      </c>
      <c r="CP235" s="87" t="b">
        <v>1</v>
      </c>
      <c r="CQ235" s="87" t="b">
        <v>0</v>
      </c>
      <c r="CR235" t="s">
        <v>8381</v>
      </c>
    </row>
  </sheetData>
  <autoFilter ref="A1:CR235" xr:uid="{00000000-0001-0000-0200-000000000000}"/>
  <phoneticPr fontId="3"/>
  <pageMargins left="0.75" right="0.75" top="1" bottom="1" header="0.5" footer="0.5"/>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AN235"/>
  <sheetViews>
    <sheetView workbookViewId="0">
      <selection activeCell="F25" sqref="F25"/>
    </sheetView>
  </sheetViews>
  <sheetFormatPr defaultRowHeight="13"/>
  <cols>
    <col min="1" max="1" width="34.6328125" customWidth="1"/>
    <col min="2" max="2" width="15.08984375" bestFit="1" customWidth="1"/>
    <col min="3" max="40" width="15.453125" bestFit="1" customWidth="1"/>
  </cols>
  <sheetData>
    <row r="1" spans="1:40">
      <c r="A1" s="71" t="s">
        <v>0</v>
      </c>
      <c r="B1" s="72" t="s">
        <v>2</v>
      </c>
      <c r="C1" s="72" t="s">
        <v>767</v>
      </c>
      <c r="D1" s="72" t="s">
        <v>768</v>
      </c>
      <c r="E1" s="72" t="s">
        <v>769</v>
      </c>
      <c r="F1" s="72" t="s">
        <v>770</v>
      </c>
      <c r="G1" s="72" t="s">
        <v>771</v>
      </c>
      <c r="H1" s="72" t="s">
        <v>772</v>
      </c>
      <c r="I1" s="72" t="s">
        <v>773</v>
      </c>
      <c r="J1" s="72" t="s">
        <v>774</v>
      </c>
      <c r="K1" s="72" t="s">
        <v>775</v>
      </c>
      <c r="L1" s="72" t="s">
        <v>776</v>
      </c>
      <c r="M1" s="72" t="s">
        <v>777</v>
      </c>
      <c r="N1" s="72" t="s">
        <v>778</v>
      </c>
      <c r="O1" s="72" t="s">
        <v>779</v>
      </c>
      <c r="P1" s="72" t="s">
        <v>780</v>
      </c>
      <c r="Q1" s="72" t="s">
        <v>781</v>
      </c>
      <c r="R1" s="72" t="s">
        <v>782</v>
      </c>
      <c r="S1" s="72" t="s">
        <v>783</v>
      </c>
      <c r="T1" s="72" t="s">
        <v>784</v>
      </c>
      <c r="U1" s="72" t="s">
        <v>785</v>
      </c>
      <c r="V1" s="72" t="s">
        <v>786</v>
      </c>
      <c r="W1" s="72" t="s">
        <v>787</v>
      </c>
      <c r="X1" s="72" t="s">
        <v>788</v>
      </c>
      <c r="Y1" s="72" t="s">
        <v>789</v>
      </c>
      <c r="Z1" s="72" t="s">
        <v>790</v>
      </c>
      <c r="AA1" s="72" t="s">
        <v>791</v>
      </c>
      <c r="AB1" s="72" t="s">
        <v>792</v>
      </c>
      <c r="AC1" s="72" t="s">
        <v>793</v>
      </c>
      <c r="AD1" s="72" t="s">
        <v>794</v>
      </c>
      <c r="AE1" s="72" t="s">
        <v>795</v>
      </c>
      <c r="AF1" s="72" t="s">
        <v>796</v>
      </c>
      <c r="AG1" s="72" t="s">
        <v>797</v>
      </c>
      <c r="AH1" s="72" t="s">
        <v>798</v>
      </c>
      <c r="AI1" s="72" t="s">
        <v>799</v>
      </c>
      <c r="AJ1" s="72" t="s">
        <v>800</v>
      </c>
      <c r="AK1" s="72" t="s">
        <v>801</v>
      </c>
      <c r="AL1" s="72" t="s">
        <v>802</v>
      </c>
      <c r="AM1" s="72" t="s">
        <v>803</v>
      </c>
      <c r="AN1" s="72" t="s">
        <v>804</v>
      </c>
    </row>
    <row r="2" spans="1:40">
      <c r="A2" s="69" t="s">
        <v>95</v>
      </c>
      <c r="B2" s="69" t="s">
        <v>97</v>
      </c>
      <c r="C2" s="73" t="b">
        <v>0</v>
      </c>
      <c r="D2" s="73" t="b">
        <v>1</v>
      </c>
      <c r="E2" s="73" t="b">
        <v>0</v>
      </c>
      <c r="F2" s="73" t="b">
        <v>1</v>
      </c>
      <c r="G2" s="73" t="b">
        <v>1</v>
      </c>
      <c r="H2" s="73" t="b">
        <v>1</v>
      </c>
      <c r="I2" s="73" t="b">
        <v>0</v>
      </c>
      <c r="J2" s="73" t="b">
        <v>1</v>
      </c>
      <c r="K2" s="73" t="b">
        <v>0</v>
      </c>
      <c r="L2" s="73" t="b">
        <v>0</v>
      </c>
      <c r="M2" s="73" t="b">
        <v>0</v>
      </c>
      <c r="N2" s="73" t="b">
        <v>0</v>
      </c>
      <c r="O2" s="73" t="b">
        <v>0</v>
      </c>
      <c r="P2" s="73" t="b">
        <v>1</v>
      </c>
      <c r="Q2" s="73" t="b">
        <v>0</v>
      </c>
      <c r="R2" s="73" t="b">
        <v>0</v>
      </c>
      <c r="S2" s="73" t="b">
        <v>0</v>
      </c>
      <c r="T2" s="73" t="b">
        <v>0</v>
      </c>
      <c r="U2" s="73" t="b">
        <v>1</v>
      </c>
      <c r="V2" s="73" t="b">
        <v>0</v>
      </c>
      <c r="W2" s="73" t="b">
        <v>0</v>
      </c>
      <c r="X2" s="73" t="b">
        <v>0</v>
      </c>
      <c r="Y2" s="73" t="b">
        <v>0</v>
      </c>
      <c r="Z2" s="73" t="b">
        <v>0</v>
      </c>
      <c r="AA2" s="73" t="b">
        <v>0</v>
      </c>
      <c r="AB2" s="73" t="b">
        <v>1</v>
      </c>
      <c r="AC2" s="73" t="b">
        <v>0</v>
      </c>
      <c r="AD2" s="73" t="b">
        <v>0</v>
      </c>
      <c r="AE2" s="73" t="b">
        <v>1</v>
      </c>
      <c r="AF2" s="73" t="b">
        <v>0</v>
      </c>
      <c r="AG2" s="73" t="b">
        <v>0</v>
      </c>
      <c r="AH2" s="73" t="b">
        <v>0</v>
      </c>
      <c r="AI2" s="73" t="b">
        <v>0</v>
      </c>
      <c r="AJ2" s="73" t="b">
        <v>0</v>
      </c>
      <c r="AK2" s="73" t="b">
        <v>0</v>
      </c>
      <c r="AL2" s="73" t="b">
        <v>0</v>
      </c>
      <c r="AM2" s="73" t="b">
        <v>0</v>
      </c>
      <c r="AN2" s="73" t="b">
        <v>0</v>
      </c>
    </row>
    <row r="3" spans="1:40" ht="26">
      <c r="A3" s="69" t="s">
        <v>101</v>
      </c>
      <c r="B3" s="69" t="s">
        <v>103</v>
      </c>
      <c r="C3" s="73" t="b">
        <v>0</v>
      </c>
      <c r="D3" s="73" t="b">
        <v>0</v>
      </c>
      <c r="E3" s="73" t="b">
        <v>0</v>
      </c>
      <c r="F3" s="73" t="b">
        <v>0</v>
      </c>
      <c r="G3" s="73" t="b">
        <v>1</v>
      </c>
      <c r="H3" s="73" t="b">
        <v>0</v>
      </c>
      <c r="I3" s="73" t="b">
        <v>0</v>
      </c>
      <c r="J3" s="73" t="b">
        <v>0</v>
      </c>
      <c r="K3" s="73" t="b">
        <v>0</v>
      </c>
      <c r="L3" s="73" t="b">
        <v>0</v>
      </c>
      <c r="M3" s="73" t="b">
        <v>0</v>
      </c>
      <c r="N3" s="73" t="b">
        <v>0</v>
      </c>
      <c r="O3" s="73" t="b">
        <v>0</v>
      </c>
      <c r="P3" s="73" t="b">
        <v>0</v>
      </c>
      <c r="Q3" s="73" t="b">
        <v>0</v>
      </c>
      <c r="R3" s="73" t="b">
        <v>0</v>
      </c>
      <c r="S3" s="73" t="b">
        <v>0</v>
      </c>
      <c r="T3" s="73" t="b">
        <v>0</v>
      </c>
      <c r="U3" s="73" t="b">
        <v>0</v>
      </c>
      <c r="V3" s="73" t="b">
        <v>1</v>
      </c>
      <c r="W3" s="73" t="b">
        <v>0</v>
      </c>
      <c r="X3" s="73" t="b">
        <v>0</v>
      </c>
      <c r="Y3" s="73" t="b">
        <v>0</v>
      </c>
      <c r="Z3" s="73" t="b">
        <v>0</v>
      </c>
      <c r="AA3" s="73" t="b">
        <v>0</v>
      </c>
      <c r="AB3" s="73" t="b">
        <v>0</v>
      </c>
      <c r="AC3" s="73" t="b">
        <v>1</v>
      </c>
      <c r="AD3" s="73" t="b">
        <v>1</v>
      </c>
      <c r="AE3" s="73" t="b">
        <v>1</v>
      </c>
      <c r="AF3" s="73" t="b">
        <v>0</v>
      </c>
      <c r="AG3" s="73" t="b">
        <v>0</v>
      </c>
      <c r="AH3" s="73" t="b">
        <v>0</v>
      </c>
      <c r="AI3" s="73" t="b">
        <v>0</v>
      </c>
      <c r="AJ3" s="73" t="b">
        <v>0</v>
      </c>
      <c r="AK3" s="73" t="b">
        <v>0</v>
      </c>
      <c r="AL3" s="73" t="b">
        <v>0</v>
      </c>
      <c r="AM3" s="73" t="b">
        <v>0</v>
      </c>
      <c r="AN3" s="73" t="b">
        <v>0</v>
      </c>
    </row>
    <row r="4" spans="1:40">
      <c r="A4" s="69" t="s">
        <v>105</v>
      </c>
      <c r="B4" s="69" t="s">
        <v>107</v>
      </c>
      <c r="C4" s="73" t="b">
        <v>0</v>
      </c>
      <c r="D4" s="73" t="b">
        <v>0</v>
      </c>
      <c r="E4" s="73" t="b">
        <v>0</v>
      </c>
      <c r="F4" s="73" t="b">
        <v>0</v>
      </c>
      <c r="G4" s="73" t="b">
        <v>1</v>
      </c>
      <c r="H4" s="73" t="b">
        <v>0</v>
      </c>
      <c r="I4" s="73" t="b">
        <v>0</v>
      </c>
      <c r="J4" s="73" t="b">
        <v>0</v>
      </c>
      <c r="K4" s="73" t="b">
        <v>0</v>
      </c>
      <c r="L4" s="73" t="b">
        <v>0</v>
      </c>
      <c r="M4" s="73" t="b">
        <v>0</v>
      </c>
      <c r="N4" s="73" t="b">
        <v>0</v>
      </c>
      <c r="O4" s="73" t="b">
        <v>0</v>
      </c>
      <c r="P4" s="73" t="b">
        <v>0</v>
      </c>
      <c r="Q4" s="73" t="b">
        <v>0</v>
      </c>
      <c r="R4" s="73" t="b">
        <v>0</v>
      </c>
      <c r="S4" s="73" t="b">
        <v>0</v>
      </c>
      <c r="T4" s="73" t="b">
        <v>0</v>
      </c>
      <c r="U4" s="73" t="b">
        <v>0</v>
      </c>
      <c r="V4" s="73" t="b">
        <v>0</v>
      </c>
      <c r="W4" s="73" t="b">
        <v>0</v>
      </c>
      <c r="X4" s="73" t="b">
        <v>0</v>
      </c>
      <c r="Y4" s="73" t="b">
        <v>0</v>
      </c>
      <c r="Z4" s="73" t="b">
        <v>0</v>
      </c>
      <c r="AA4" s="73" t="b">
        <v>0</v>
      </c>
      <c r="AB4" s="73" t="b">
        <v>0</v>
      </c>
      <c r="AC4" s="73" t="b">
        <v>0</v>
      </c>
      <c r="AD4" s="73" t="b">
        <v>1</v>
      </c>
      <c r="AE4" s="73" t="b">
        <v>1</v>
      </c>
      <c r="AF4" s="73" t="b">
        <v>0</v>
      </c>
      <c r="AG4" s="73" t="b">
        <v>0</v>
      </c>
      <c r="AH4" s="73" t="b">
        <v>0</v>
      </c>
      <c r="AI4" s="73" t="b">
        <v>0</v>
      </c>
      <c r="AJ4" s="73" t="b">
        <v>0</v>
      </c>
      <c r="AK4" s="73" t="b">
        <v>0</v>
      </c>
      <c r="AL4" s="73" t="b">
        <v>0</v>
      </c>
      <c r="AM4" s="73" t="b">
        <v>0</v>
      </c>
      <c r="AN4" s="73" t="b">
        <v>0</v>
      </c>
    </row>
    <row r="5" spans="1:40">
      <c r="A5" s="69" t="s">
        <v>110</v>
      </c>
      <c r="B5" s="69" t="s">
        <v>111</v>
      </c>
      <c r="C5" s="73" t="b">
        <v>0</v>
      </c>
      <c r="D5" s="73" t="b">
        <v>0</v>
      </c>
      <c r="E5" s="73" t="b">
        <v>0</v>
      </c>
      <c r="F5" s="73" t="b">
        <v>0</v>
      </c>
      <c r="G5" s="73" t="b">
        <v>1</v>
      </c>
      <c r="H5" s="73" t="b">
        <v>0</v>
      </c>
      <c r="I5" s="73" t="b">
        <v>0</v>
      </c>
      <c r="J5" s="73" t="b">
        <v>0</v>
      </c>
      <c r="K5" s="73" t="b">
        <v>0</v>
      </c>
      <c r="L5" s="73" t="b">
        <v>0</v>
      </c>
      <c r="M5" s="73" t="b">
        <v>0</v>
      </c>
      <c r="N5" s="73" t="b">
        <v>0</v>
      </c>
      <c r="O5" s="73" t="b">
        <v>0</v>
      </c>
      <c r="P5" s="73" t="b">
        <v>0</v>
      </c>
      <c r="Q5" s="73" t="b">
        <v>0</v>
      </c>
      <c r="R5" s="73" t="b">
        <v>0</v>
      </c>
      <c r="S5" s="73" t="b">
        <v>0</v>
      </c>
      <c r="T5" s="73" t="b">
        <v>0</v>
      </c>
      <c r="U5" s="73" t="b">
        <v>0</v>
      </c>
      <c r="V5" s="73" t="b">
        <v>0</v>
      </c>
      <c r="W5" s="73" t="b">
        <v>0</v>
      </c>
      <c r="X5" s="73" t="b">
        <v>0</v>
      </c>
      <c r="Y5" s="73" t="b">
        <v>0</v>
      </c>
      <c r="Z5" s="73" t="b">
        <v>0</v>
      </c>
      <c r="AA5" s="73" t="b">
        <v>0</v>
      </c>
      <c r="AB5" s="73" t="b">
        <v>0</v>
      </c>
      <c r="AC5" s="73" t="b">
        <v>0</v>
      </c>
      <c r="AD5" s="73" t="b">
        <v>0</v>
      </c>
      <c r="AE5" s="73" t="b">
        <v>0</v>
      </c>
      <c r="AF5" s="73" t="b">
        <v>0</v>
      </c>
      <c r="AG5" s="73" t="b">
        <v>0</v>
      </c>
      <c r="AH5" s="73" t="b">
        <v>0</v>
      </c>
      <c r="AI5" s="73" t="b">
        <v>0</v>
      </c>
      <c r="AJ5" s="73" t="b">
        <v>0</v>
      </c>
      <c r="AK5" s="73" t="b">
        <v>0</v>
      </c>
      <c r="AL5" s="73" t="b">
        <v>0</v>
      </c>
      <c r="AM5" s="73" t="b">
        <v>0</v>
      </c>
      <c r="AN5" s="73" t="b">
        <v>0</v>
      </c>
    </row>
    <row r="6" spans="1:40">
      <c r="A6" s="69" t="s">
        <v>113</v>
      </c>
      <c r="B6" s="69" t="s">
        <v>115</v>
      </c>
      <c r="C6" s="73" t="b">
        <v>0</v>
      </c>
      <c r="D6" s="73" t="b">
        <v>0</v>
      </c>
      <c r="E6" s="73" t="b">
        <v>0</v>
      </c>
      <c r="F6" s="73" t="b">
        <v>0</v>
      </c>
      <c r="G6" s="73" t="b">
        <v>0</v>
      </c>
      <c r="H6" s="73" t="b">
        <v>0</v>
      </c>
      <c r="I6" s="73" t="b">
        <v>0</v>
      </c>
      <c r="J6" s="73" t="b">
        <v>0</v>
      </c>
      <c r="K6" s="73" t="b">
        <v>0</v>
      </c>
      <c r="L6" s="73" t="b">
        <v>0</v>
      </c>
      <c r="M6" s="73" t="b">
        <v>0</v>
      </c>
      <c r="N6" s="73" t="b">
        <v>0</v>
      </c>
      <c r="O6" s="73" t="b">
        <v>0</v>
      </c>
      <c r="P6" s="73" t="b">
        <v>0</v>
      </c>
      <c r="Q6" s="73" t="b">
        <v>0</v>
      </c>
      <c r="R6" s="73" t="b">
        <v>0</v>
      </c>
      <c r="S6" s="73" t="b">
        <v>0</v>
      </c>
      <c r="T6" s="73" t="b">
        <v>0</v>
      </c>
      <c r="U6" s="73" t="b">
        <v>0</v>
      </c>
      <c r="V6" s="73" t="b">
        <v>0</v>
      </c>
      <c r="W6" s="73" t="b">
        <v>0</v>
      </c>
      <c r="X6" s="73" t="b">
        <v>0</v>
      </c>
      <c r="Y6" s="73" t="b">
        <v>0</v>
      </c>
      <c r="Z6" s="73" t="b">
        <v>0</v>
      </c>
      <c r="AA6" s="73" t="b">
        <v>0</v>
      </c>
      <c r="AB6" s="73" t="b">
        <v>0</v>
      </c>
      <c r="AC6" s="73" t="b">
        <v>0</v>
      </c>
      <c r="AD6" s="73" t="b">
        <v>0</v>
      </c>
      <c r="AE6" s="73" t="b">
        <v>0</v>
      </c>
      <c r="AF6" s="73" t="b">
        <v>0</v>
      </c>
      <c r="AG6" s="73" t="b">
        <v>0</v>
      </c>
      <c r="AH6" s="73" t="b">
        <v>0</v>
      </c>
      <c r="AI6" s="73" t="b">
        <v>0</v>
      </c>
      <c r="AJ6" s="73" t="b">
        <v>0</v>
      </c>
      <c r="AK6" s="73" t="b">
        <v>0</v>
      </c>
      <c r="AL6" s="73" t="b">
        <v>0</v>
      </c>
      <c r="AM6" s="73" t="b">
        <v>0</v>
      </c>
      <c r="AN6" s="73" t="b">
        <v>0</v>
      </c>
    </row>
    <row r="7" spans="1:40">
      <c r="A7" s="69" t="s">
        <v>116</v>
      </c>
      <c r="B7" s="69" t="s">
        <v>118</v>
      </c>
      <c r="C7" s="73" t="b">
        <v>0</v>
      </c>
      <c r="D7" s="73" t="b">
        <v>1</v>
      </c>
      <c r="E7" s="73" t="b">
        <v>0</v>
      </c>
      <c r="F7" s="73" t="b">
        <v>1</v>
      </c>
      <c r="G7" s="73" t="b">
        <v>1</v>
      </c>
      <c r="H7" s="73" t="b">
        <v>1</v>
      </c>
      <c r="I7" s="73" t="b">
        <v>0</v>
      </c>
      <c r="J7" s="73" t="b">
        <v>1</v>
      </c>
      <c r="K7" s="73" t="b">
        <v>0</v>
      </c>
      <c r="L7" s="73" t="b">
        <v>0</v>
      </c>
      <c r="M7" s="73" t="b">
        <v>1</v>
      </c>
      <c r="N7" s="73" t="b">
        <v>1</v>
      </c>
      <c r="O7" s="73" t="b">
        <v>1</v>
      </c>
      <c r="P7" s="73" t="b">
        <v>1</v>
      </c>
      <c r="Q7" s="73" t="b">
        <v>0</v>
      </c>
      <c r="R7" s="73" t="b">
        <v>0</v>
      </c>
      <c r="S7" s="73" t="b">
        <v>1</v>
      </c>
      <c r="T7" s="73" t="b">
        <v>0</v>
      </c>
      <c r="U7" s="73" t="b">
        <v>0</v>
      </c>
      <c r="V7" s="73" t="b">
        <v>1</v>
      </c>
      <c r="W7" s="73" t="b">
        <v>1</v>
      </c>
      <c r="X7" s="73" t="b">
        <v>0</v>
      </c>
      <c r="Y7" s="73" t="b">
        <v>0</v>
      </c>
      <c r="Z7" s="73" t="b">
        <v>1</v>
      </c>
      <c r="AA7" s="73" t="b">
        <v>0</v>
      </c>
      <c r="AB7" s="73" t="b">
        <v>1</v>
      </c>
      <c r="AC7" s="73" t="b">
        <v>0</v>
      </c>
      <c r="AD7" s="73" t="b">
        <v>1</v>
      </c>
      <c r="AE7" s="73" t="b">
        <v>1</v>
      </c>
      <c r="AF7" s="73" t="b">
        <v>0</v>
      </c>
      <c r="AG7" s="73" t="b">
        <v>0</v>
      </c>
      <c r="AH7" s="73" t="b">
        <v>0</v>
      </c>
      <c r="AI7" s="73" t="b">
        <v>0</v>
      </c>
      <c r="AJ7" s="73" t="b">
        <v>1</v>
      </c>
      <c r="AK7" s="73" t="b">
        <v>1</v>
      </c>
      <c r="AL7" s="73" t="b">
        <v>0</v>
      </c>
      <c r="AM7" s="73" t="b">
        <v>0</v>
      </c>
      <c r="AN7" s="73" t="b">
        <v>0</v>
      </c>
    </row>
    <row r="8" spans="1:40">
      <c r="A8" s="69" t="s">
        <v>120</v>
      </c>
      <c r="B8" s="69" t="s">
        <v>122</v>
      </c>
      <c r="C8" s="73" t="b">
        <v>0</v>
      </c>
      <c r="D8" s="73" t="b">
        <v>0</v>
      </c>
      <c r="E8" s="73" t="b">
        <v>0</v>
      </c>
      <c r="F8" s="73" t="b">
        <v>0</v>
      </c>
      <c r="G8" s="73" t="b">
        <v>0</v>
      </c>
      <c r="H8" s="73" t="b">
        <v>0</v>
      </c>
      <c r="I8" s="73" t="b">
        <v>0</v>
      </c>
      <c r="J8" s="73" t="b">
        <v>0</v>
      </c>
      <c r="K8" s="73" t="b">
        <v>0</v>
      </c>
      <c r="L8" s="73" t="b">
        <v>0</v>
      </c>
      <c r="M8" s="73" t="b">
        <v>0</v>
      </c>
      <c r="N8" s="73" t="b">
        <v>0</v>
      </c>
      <c r="O8" s="73" t="b">
        <v>0</v>
      </c>
      <c r="P8" s="73" t="b">
        <v>0</v>
      </c>
      <c r="Q8" s="73" t="b">
        <v>0</v>
      </c>
      <c r="R8" s="73" t="b">
        <v>0</v>
      </c>
      <c r="S8" s="73" t="b">
        <v>0</v>
      </c>
      <c r="T8" s="73" t="b">
        <v>0</v>
      </c>
      <c r="U8" s="73" t="b">
        <v>0</v>
      </c>
      <c r="V8" s="73" t="b">
        <v>0</v>
      </c>
      <c r="W8" s="73" t="b">
        <v>0</v>
      </c>
      <c r="X8" s="73" t="b">
        <v>0</v>
      </c>
      <c r="Y8" s="73" t="b">
        <v>0</v>
      </c>
      <c r="Z8" s="73" t="b">
        <v>0</v>
      </c>
      <c r="AA8" s="73" t="b">
        <v>1</v>
      </c>
      <c r="AB8" s="73" t="b">
        <v>0</v>
      </c>
      <c r="AC8" s="73" t="b">
        <v>1</v>
      </c>
      <c r="AD8" s="73" t="b">
        <v>1</v>
      </c>
      <c r="AE8" s="73" t="b">
        <v>0</v>
      </c>
      <c r="AF8" s="73" t="b">
        <v>0</v>
      </c>
      <c r="AG8" s="73" t="b">
        <v>0</v>
      </c>
      <c r="AH8" s="73" t="b">
        <v>0</v>
      </c>
      <c r="AI8" s="73" t="b">
        <v>0</v>
      </c>
      <c r="AJ8" s="73" t="b">
        <v>0</v>
      </c>
      <c r="AK8" s="73" t="b">
        <v>0</v>
      </c>
      <c r="AL8" s="73" t="b">
        <v>0</v>
      </c>
      <c r="AM8" s="73" t="b">
        <v>0</v>
      </c>
      <c r="AN8" s="73" t="b">
        <v>0</v>
      </c>
    </row>
    <row r="9" spans="1:40">
      <c r="A9" s="69" t="s">
        <v>124</v>
      </c>
      <c r="B9" s="69" t="s">
        <v>126</v>
      </c>
      <c r="C9" s="73" t="b">
        <v>0</v>
      </c>
      <c r="D9" s="73" t="b">
        <v>0</v>
      </c>
      <c r="E9" s="73" t="b">
        <v>0</v>
      </c>
      <c r="F9" s="73" t="b">
        <v>0</v>
      </c>
      <c r="G9" s="73" t="b">
        <v>1</v>
      </c>
      <c r="H9" s="73" t="b">
        <v>0</v>
      </c>
      <c r="I9" s="73" t="b">
        <v>0</v>
      </c>
      <c r="J9" s="73" t="b">
        <v>0</v>
      </c>
      <c r="K9" s="73" t="b">
        <v>0</v>
      </c>
      <c r="L9" s="73" t="b">
        <v>0</v>
      </c>
      <c r="M9" s="73" t="b">
        <v>0</v>
      </c>
      <c r="N9" s="73" t="b">
        <v>0</v>
      </c>
      <c r="O9" s="73" t="b">
        <v>0</v>
      </c>
      <c r="P9" s="73" t="b">
        <v>0</v>
      </c>
      <c r="Q9" s="73" t="b">
        <v>0</v>
      </c>
      <c r="R9" s="73" t="b">
        <v>0</v>
      </c>
      <c r="S9" s="73" t="b">
        <v>0</v>
      </c>
      <c r="T9" s="73" t="b">
        <v>0</v>
      </c>
      <c r="U9" s="73" t="b">
        <v>0</v>
      </c>
      <c r="V9" s="73" t="b">
        <v>0</v>
      </c>
      <c r="W9" s="73" t="b">
        <v>0</v>
      </c>
      <c r="X9" s="73" t="b">
        <v>0</v>
      </c>
      <c r="Y9" s="73" t="b">
        <v>0</v>
      </c>
      <c r="Z9" s="73" t="b">
        <v>0</v>
      </c>
      <c r="AA9" s="73" t="b">
        <v>0</v>
      </c>
      <c r="AB9" s="73" t="b">
        <v>0</v>
      </c>
      <c r="AC9" s="73" t="b">
        <v>0</v>
      </c>
      <c r="AD9" s="73" t="b">
        <v>1</v>
      </c>
      <c r="AE9" s="73" t="b">
        <v>1</v>
      </c>
      <c r="AF9" s="73" t="b">
        <v>0</v>
      </c>
      <c r="AG9" s="73" t="b">
        <v>0</v>
      </c>
      <c r="AH9" s="73" t="b">
        <v>0</v>
      </c>
      <c r="AI9" s="73" t="b">
        <v>0</v>
      </c>
      <c r="AJ9" s="73" t="b">
        <v>0</v>
      </c>
      <c r="AK9" s="73" t="b">
        <v>1</v>
      </c>
      <c r="AL9" s="73" t="b">
        <v>0</v>
      </c>
      <c r="AM9" s="73" t="b">
        <v>0</v>
      </c>
      <c r="AN9" s="73" t="b">
        <v>0</v>
      </c>
    </row>
    <row r="10" spans="1:40" ht="26">
      <c r="A10" s="69" t="s">
        <v>132</v>
      </c>
      <c r="B10" s="69" t="s">
        <v>133</v>
      </c>
      <c r="C10" s="73" t="b">
        <v>0</v>
      </c>
      <c r="D10" s="73" t="b">
        <v>0</v>
      </c>
      <c r="E10" s="73" t="b">
        <v>0</v>
      </c>
      <c r="F10" s="73" t="b">
        <v>0</v>
      </c>
      <c r="G10" s="73" t="b">
        <v>1</v>
      </c>
      <c r="H10" s="73" t="b">
        <v>0</v>
      </c>
      <c r="I10" s="73" t="b">
        <v>0</v>
      </c>
      <c r="J10" s="73" t="b">
        <v>0</v>
      </c>
      <c r="K10" s="73" t="b">
        <v>0</v>
      </c>
      <c r="L10" s="73" t="b">
        <v>0</v>
      </c>
      <c r="M10" s="73" t="b">
        <v>0</v>
      </c>
      <c r="N10" s="73" t="b">
        <v>0</v>
      </c>
      <c r="O10" s="73" t="b">
        <v>0</v>
      </c>
      <c r="P10" s="73" t="b">
        <v>0</v>
      </c>
      <c r="Q10" s="73" t="b">
        <v>0</v>
      </c>
      <c r="R10" s="73" t="b">
        <v>0</v>
      </c>
      <c r="S10" s="73" t="b">
        <v>0</v>
      </c>
      <c r="T10" s="73" t="b">
        <v>0</v>
      </c>
      <c r="U10" s="73" t="b">
        <v>0</v>
      </c>
      <c r="V10" s="73" t="b">
        <v>0</v>
      </c>
      <c r="W10" s="73" t="b">
        <v>0</v>
      </c>
      <c r="X10" s="73" t="b">
        <v>0</v>
      </c>
      <c r="Y10" s="73" t="b">
        <v>0</v>
      </c>
      <c r="Z10" s="73" t="b">
        <v>0</v>
      </c>
      <c r="AA10" s="73" t="b">
        <v>1</v>
      </c>
      <c r="AB10" s="73" t="b">
        <v>0</v>
      </c>
      <c r="AC10" s="73" t="b">
        <v>0</v>
      </c>
      <c r="AD10" s="73" t="b">
        <v>0</v>
      </c>
      <c r="AE10" s="73" t="b">
        <v>0</v>
      </c>
      <c r="AF10" s="73" t="b">
        <v>0</v>
      </c>
      <c r="AG10" s="73" t="b">
        <v>0</v>
      </c>
      <c r="AH10" s="73" t="b">
        <v>0</v>
      </c>
      <c r="AI10" s="73" t="b">
        <v>0</v>
      </c>
      <c r="AJ10" s="73" t="b">
        <v>1</v>
      </c>
      <c r="AK10" s="73" t="b">
        <v>1</v>
      </c>
      <c r="AL10" s="73" t="b">
        <v>0</v>
      </c>
      <c r="AM10" s="73" t="b">
        <v>0</v>
      </c>
      <c r="AN10" s="73" t="b">
        <v>0</v>
      </c>
    </row>
    <row r="11" spans="1:40">
      <c r="A11" s="69" t="s">
        <v>135</v>
      </c>
      <c r="B11" s="69" t="s">
        <v>136</v>
      </c>
      <c r="C11" s="73" t="b">
        <v>0</v>
      </c>
      <c r="D11" s="73" t="b">
        <v>0</v>
      </c>
      <c r="E11" s="73" t="b">
        <v>0</v>
      </c>
      <c r="F11" s="73" t="b">
        <v>0</v>
      </c>
      <c r="G11" s="73" t="b">
        <v>0</v>
      </c>
      <c r="H11" s="73" t="b">
        <v>0</v>
      </c>
      <c r="I11" s="73" t="b">
        <v>0</v>
      </c>
      <c r="J11" s="73" t="b">
        <v>0</v>
      </c>
      <c r="K11" s="73" t="b">
        <v>0</v>
      </c>
      <c r="L11" s="73" t="b">
        <v>0</v>
      </c>
      <c r="M11" s="73" t="b">
        <v>0</v>
      </c>
      <c r="N11" s="73" t="b">
        <v>0</v>
      </c>
      <c r="O11" s="73" t="b">
        <v>0</v>
      </c>
      <c r="P11" s="73" t="b">
        <v>0</v>
      </c>
      <c r="Q11" s="73" t="b">
        <v>0</v>
      </c>
      <c r="R11" s="73" t="b">
        <v>0</v>
      </c>
      <c r="S11" s="73" t="b">
        <v>0</v>
      </c>
      <c r="T11" s="73" t="b">
        <v>0</v>
      </c>
      <c r="U11" s="73" t="b">
        <v>0</v>
      </c>
      <c r="V11" s="73" t="b">
        <v>0</v>
      </c>
      <c r="W11" s="73" t="b">
        <v>0</v>
      </c>
      <c r="X11" s="73" t="b">
        <v>0</v>
      </c>
      <c r="Y11" s="73" t="b">
        <v>0</v>
      </c>
      <c r="Z11" s="73" t="b">
        <v>0</v>
      </c>
      <c r="AA11" s="73" t="b">
        <v>0</v>
      </c>
      <c r="AB11" s="73" t="b">
        <v>0</v>
      </c>
      <c r="AC11" s="73" t="b">
        <v>0</v>
      </c>
      <c r="AD11" s="73" t="b">
        <v>0</v>
      </c>
      <c r="AE11" s="73" t="b">
        <v>0</v>
      </c>
      <c r="AF11" s="73" t="b">
        <v>0</v>
      </c>
      <c r="AG11" s="73" t="b">
        <v>0</v>
      </c>
      <c r="AH11" s="73" t="b">
        <v>0</v>
      </c>
      <c r="AI11" s="73" t="b">
        <v>0</v>
      </c>
      <c r="AJ11" s="73" t="b">
        <v>0</v>
      </c>
      <c r="AK11" s="73" t="b">
        <v>0</v>
      </c>
      <c r="AL11" s="73" t="b">
        <v>0</v>
      </c>
      <c r="AM11" s="73" t="b">
        <v>0</v>
      </c>
      <c r="AN11" s="73" t="b">
        <v>0</v>
      </c>
    </row>
    <row r="12" spans="1:40">
      <c r="A12" s="69" t="s">
        <v>142</v>
      </c>
      <c r="B12" s="69" t="s">
        <v>144</v>
      </c>
      <c r="C12" s="73" t="b">
        <v>0</v>
      </c>
      <c r="D12" s="73" t="b">
        <v>0</v>
      </c>
      <c r="E12" s="73" t="b">
        <v>0</v>
      </c>
      <c r="F12" s="73" t="b">
        <v>0</v>
      </c>
      <c r="G12" s="73" t="b">
        <v>0</v>
      </c>
      <c r="H12" s="73" t="b">
        <v>0</v>
      </c>
      <c r="I12" s="73" t="b">
        <v>0</v>
      </c>
      <c r="J12" s="73" t="b">
        <v>0</v>
      </c>
      <c r="K12" s="73" t="b">
        <v>0</v>
      </c>
      <c r="L12" s="73" t="b">
        <v>1</v>
      </c>
      <c r="M12" s="73" t="b">
        <v>0</v>
      </c>
      <c r="N12" s="73" t="b">
        <v>0</v>
      </c>
      <c r="O12" s="73" t="b">
        <v>0</v>
      </c>
      <c r="P12" s="73" t="b">
        <v>0</v>
      </c>
      <c r="Q12" s="73" t="b">
        <v>0</v>
      </c>
      <c r="R12" s="73" t="b">
        <v>0</v>
      </c>
      <c r="S12" s="73" t="b">
        <v>0</v>
      </c>
      <c r="T12" s="73" t="b">
        <v>0</v>
      </c>
      <c r="U12" s="73" t="b">
        <v>0</v>
      </c>
      <c r="V12" s="73" t="b">
        <v>0</v>
      </c>
      <c r="W12" s="73" t="b">
        <v>0</v>
      </c>
      <c r="X12" s="73" t="b">
        <v>0</v>
      </c>
      <c r="Y12" s="73" t="b">
        <v>0</v>
      </c>
      <c r="Z12" s="73" t="b">
        <v>0</v>
      </c>
      <c r="AA12" s="73" t="b">
        <v>0</v>
      </c>
      <c r="AB12" s="73" t="b">
        <v>0</v>
      </c>
      <c r="AC12" s="73" t="b">
        <v>1</v>
      </c>
      <c r="AD12" s="73" t="b">
        <v>0</v>
      </c>
      <c r="AE12" s="73" t="b">
        <v>0</v>
      </c>
      <c r="AF12" s="73" t="b">
        <v>0</v>
      </c>
      <c r="AG12" s="73" t="b">
        <v>0</v>
      </c>
      <c r="AH12" s="73" t="b">
        <v>0</v>
      </c>
      <c r="AI12" s="73" t="b">
        <v>0</v>
      </c>
      <c r="AJ12" s="73" t="b">
        <v>0</v>
      </c>
      <c r="AK12" s="73" t="b">
        <v>0</v>
      </c>
      <c r="AL12" s="73" t="b">
        <v>0</v>
      </c>
      <c r="AM12" s="73" t="b">
        <v>0</v>
      </c>
      <c r="AN12" s="73" t="b">
        <v>0</v>
      </c>
    </row>
    <row r="13" spans="1:40">
      <c r="A13" s="69" t="s">
        <v>146</v>
      </c>
      <c r="B13" s="69" t="s">
        <v>148</v>
      </c>
      <c r="C13" s="73" t="b">
        <v>0</v>
      </c>
      <c r="D13" s="73" t="b">
        <v>0</v>
      </c>
      <c r="E13" s="73" t="b">
        <v>0</v>
      </c>
      <c r="F13" s="73" t="b">
        <v>0</v>
      </c>
      <c r="G13" s="73" t="b">
        <v>0</v>
      </c>
      <c r="H13" s="73" t="b">
        <v>0</v>
      </c>
      <c r="I13" s="73" t="b">
        <v>0</v>
      </c>
      <c r="J13" s="73" t="b">
        <v>0</v>
      </c>
      <c r="K13" s="73" t="b">
        <v>0</v>
      </c>
      <c r="L13" s="73" t="b">
        <v>0</v>
      </c>
      <c r="M13" s="73" t="b">
        <v>0</v>
      </c>
      <c r="N13" s="73" t="b">
        <v>0</v>
      </c>
      <c r="O13" s="73" t="b">
        <v>0</v>
      </c>
      <c r="P13" s="73" t="b">
        <v>0</v>
      </c>
      <c r="Q13" s="73" t="b">
        <v>0</v>
      </c>
      <c r="R13" s="73" t="b">
        <v>0</v>
      </c>
      <c r="S13" s="73" t="b">
        <v>0</v>
      </c>
      <c r="T13" s="73" t="b">
        <v>0</v>
      </c>
      <c r="U13" s="73" t="b">
        <v>0</v>
      </c>
      <c r="V13" s="73" t="b">
        <v>0</v>
      </c>
      <c r="W13" s="73" t="b">
        <v>0</v>
      </c>
      <c r="X13" s="73" t="b">
        <v>0</v>
      </c>
      <c r="Y13" s="73" t="b">
        <v>0</v>
      </c>
      <c r="Z13" s="73" t="b">
        <v>0</v>
      </c>
      <c r="AA13" s="73" t="b">
        <v>0</v>
      </c>
      <c r="AB13" s="73" t="b">
        <v>0</v>
      </c>
      <c r="AC13" s="73" t="b">
        <v>0</v>
      </c>
      <c r="AD13" s="73" t="b">
        <v>0</v>
      </c>
      <c r="AE13" s="73" t="b">
        <v>0</v>
      </c>
      <c r="AF13" s="73" t="b">
        <v>0</v>
      </c>
      <c r="AG13" s="73" t="b">
        <v>0</v>
      </c>
      <c r="AH13" s="73" t="b">
        <v>0</v>
      </c>
      <c r="AI13" s="73" t="b">
        <v>0</v>
      </c>
      <c r="AJ13" s="73" t="b">
        <v>0</v>
      </c>
      <c r="AK13" s="73" t="b">
        <v>0</v>
      </c>
      <c r="AL13" s="73" t="b">
        <v>0</v>
      </c>
      <c r="AM13" s="73" t="b">
        <v>0</v>
      </c>
      <c r="AN13" s="73" t="b">
        <v>0</v>
      </c>
    </row>
    <row r="14" spans="1:40">
      <c r="A14" s="69" t="s">
        <v>150</v>
      </c>
      <c r="B14" s="69" t="s">
        <v>151</v>
      </c>
      <c r="C14" s="73" t="b">
        <v>1</v>
      </c>
      <c r="D14" s="73" t="b">
        <v>0</v>
      </c>
      <c r="E14" s="73" t="b">
        <v>0</v>
      </c>
      <c r="F14" s="73" t="b">
        <v>0</v>
      </c>
      <c r="G14" s="73" t="b">
        <v>1</v>
      </c>
      <c r="H14" s="73" t="b">
        <v>1</v>
      </c>
      <c r="I14" s="73" t="b">
        <v>0</v>
      </c>
      <c r="J14" s="73" t="b">
        <v>0</v>
      </c>
      <c r="K14" s="73" t="b">
        <v>0</v>
      </c>
      <c r="L14" s="73" t="b">
        <v>0</v>
      </c>
      <c r="M14" s="73" t="b">
        <v>0</v>
      </c>
      <c r="N14" s="73" t="b">
        <v>0</v>
      </c>
      <c r="O14" s="73" t="b">
        <v>0</v>
      </c>
      <c r="P14" s="73" t="b">
        <v>0</v>
      </c>
      <c r="Q14" s="73" t="b">
        <v>0</v>
      </c>
      <c r="R14" s="73" t="b">
        <v>0</v>
      </c>
      <c r="S14" s="73" t="b">
        <v>0</v>
      </c>
      <c r="T14" s="73" t="b">
        <v>0</v>
      </c>
      <c r="U14" s="73" t="b">
        <v>0</v>
      </c>
      <c r="V14" s="73" t="b">
        <v>0</v>
      </c>
      <c r="W14" s="73" t="b">
        <v>0</v>
      </c>
      <c r="X14" s="73" t="b">
        <v>0</v>
      </c>
      <c r="Y14" s="73" t="b">
        <v>0</v>
      </c>
      <c r="Z14" s="73" t="b">
        <v>0</v>
      </c>
      <c r="AA14" s="73" t="b">
        <v>0</v>
      </c>
      <c r="AB14" s="73" t="b">
        <v>0</v>
      </c>
      <c r="AC14" s="73" t="b">
        <v>0</v>
      </c>
      <c r="AD14" s="73" t="b">
        <v>0</v>
      </c>
      <c r="AE14" s="73" t="b">
        <v>1</v>
      </c>
      <c r="AF14" s="73" t="b">
        <v>0</v>
      </c>
      <c r="AG14" s="73" t="b">
        <v>0</v>
      </c>
      <c r="AH14" s="73" t="b">
        <v>0</v>
      </c>
      <c r="AI14" s="73" t="b">
        <v>0</v>
      </c>
      <c r="AJ14" s="73" t="b">
        <v>0</v>
      </c>
      <c r="AK14" s="73" t="b">
        <v>0</v>
      </c>
      <c r="AL14" s="73" t="b">
        <v>0</v>
      </c>
      <c r="AM14" s="73" t="b">
        <v>0</v>
      </c>
      <c r="AN14" s="73" t="b">
        <v>0</v>
      </c>
    </row>
    <row r="15" spans="1:40" ht="26">
      <c r="A15" s="69" t="s">
        <v>152</v>
      </c>
      <c r="B15" s="69" t="s">
        <v>153</v>
      </c>
      <c r="C15" s="73" t="b">
        <v>0</v>
      </c>
      <c r="D15" s="73" t="b">
        <v>1</v>
      </c>
      <c r="E15" s="73" t="b">
        <v>0</v>
      </c>
      <c r="F15" s="73" t="b">
        <v>0</v>
      </c>
      <c r="G15" s="73" t="b">
        <v>0</v>
      </c>
      <c r="H15" s="73" t="b">
        <v>0</v>
      </c>
      <c r="I15" s="73" t="b">
        <v>0</v>
      </c>
      <c r="J15" s="73" t="b">
        <v>0</v>
      </c>
      <c r="K15" s="73" t="b">
        <v>0</v>
      </c>
      <c r="L15" s="73" t="b">
        <v>0</v>
      </c>
      <c r="M15" s="73" t="b">
        <v>0</v>
      </c>
      <c r="N15" s="73" t="b">
        <v>0</v>
      </c>
      <c r="O15" s="73" t="b">
        <v>0</v>
      </c>
      <c r="P15" s="73" t="b">
        <v>0</v>
      </c>
      <c r="Q15" s="73" t="b">
        <v>0</v>
      </c>
      <c r="R15" s="73" t="b">
        <v>0</v>
      </c>
      <c r="S15" s="73" t="b">
        <v>0</v>
      </c>
      <c r="T15" s="73" t="b">
        <v>0</v>
      </c>
      <c r="U15" s="73" t="b">
        <v>0</v>
      </c>
      <c r="V15" s="73" t="b">
        <v>0</v>
      </c>
      <c r="W15" s="73" t="b">
        <v>0</v>
      </c>
      <c r="X15" s="73" t="b">
        <v>0</v>
      </c>
      <c r="Y15" s="73" t="b">
        <v>0</v>
      </c>
      <c r="Z15" s="73" t="b">
        <v>0</v>
      </c>
      <c r="AA15" s="73" t="b">
        <v>0</v>
      </c>
      <c r="AB15" s="73" t="b">
        <v>0</v>
      </c>
      <c r="AC15" s="73" t="b">
        <v>0</v>
      </c>
      <c r="AD15" s="73" t="b">
        <v>0</v>
      </c>
      <c r="AE15" s="73" t="b">
        <v>1</v>
      </c>
      <c r="AF15" s="73" t="b">
        <v>0</v>
      </c>
      <c r="AG15" s="73" t="b">
        <v>0</v>
      </c>
      <c r="AH15" s="73" t="b">
        <v>0</v>
      </c>
      <c r="AI15" s="73" t="b">
        <v>0</v>
      </c>
      <c r="AJ15" s="73" t="b">
        <v>1</v>
      </c>
      <c r="AK15" s="73" t="b">
        <v>0</v>
      </c>
      <c r="AL15" s="73" t="b">
        <v>0</v>
      </c>
      <c r="AM15" s="73" t="b">
        <v>0</v>
      </c>
      <c r="AN15" s="73" t="b">
        <v>0</v>
      </c>
    </row>
    <row r="16" spans="1:40">
      <c r="A16" s="69" t="s">
        <v>8138</v>
      </c>
      <c r="B16" s="69" t="s">
        <v>159</v>
      </c>
      <c r="C16" s="73" t="b">
        <v>1</v>
      </c>
      <c r="D16" s="73" t="b">
        <v>0</v>
      </c>
      <c r="E16" s="73" t="b">
        <v>0</v>
      </c>
      <c r="F16" s="73" t="b">
        <v>1</v>
      </c>
      <c r="G16" s="73" t="b">
        <v>1</v>
      </c>
      <c r="H16" s="73" t="b">
        <v>0</v>
      </c>
      <c r="I16" s="73" t="b">
        <v>0</v>
      </c>
      <c r="J16" s="73" t="b">
        <v>0</v>
      </c>
      <c r="K16" s="73" t="b">
        <v>0</v>
      </c>
      <c r="L16" s="73" t="b">
        <v>0</v>
      </c>
      <c r="M16" s="73" t="b">
        <v>0</v>
      </c>
      <c r="N16" s="73" t="b">
        <v>0</v>
      </c>
      <c r="O16" s="73" t="b">
        <v>0</v>
      </c>
      <c r="P16" s="73" t="b">
        <v>0</v>
      </c>
      <c r="Q16" s="73" t="b">
        <v>0</v>
      </c>
      <c r="R16" s="73" t="b">
        <v>0</v>
      </c>
      <c r="S16" s="73" t="b">
        <v>0</v>
      </c>
      <c r="T16" s="73" t="b">
        <v>0</v>
      </c>
      <c r="U16" s="73" t="b">
        <v>0</v>
      </c>
      <c r="V16" s="73" t="b">
        <v>0</v>
      </c>
      <c r="W16" s="73" t="b">
        <v>1</v>
      </c>
      <c r="X16" s="73" t="b">
        <v>0</v>
      </c>
      <c r="Y16" s="73" t="b">
        <v>0</v>
      </c>
      <c r="Z16" s="73" t="b">
        <v>0</v>
      </c>
      <c r="AA16" s="73" t="b">
        <v>0</v>
      </c>
      <c r="AB16" s="73" t="b">
        <v>0</v>
      </c>
      <c r="AC16" s="73" t="b">
        <v>0</v>
      </c>
      <c r="AD16" s="73" t="b">
        <v>1</v>
      </c>
      <c r="AE16" s="73" t="b">
        <v>1</v>
      </c>
      <c r="AF16" s="73" t="b">
        <v>0</v>
      </c>
      <c r="AG16" s="73" t="b">
        <v>0</v>
      </c>
      <c r="AH16" s="73" t="b">
        <v>0</v>
      </c>
      <c r="AI16" s="73" t="b">
        <v>0</v>
      </c>
      <c r="AJ16" s="73" t="b">
        <v>0</v>
      </c>
      <c r="AK16" s="73" t="b">
        <v>0</v>
      </c>
      <c r="AL16" s="73" t="b">
        <v>0</v>
      </c>
      <c r="AM16" s="73" t="b">
        <v>0</v>
      </c>
      <c r="AN16" s="73" t="b">
        <v>0</v>
      </c>
    </row>
    <row r="17" spans="1:40">
      <c r="A17" s="69" t="s">
        <v>163</v>
      </c>
      <c r="B17" s="69" t="s">
        <v>165</v>
      </c>
      <c r="C17" s="73" t="b">
        <v>0</v>
      </c>
      <c r="D17" s="73" t="b">
        <v>0</v>
      </c>
      <c r="E17" s="73" t="b">
        <v>0</v>
      </c>
      <c r="F17" s="73" t="b">
        <v>0</v>
      </c>
      <c r="G17" s="73" t="b">
        <v>0</v>
      </c>
      <c r="H17" s="73" t="b">
        <v>0</v>
      </c>
      <c r="I17" s="73" t="b">
        <v>0</v>
      </c>
      <c r="J17" s="73" t="b">
        <v>0</v>
      </c>
      <c r="K17" s="73" t="b">
        <v>0</v>
      </c>
      <c r="L17" s="73" t="b">
        <v>0</v>
      </c>
      <c r="M17" s="73" t="b">
        <v>0</v>
      </c>
      <c r="N17" s="73" t="b">
        <v>0</v>
      </c>
      <c r="O17" s="73" t="b">
        <v>0</v>
      </c>
      <c r="P17" s="73" t="b">
        <v>0</v>
      </c>
      <c r="Q17" s="73" t="b">
        <v>0</v>
      </c>
      <c r="R17" s="73" t="b">
        <v>0</v>
      </c>
      <c r="S17" s="73" t="b">
        <v>0</v>
      </c>
      <c r="T17" s="73" t="b">
        <v>0</v>
      </c>
      <c r="U17" s="73" t="b">
        <v>0</v>
      </c>
      <c r="V17" s="73" t="b">
        <v>0</v>
      </c>
      <c r="W17" s="73" t="b">
        <v>0</v>
      </c>
      <c r="X17" s="73" t="b">
        <v>0</v>
      </c>
      <c r="Y17" s="73" t="b">
        <v>0</v>
      </c>
      <c r="Z17" s="73" t="b">
        <v>0</v>
      </c>
      <c r="AA17" s="73" t="b">
        <v>0</v>
      </c>
      <c r="AB17" s="73" t="b">
        <v>0</v>
      </c>
      <c r="AC17" s="73" t="b">
        <v>0</v>
      </c>
      <c r="AD17" s="73" t="b">
        <v>0</v>
      </c>
      <c r="AE17" s="73" t="b">
        <v>0</v>
      </c>
      <c r="AF17" s="73" t="b">
        <v>0</v>
      </c>
      <c r="AG17" s="73" t="b">
        <v>0</v>
      </c>
      <c r="AH17" s="73" t="b">
        <v>0</v>
      </c>
      <c r="AI17" s="73" t="b">
        <v>0</v>
      </c>
      <c r="AJ17" s="73" t="b">
        <v>0</v>
      </c>
      <c r="AK17" s="73" t="b">
        <v>0</v>
      </c>
      <c r="AL17" s="73" t="b">
        <v>0</v>
      </c>
      <c r="AM17" s="73" t="b">
        <v>0</v>
      </c>
      <c r="AN17" s="73" t="b">
        <v>0</v>
      </c>
    </row>
    <row r="18" spans="1:40">
      <c r="A18" s="69" t="s">
        <v>167</v>
      </c>
      <c r="B18" s="69" t="s">
        <v>169</v>
      </c>
      <c r="C18" s="73" t="b">
        <v>0</v>
      </c>
      <c r="D18" s="73" t="b">
        <v>0</v>
      </c>
      <c r="E18" s="73" t="b">
        <v>0</v>
      </c>
      <c r="F18" s="73" t="b">
        <v>0</v>
      </c>
      <c r="G18" s="73" t="b">
        <v>0</v>
      </c>
      <c r="H18" s="73" t="b">
        <v>0</v>
      </c>
      <c r="I18" s="73" t="b">
        <v>0</v>
      </c>
      <c r="J18" s="73" t="b">
        <v>0</v>
      </c>
      <c r="K18" s="73" t="b">
        <v>0</v>
      </c>
      <c r="L18" s="73" t="b">
        <v>0</v>
      </c>
      <c r="M18" s="73" t="b">
        <v>0</v>
      </c>
      <c r="N18" s="73" t="b">
        <v>0</v>
      </c>
      <c r="O18" s="73" t="b">
        <v>0</v>
      </c>
      <c r="P18" s="73" t="b">
        <v>0</v>
      </c>
      <c r="Q18" s="73" t="b">
        <v>0</v>
      </c>
      <c r="R18" s="73" t="b">
        <v>0</v>
      </c>
      <c r="S18" s="73" t="b">
        <v>0</v>
      </c>
      <c r="T18" s="73" t="b">
        <v>0</v>
      </c>
      <c r="U18" s="73" t="b">
        <v>0</v>
      </c>
      <c r="V18" s="73" t="b">
        <v>0</v>
      </c>
      <c r="W18" s="73" t="b">
        <v>0</v>
      </c>
      <c r="X18" s="73" t="b">
        <v>0</v>
      </c>
      <c r="Y18" s="73" t="b">
        <v>0</v>
      </c>
      <c r="Z18" s="73" t="b">
        <v>0</v>
      </c>
      <c r="AA18" s="73" t="b">
        <v>0</v>
      </c>
      <c r="AB18" s="73" t="b">
        <v>0</v>
      </c>
      <c r="AC18" s="73" t="b">
        <v>0</v>
      </c>
      <c r="AD18" s="73" t="b">
        <v>0</v>
      </c>
      <c r="AE18" s="73" t="b">
        <v>0</v>
      </c>
      <c r="AF18" s="73" t="b">
        <v>0</v>
      </c>
      <c r="AG18" s="73" t="b">
        <v>0</v>
      </c>
      <c r="AH18" s="73" t="b">
        <v>0</v>
      </c>
      <c r="AI18" s="73" t="b">
        <v>0</v>
      </c>
      <c r="AJ18" s="73" t="b">
        <v>0</v>
      </c>
      <c r="AK18" s="73" t="b">
        <v>0</v>
      </c>
      <c r="AL18" s="73" t="b">
        <v>0</v>
      </c>
      <c r="AM18" s="73" t="b">
        <v>0</v>
      </c>
      <c r="AN18" s="73" t="b">
        <v>0</v>
      </c>
    </row>
    <row r="19" spans="1:40">
      <c r="A19" s="69" t="s">
        <v>171</v>
      </c>
      <c r="B19" s="69" t="s">
        <v>173</v>
      </c>
      <c r="C19" s="73" t="b">
        <v>1</v>
      </c>
      <c r="D19" s="73" t="b">
        <v>1</v>
      </c>
      <c r="E19" s="73" t="b">
        <v>0</v>
      </c>
      <c r="F19" s="73" t="b">
        <v>0</v>
      </c>
      <c r="G19" s="73" t="b">
        <v>0</v>
      </c>
      <c r="H19" s="73" t="b">
        <v>0</v>
      </c>
      <c r="I19" s="73" t="b">
        <v>0</v>
      </c>
      <c r="J19" s="73" t="b">
        <v>0</v>
      </c>
      <c r="K19" s="73" t="b">
        <v>0</v>
      </c>
      <c r="L19" s="73" t="b">
        <v>0</v>
      </c>
      <c r="M19" s="73" t="b">
        <v>0</v>
      </c>
      <c r="N19" s="73" t="b">
        <v>0</v>
      </c>
      <c r="O19" s="73" t="b">
        <v>0</v>
      </c>
      <c r="P19" s="73" t="b">
        <v>0</v>
      </c>
      <c r="Q19" s="73" t="b">
        <v>0</v>
      </c>
      <c r="R19" s="73" t="b">
        <v>0</v>
      </c>
      <c r="S19" s="73" t="b">
        <v>0</v>
      </c>
      <c r="T19" s="73" t="b">
        <v>0</v>
      </c>
      <c r="U19" s="73" t="b">
        <v>0</v>
      </c>
      <c r="V19" s="73" t="b">
        <v>0</v>
      </c>
      <c r="W19" s="73" t="b">
        <v>0</v>
      </c>
      <c r="X19" s="73" t="b">
        <v>0</v>
      </c>
      <c r="Y19" s="73" t="b">
        <v>0</v>
      </c>
      <c r="Z19" s="73" t="b">
        <v>0</v>
      </c>
      <c r="AA19" s="73" t="b">
        <v>0</v>
      </c>
      <c r="AB19" s="73" t="b">
        <v>0</v>
      </c>
      <c r="AC19" s="73" t="b">
        <v>1</v>
      </c>
      <c r="AD19" s="73" t="b">
        <v>1</v>
      </c>
      <c r="AE19" s="73" t="b">
        <v>0</v>
      </c>
      <c r="AF19" s="73" t="b">
        <v>0</v>
      </c>
      <c r="AG19" s="73" t="b">
        <v>0</v>
      </c>
      <c r="AH19" s="73" t="b">
        <v>0</v>
      </c>
      <c r="AI19" s="73" t="b">
        <v>0</v>
      </c>
      <c r="AJ19" s="73" t="b">
        <v>0</v>
      </c>
      <c r="AK19" s="73" t="b">
        <v>0</v>
      </c>
      <c r="AL19" s="73" t="b">
        <v>0</v>
      </c>
      <c r="AM19" s="73" t="b">
        <v>0</v>
      </c>
      <c r="AN19" s="73" t="b">
        <v>0</v>
      </c>
    </row>
    <row r="20" spans="1:40">
      <c r="A20" s="69" t="s">
        <v>175</v>
      </c>
      <c r="B20" s="69" t="s">
        <v>177</v>
      </c>
      <c r="C20" s="73" t="b">
        <v>0</v>
      </c>
      <c r="D20" s="73" t="b">
        <v>0</v>
      </c>
      <c r="E20" s="73" t="b">
        <v>0</v>
      </c>
      <c r="F20" s="73" t="b">
        <v>0</v>
      </c>
      <c r="G20" s="73" t="b">
        <v>0</v>
      </c>
      <c r="H20" s="73" t="b">
        <v>0</v>
      </c>
      <c r="I20" s="73" t="b">
        <v>0</v>
      </c>
      <c r="J20" s="73" t="b">
        <v>0</v>
      </c>
      <c r="K20" s="73" t="b">
        <v>0</v>
      </c>
      <c r="L20" s="73" t="b">
        <v>0</v>
      </c>
      <c r="M20" s="73" t="b">
        <v>0</v>
      </c>
      <c r="N20" s="73" t="b">
        <v>0</v>
      </c>
      <c r="O20" s="73" t="b">
        <v>0</v>
      </c>
      <c r="P20" s="73" t="b">
        <v>0</v>
      </c>
      <c r="Q20" s="73" t="b">
        <v>0</v>
      </c>
      <c r="R20" s="73" t="b">
        <v>0</v>
      </c>
      <c r="S20" s="73" t="b">
        <v>0</v>
      </c>
      <c r="T20" s="73" t="b">
        <v>0</v>
      </c>
      <c r="U20" s="73" t="b">
        <v>0</v>
      </c>
      <c r="V20" s="73" t="b">
        <v>0</v>
      </c>
      <c r="W20" s="73" t="b">
        <v>0</v>
      </c>
      <c r="X20" s="73" t="b">
        <v>0</v>
      </c>
      <c r="Y20" s="73" t="b">
        <v>0</v>
      </c>
      <c r="Z20" s="73" t="b">
        <v>0</v>
      </c>
      <c r="AA20" s="73" t="b">
        <v>0</v>
      </c>
      <c r="AB20" s="73" t="b">
        <v>0</v>
      </c>
      <c r="AC20" s="73" t="b">
        <v>0</v>
      </c>
      <c r="AD20" s="73" t="b">
        <v>0</v>
      </c>
      <c r="AE20" s="73" t="b">
        <v>0</v>
      </c>
      <c r="AF20" s="73" t="b">
        <v>0</v>
      </c>
      <c r="AG20" s="73" t="b">
        <v>0</v>
      </c>
      <c r="AH20" s="73" t="b">
        <v>0</v>
      </c>
      <c r="AI20" s="73" t="b">
        <v>0</v>
      </c>
      <c r="AJ20" s="73" t="b">
        <v>0</v>
      </c>
      <c r="AK20" s="73" t="b">
        <v>0</v>
      </c>
      <c r="AL20" s="73" t="b">
        <v>0</v>
      </c>
      <c r="AM20" s="73" t="b">
        <v>0</v>
      </c>
      <c r="AN20" s="73" t="b">
        <v>0</v>
      </c>
    </row>
    <row r="21" spans="1:40" ht="26">
      <c r="A21" s="69" t="s">
        <v>179</v>
      </c>
      <c r="B21" s="69" t="s">
        <v>181</v>
      </c>
      <c r="C21" s="73" t="b">
        <v>0</v>
      </c>
      <c r="D21" s="73" t="b">
        <v>0</v>
      </c>
      <c r="E21" s="73" t="b">
        <v>0</v>
      </c>
      <c r="F21" s="73" t="b">
        <v>1</v>
      </c>
      <c r="G21" s="73" t="b">
        <v>1</v>
      </c>
      <c r="H21" s="73" t="b">
        <v>0</v>
      </c>
      <c r="I21" s="73" t="b">
        <v>0</v>
      </c>
      <c r="J21" s="73" t="b">
        <v>0</v>
      </c>
      <c r="K21" s="73" t="b">
        <v>0</v>
      </c>
      <c r="L21" s="73" t="b">
        <v>0</v>
      </c>
      <c r="M21" s="73" t="b">
        <v>0</v>
      </c>
      <c r="N21" s="73" t="b">
        <v>0</v>
      </c>
      <c r="O21" s="73" t="b">
        <v>0</v>
      </c>
      <c r="P21" s="73" t="b">
        <v>0</v>
      </c>
      <c r="Q21" s="73" t="b">
        <v>0</v>
      </c>
      <c r="R21" s="73" t="b">
        <v>0</v>
      </c>
      <c r="S21" s="73" t="b">
        <v>0</v>
      </c>
      <c r="T21" s="73" t="b">
        <v>0</v>
      </c>
      <c r="U21" s="73" t="b">
        <v>0</v>
      </c>
      <c r="V21" s="73" t="b">
        <v>0</v>
      </c>
      <c r="W21" s="73" t="b">
        <v>0</v>
      </c>
      <c r="X21" s="73" t="b">
        <v>0</v>
      </c>
      <c r="Y21" s="73" t="b">
        <v>0</v>
      </c>
      <c r="Z21" s="73" t="b">
        <v>0</v>
      </c>
      <c r="AA21" s="73" t="b">
        <v>0</v>
      </c>
      <c r="AB21" s="73" t="b">
        <v>1</v>
      </c>
      <c r="AC21" s="73" t="b">
        <v>0</v>
      </c>
      <c r="AD21" s="73" t="b">
        <v>1</v>
      </c>
      <c r="AE21" s="73" t="b">
        <v>0</v>
      </c>
      <c r="AF21" s="73" t="b">
        <v>1</v>
      </c>
      <c r="AG21" s="73" t="b">
        <v>0</v>
      </c>
      <c r="AH21" s="73" t="b">
        <v>0</v>
      </c>
      <c r="AI21" s="73" t="b">
        <v>1</v>
      </c>
      <c r="AJ21" s="73" t="b">
        <v>0</v>
      </c>
      <c r="AK21" s="73" t="b">
        <v>1</v>
      </c>
      <c r="AL21" s="73" t="b">
        <v>0</v>
      </c>
      <c r="AM21" s="73" t="b">
        <v>0</v>
      </c>
      <c r="AN21" s="73" t="b">
        <v>0</v>
      </c>
    </row>
    <row r="22" spans="1:40" ht="26">
      <c r="A22" s="69" t="s">
        <v>189</v>
      </c>
      <c r="B22" s="69" t="s">
        <v>190</v>
      </c>
      <c r="C22" s="73" t="b">
        <v>0</v>
      </c>
      <c r="D22" s="73" t="b">
        <v>0</v>
      </c>
      <c r="E22" s="73" t="b">
        <v>0</v>
      </c>
      <c r="F22" s="73" t="b">
        <v>0</v>
      </c>
      <c r="G22" s="73" t="b">
        <v>0</v>
      </c>
      <c r="H22" s="73" t="b">
        <v>0</v>
      </c>
      <c r="I22" s="73" t="b">
        <v>0</v>
      </c>
      <c r="J22" s="73" t="b">
        <v>0</v>
      </c>
      <c r="K22" s="73" t="b">
        <v>0</v>
      </c>
      <c r="L22" s="73" t="b">
        <v>0</v>
      </c>
      <c r="M22" s="73" t="b">
        <v>0</v>
      </c>
      <c r="N22" s="73" t="b">
        <v>0</v>
      </c>
      <c r="O22" s="73" t="b">
        <v>0</v>
      </c>
      <c r="P22" s="73" t="b">
        <v>0</v>
      </c>
      <c r="Q22" s="73" t="b">
        <v>0</v>
      </c>
      <c r="R22" s="73" t="b">
        <v>0</v>
      </c>
      <c r="S22" s="73" t="b">
        <v>0</v>
      </c>
      <c r="T22" s="73" t="b">
        <v>0</v>
      </c>
      <c r="U22" s="73" t="b">
        <v>0</v>
      </c>
      <c r="V22" s="73" t="b">
        <v>0</v>
      </c>
      <c r="W22" s="73" t="b">
        <v>0</v>
      </c>
      <c r="X22" s="73" t="b">
        <v>0</v>
      </c>
      <c r="Y22" s="73" t="b">
        <v>0</v>
      </c>
      <c r="Z22" s="73" t="b">
        <v>0</v>
      </c>
      <c r="AA22" s="73" t="b">
        <v>1</v>
      </c>
      <c r="AB22" s="73" t="b">
        <v>0</v>
      </c>
      <c r="AC22" s="73" t="b">
        <v>0</v>
      </c>
      <c r="AD22" s="73" t="b">
        <v>1</v>
      </c>
      <c r="AE22" s="73" t="b">
        <v>0</v>
      </c>
      <c r="AF22" s="73" t="b">
        <v>0</v>
      </c>
      <c r="AG22" s="73" t="b">
        <v>0</v>
      </c>
      <c r="AH22" s="73" t="b">
        <v>0</v>
      </c>
      <c r="AI22" s="73" t="b">
        <v>0</v>
      </c>
      <c r="AJ22" s="73" t="b">
        <v>0</v>
      </c>
      <c r="AK22" s="73" t="b">
        <v>1</v>
      </c>
      <c r="AL22" s="73" t="b">
        <v>0</v>
      </c>
      <c r="AM22" s="73" t="b">
        <v>0</v>
      </c>
      <c r="AN22" s="73" t="b">
        <v>0</v>
      </c>
    </row>
    <row r="23" spans="1:40">
      <c r="A23" s="69" t="s">
        <v>192</v>
      </c>
      <c r="B23" s="69" t="s">
        <v>193</v>
      </c>
      <c r="C23" s="73" t="b">
        <v>1</v>
      </c>
      <c r="D23" s="73" t="b">
        <v>0</v>
      </c>
      <c r="E23" s="73" t="b">
        <v>0</v>
      </c>
      <c r="F23" s="73" t="b">
        <v>1</v>
      </c>
      <c r="G23" s="73" t="b">
        <v>1</v>
      </c>
      <c r="H23" s="73" t="b">
        <v>0</v>
      </c>
      <c r="I23" s="73" t="b">
        <v>0</v>
      </c>
      <c r="J23" s="73" t="b">
        <v>0</v>
      </c>
      <c r="K23" s="73" t="b">
        <v>0</v>
      </c>
      <c r="L23" s="73" t="b">
        <v>0</v>
      </c>
      <c r="M23" s="73" t="b">
        <v>0</v>
      </c>
      <c r="N23" s="73" t="b">
        <v>0</v>
      </c>
      <c r="O23" s="73" t="b">
        <v>0</v>
      </c>
      <c r="P23" s="73" t="b">
        <v>0</v>
      </c>
      <c r="Q23" s="73" t="b">
        <v>0</v>
      </c>
      <c r="R23" s="73" t="b">
        <v>0</v>
      </c>
      <c r="S23" s="73" t="b">
        <v>1</v>
      </c>
      <c r="T23" s="73" t="b">
        <v>0</v>
      </c>
      <c r="U23" s="73" t="b">
        <v>0</v>
      </c>
      <c r="V23" s="73" t="b">
        <v>0</v>
      </c>
      <c r="W23" s="73" t="b">
        <v>0</v>
      </c>
      <c r="X23" s="73" t="b">
        <v>0</v>
      </c>
      <c r="Y23" s="73" t="b">
        <v>0</v>
      </c>
      <c r="Z23" s="73" t="b">
        <v>0</v>
      </c>
      <c r="AA23" s="73" t="b">
        <v>0</v>
      </c>
      <c r="AB23" s="73" t="b">
        <v>0</v>
      </c>
      <c r="AC23" s="73" t="b">
        <v>0</v>
      </c>
      <c r="AD23" s="73" t="b">
        <v>0</v>
      </c>
      <c r="AE23" s="73" t="b">
        <v>0</v>
      </c>
      <c r="AF23" s="73" t="b">
        <v>0</v>
      </c>
      <c r="AG23" s="73" t="b">
        <v>0</v>
      </c>
      <c r="AH23" s="73" t="b">
        <v>0</v>
      </c>
      <c r="AI23" s="73" t="b">
        <v>0</v>
      </c>
      <c r="AJ23" s="73" t="b">
        <v>0</v>
      </c>
      <c r="AK23" s="73" t="b">
        <v>0</v>
      </c>
      <c r="AL23" s="73" t="b">
        <v>0</v>
      </c>
      <c r="AM23" s="73" t="b">
        <v>0</v>
      </c>
      <c r="AN23" s="73" t="b">
        <v>0</v>
      </c>
    </row>
    <row r="24" spans="1:40">
      <c r="A24" s="69" t="s">
        <v>195</v>
      </c>
      <c r="B24" s="69" t="s">
        <v>196</v>
      </c>
      <c r="C24" s="73" t="b">
        <v>1</v>
      </c>
      <c r="D24" s="73" t="b">
        <v>0</v>
      </c>
      <c r="E24" s="73" t="b">
        <v>0</v>
      </c>
      <c r="F24" s="73" t="b">
        <v>1</v>
      </c>
      <c r="G24" s="73" t="b">
        <v>1</v>
      </c>
      <c r="H24" s="73" t="b">
        <v>0</v>
      </c>
      <c r="I24" s="73" t="b">
        <v>0</v>
      </c>
      <c r="J24" s="73" t="b">
        <v>0</v>
      </c>
      <c r="K24" s="73" t="b">
        <v>0</v>
      </c>
      <c r="L24" s="73" t="b">
        <v>1</v>
      </c>
      <c r="M24" s="73" t="b">
        <v>0</v>
      </c>
      <c r="N24" s="73" t="b">
        <v>0</v>
      </c>
      <c r="O24" s="73" t="b">
        <v>0</v>
      </c>
      <c r="P24" s="73" t="b">
        <v>0</v>
      </c>
      <c r="Q24" s="73" t="b">
        <v>1</v>
      </c>
      <c r="R24" s="73" t="b">
        <v>0</v>
      </c>
      <c r="S24" s="73" t="b">
        <v>0</v>
      </c>
      <c r="T24" s="73" t="b">
        <v>0</v>
      </c>
      <c r="U24" s="73" t="b">
        <v>0</v>
      </c>
      <c r="V24" s="73" t="b">
        <v>0</v>
      </c>
      <c r="W24" s="73" t="b">
        <v>0</v>
      </c>
      <c r="X24" s="73" t="b">
        <v>0</v>
      </c>
      <c r="Y24" s="73" t="b">
        <v>0</v>
      </c>
      <c r="Z24" s="73" t="b">
        <v>0</v>
      </c>
      <c r="AA24" s="73" t="b">
        <v>0</v>
      </c>
      <c r="AB24" s="73" t="b">
        <v>0</v>
      </c>
      <c r="AC24" s="73" t="b">
        <v>1</v>
      </c>
      <c r="AD24" s="73" t="b">
        <v>0</v>
      </c>
      <c r="AE24" s="73" t="b">
        <v>0</v>
      </c>
      <c r="AF24" s="73" t="b">
        <v>0</v>
      </c>
      <c r="AG24" s="73" t="b">
        <v>0</v>
      </c>
      <c r="AH24" s="73" t="b">
        <v>0</v>
      </c>
      <c r="AI24" s="73" t="b">
        <v>0</v>
      </c>
      <c r="AJ24" s="73" t="b">
        <v>0</v>
      </c>
      <c r="AK24" s="73" t="b">
        <v>0</v>
      </c>
      <c r="AL24" s="73" t="b">
        <v>0</v>
      </c>
      <c r="AM24" s="73" t="b">
        <v>0</v>
      </c>
      <c r="AN24" s="73" t="b">
        <v>0</v>
      </c>
    </row>
    <row r="25" spans="1:40">
      <c r="A25" s="69" t="s">
        <v>199</v>
      </c>
      <c r="B25" s="69" t="s">
        <v>201</v>
      </c>
      <c r="C25" s="73" t="b">
        <v>0</v>
      </c>
      <c r="D25" s="73" t="b">
        <v>0</v>
      </c>
      <c r="E25" s="73" t="b">
        <v>0</v>
      </c>
      <c r="F25" s="73" t="b">
        <v>0</v>
      </c>
      <c r="G25" s="73" t="b">
        <v>0</v>
      </c>
      <c r="H25" s="73" t="b">
        <v>0</v>
      </c>
      <c r="I25" s="73" t="b">
        <v>0</v>
      </c>
      <c r="J25" s="73" t="b">
        <v>0</v>
      </c>
      <c r="K25" s="73" t="b">
        <v>0</v>
      </c>
      <c r="L25" s="73" t="b">
        <v>0</v>
      </c>
      <c r="M25" s="73" t="b">
        <v>0</v>
      </c>
      <c r="N25" s="73" t="b">
        <v>0</v>
      </c>
      <c r="O25" s="73" t="b">
        <v>0</v>
      </c>
      <c r="P25" s="73" t="b">
        <v>0</v>
      </c>
      <c r="Q25" s="73" t="b">
        <v>0</v>
      </c>
      <c r="R25" s="73" t="b">
        <v>0</v>
      </c>
      <c r="S25" s="73" t="b">
        <v>0</v>
      </c>
      <c r="T25" s="73" t="b">
        <v>0</v>
      </c>
      <c r="U25" s="73" t="b">
        <v>0</v>
      </c>
      <c r="V25" s="73" t="b">
        <v>0</v>
      </c>
      <c r="W25" s="73" t="b">
        <v>0</v>
      </c>
      <c r="X25" s="73" t="b">
        <v>0</v>
      </c>
      <c r="Y25" s="73" t="b">
        <v>0</v>
      </c>
      <c r="Z25" s="73" t="b">
        <v>0</v>
      </c>
      <c r="AA25" s="73" t="b">
        <v>0</v>
      </c>
      <c r="AB25" s="73" t="b">
        <v>0</v>
      </c>
      <c r="AC25" s="73" t="b">
        <v>0</v>
      </c>
      <c r="AD25" s="73" t="b">
        <v>0</v>
      </c>
      <c r="AE25" s="73" t="b">
        <v>0</v>
      </c>
      <c r="AF25" s="73" t="b">
        <v>0</v>
      </c>
      <c r="AG25" s="73" t="b">
        <v>0</v>
      </c>
      <c r="AH25" s="73" t="b">
        <v>0</v>
      </c>
      <c r="AI25" s="73" t="b">
        <v>0</v>
      </c>
      <c r="AJ25" s="73" t="b">
        <v>0</v>
      </c>
      <c r="AK25" s="73" t="b">
        <v>0</v>
      </c>
      <c r="AL25" s="73" t="b">
        <v>0</v>
      </c>
      <c r="AM25" s="73" t="b">
        <v>0</v>
      </c>
      <c r="AN25" s="73" t="b">
        <v>0</v>
      </c>
    </row>
    <row r="26" spans="1:40">
      <c r="A26" s="69" t="s">
        <v>273</v>
      </c>
      <c r="B26" s="69" t="s">
        <v>275</v>
      </c>
      <c r="C26" s="73" t="b">
        <v>0</v>
      </c>
      <c r="D26" s="73" t="b">
        <v>1</v>
      </c>
      <c r="E26" s="73" t="b">
        <v>0</v>
      </c>
      <c r="F26" s="73" t="b">
        <v>1</v>
      </c>
      <c r="G26" s="73" t="b">
        <v>1</v>
      </c>
      <c r="H26" s="73" t="b">
        <v>1</v>
      </c>
      <c r="I26" s="73" t="b">
        <v>0</v>
      </c>
      <c r="J26" s="73" t="b">
        <v>1</v>
      </c>
      <c r="K26" s="73" t="b">
        <v>0</v>
      </c>
      <c r="L26" s="73" t="b">
        <v>1</v>
      </c>
      <c r="M26" s="73" t="b">
        <v>0</v>
      </c>
      <c r="N26" s="73" t="b">
        <v>1</v>
      </c>
      <c r="O26" s="73" t="b">
        <v>1</v>
      </c>
      <c r="P26" s="73" t="b">
        <v>0</v>
      </c>
      <c r="Q26" s="73" t="b">
        <v>0</v>
      </c>
      <c r="R26" s="73" t="b">
        <v>0</v>
      </c>
      <c r="S26" s="73" t="b">
        <v>1</v>
      </c>
      <c r="T26" s="73" t="b">
        <v>0</v>
      </c>
      <c r="U26" s="73" t="b">
        <v>0</v>
      </c>
      <c r="V26" s="73" t="b">
        <v>1</v>
      </c>
      <c r="W26" s="73" t="b">
        <v>1</v>
      </c>
      <c r="X26" s="73" t="b">
        <v>0</v>
      </c>
      <c r="Y26" s="73" t="b">
        <v>0</v>
      </c>
      <c r="Z26" s="73" t="b">
        <v>1</v>
      </c>
      <c r="AA26" s="73" t="b">
        <v>1</v>
      </c>
      <c r="AB26" s="73" t="b">
        <v>0</v>
      </c>
      <c r="AC26" s="73" t="b">
        <v>1</v>
      </c>
      <c r="AD26" s="73" t="b">
        <v>0</v>
      </c>
      <c r="AE26" s="73" t="b">
        <v>0</v>
      </c>
      <c r="AF26" s="73" t="b">
        <v>0</v>
      </c>
      <c r="AG26" s="73" t="b">
        <v>0</v>
      </c>
      <c r="AH26" s="73" t="b">
        <v>0</v>
      </c>
      <c r="AI26" s="73" t="b">
        <v>0</v>
      </c>
      <c r="AJ26" s="73" t="b">
        <v>0</v>
      </c>
      <c r="AK26" s="73" t="b">
        <v>0</v>
      </c>
      <c r="AL26" s="73" t="b">
        <v>0</v>
      </c>
      <c r="AM26" s="73" t="b">
        <v>0</v>
      </c>
      <c r="AN26" s="73" t="b">
        <v>0</v>
      </c>
    </row>
    <row r="27" spans="1:40">
      <c r="A27" s="69" t="s">
        <v>280</v>
      </c>
      <c r="B27" s="69" t="s">
        <v>281</v>
      </c>
      <c r="C27" s="73" t="b">
        <v>0</v>
      </c>
      <c r="D27" s="73" t="b">
        <v>0</v>
      </c>
      <c r="E27" s="73" t="b">
        <v>0</v>
      </c>
      <c r="F27" s="73" t="b">
        <v>0</v>
      </c>
      <c r="G27" s="73" t="b">
        <v>1</v>
      </c>
      <c r="H27" s="73" t="b">
        <v>1</v>
      </c>
      <c r="I27" s="73" t="b">
        <v>0</v>
      </c>
      <c r="J27" s="73" t="b">
        <v>0</v>
      </c>
      <c r="K27" s="73" t="b">
        <v>0</v>
      </c>
      <c r="L27" s="73" t="b">
        <v>0</v>
      </c>
      <c r="M27" s="73" t="b">
        <v>0</v>
      </c>
      <c r="N27" s="73" t="b">
        <v>1</v>
      </c>
      <c r="O27" s="73" t="b">
        <v>0</v>
      </c>
      <c r="P27" s="73" t="b">
        <v>0</v>
      </c>
      <c r="Q27" s="73" t="b">
        <v>1</v>
      </c>
      <c r="R27" s="73" t="b">
        <v>0</v>
      </c>
      <c r="S27" s="73" t="b">
        <v>0</v>
      </c>
      <c r="T27" s="73" t="b">
        <v>0</v>
      </c>
      <c r="U27" s="73" t="b">
        <v>0</v>
      </c>
      <c r="V27" s="73" t="b">
        <v>1</v>
      </c>
      <c r="W27" s="73" t="b">
        <v>0</v>
      </c>
      <c r="X27" s="73" t="b">
        <v>0</v>
      </c>
      <c r="Y27" s="73" t="b">
        <v>0</v>
      </c>
      <c r="Z27" s="73" t="b">
        <v>0</v>
      </c>
      <c r="AA27" s="73" t="b">
        <v>1</v>
      </c>
      <c r="AB27" s="73" t="b">
        <v>0</v>
      </c>
      <c r="AC27" s="73" t="b">
        <v>1</v>
      </c>
      <c r="AD27" s="73" t="b">
        <v>1</v>
      </c>
      <c r="AE27" s="73" t="b">
        <v>1</v>
      </c>
      <c r="AF27" s="73" t="b">
        <v>0</v>
      </c>
      <c r="AG27" s="73" t="b">
        <v>1</v>
      </c>
      <c r="AH27" s="73" t="b">
        <v>0</v>
      </c>
      <c r="AI27" s="73" t="b">
        <v>0</v>
      </c>
      <c r="AJ27" s="73" t="b">
        <v>0</v>
      </c>
      <c r="AK27" s="73" t="b">
        <v>1</v>
      </c>
      <c r="AL27" s="73" t="b">
        <v>0</v>
      </c>
      <c r="AM27" s="73" t="b">
        <v>1</v>
      </c>
      <c r="AN27" s="73" t="b">
        <v>0</v>
      </c>
    </row>
    <row r="28" spans="1:40">
      <c r="A28" s="69" t="s">
        <v>307</v>
      </c>
      <c r="B28" s="69" t="s">
        <v>309</v>
      </c>
      <c r="C28" s="73" t="b">
        <v>0</v>
      </c>
      <c r="D28" s="73" t="b">
        <v>0</v>
      </c>
      <c r="E28" s="73" t="b">
        <v>0</v>
      </c>
      <c r="F28" s="73" t="b">
        <v>1</v>
      </c>
      <c r="G28" s="73" t="b">
        <v>1</v>
      </c>
      <c r="H28" s="73" t="b">
        <v>0</v>
      </c>
      <c r="I28" s="73" t="b">
        <v>0</v>
      </c>
      <c r="J28" s="73" t="b">
        <v>0</v>
      </c>
      <c r="K28" s="73" t="b">
        <v>0</v>
      </c>
      <c r="L28" s="73" t="b">
        <v>0</v>
      </c>
      <c r="M28" s="73" t="b">
        <v>0</v>
      </c>
      <c r="N28" s="73" t="b">
        <v>0</v>
      </c>
      <c r="O28" s="73" t="b">
        <v>0</v>
      </c>
      <c r="P28" s="73" t="b">
        <v>1</v>
      </c>
      <c r="Q28" s="73" t="b">
        <v>0</v>
      </c>
      <c r="R28" s="73" t="b">
        <v>0</v>
      </c>
      <c r="S28" s="73" t="b">
        <v>0</v>
      </c>
      <c r="T28" s="73" t="b">
        <v>0</v>
      </c>
      <c r="U28" s="73" t="b">
        <v>0</v>
      </c>
      <c r="V28" s="73" t="b">
        <v>0</v>
      </c>
      <c r="W28" s="73" t="b">
        <v>0</v>
      </c>
      <c r="X28" s="73" t="b">
        <v>0</v>
      </c>
      <c r="Y28" s="73" t="b">
        <v>0</v>
      </c>
      <c r="Z28" s="73" t="b">
        <v>0</v>
      </c>
      <c r="AA28" s="73" t="b">
        <v>0</v>
      </c>
      <c r="AB28" s="73" t="b">
        <v>0</v>
      </c>
      <c r="AC28" s="73" t="b">
        <v>1</v>
      </c>
      <c r="AD28" s="73" t="b">
        <v>0</v>
      </c>
      <c r="AE28" s="73" t="b">
        <v>0</v>
      </c>
      <c r="AF28" s="73" t="b">
        <v>0</v>
      </c>
      <c r="AG28" s="73" t="b">
        <v>0</v>
      </c>
      <c r="AH28" s="73" t="b">
        <v>0</v>
      </c>
      <c r="AI28" s="73" t="b">
        <v>0</v>
      </c>
      <c r="AJ28" s="73" t="b">
        <v>0</v>
      </c>
      <c r="AK28" s="73" t="b">
        <v>0</v>
      </c>
      <c r="AL28" s="73" t="b">
        <v>0</v>
      </c>
      <c r="AM28" s="73" t="b">
        <v>0</v>
      </c>
      <c r="AN28" s="73" t="b">
        <v>0</v>
      </c>
    </row>
    <row r="29" spans="1:40" ht="26">
      <c r="A29" s="69" t="s">
        <v>8140</v>
      </c>
      <c r="B29" s="69" t="s">
        <v>311</v>
      </c>
      <c r="C29" s="73" t="b">
        <v>1</v>
      </c>
      <c r="D29" s="73" t="b">
        <v>0</v>
      </c>
      <c r="E29" s="73" t="b">
        <v>0</v>
      </c>
      <c r="F29" s="73" t="b">
        <v>1</v>
      </c>
      <c r="G29" s="73" t="b">
        <v>1</v>
      </c>
      <c r="H29" s="73" t="b">
        <v>1</v>
      </c>
      <c r="I29" s="73" t="b">
        <v>0</v>
      </c>
      <c r="J29" s="73" t="b">
        <v>1</v>
      </c>
      <c r="K29" s="73" t="b">
        <v>0</v>
      </c>
      <c r="L29" s="73" t="b">
        <v>0</v>
      </c>
      <c r="M29" s="73" t="b">
        <v>0</v>
      </c>
      <c r="N29" s="73" t="b">
        <v>1</v>
      </c>
      <c r="O29" s="73" t="b">
        <v>1</v>
      </c>
      <c r="P29" s="73" t="b">
        <v>0</v>
      </c>
      <c r="Q29" s="73" t="b">
        <v>1</v>
      </c>
      <c r="R29" s="73" t="b">
        <v>0</v>
      </c>
      <c r="S29" s="73" t="b">
        <v>0</v>
      </c>
      <c r="T29" s="73" t="b">
        <v>0</v>
      </c>
      <c r="U29" s="73" t="b">
        <v>0</v>
      </c>
      <c r="V29" s="73" t="b">
        <v>1</v>
      </c>
      <c r="W29" s="73" t="b">
        <v>0</v>
      </c>
      <c r="X29" s="73" t="b">
        <v>0</v>
      </c>
      <c r="Y29" s="73" t="b">
        <v>0</v>
      </c>
      <c r="Z29" s="73" t="b">
        <v>0</v>
      </c>
      <c r="AA29" s="73" t="b">
        <v>1</v>
      </c>
      <c r="AB29" s="73" t="b">
        <v>0</v>
      </c>
      <c r="AC29" s="73" t="b">
        <v>0</v>
      </c>
      <c r="AD29" s="73" t="b">
        <v>1</v>
      </c>
      <c r="AE29" s="73" t="b">
        <v>1</v>
      </c>
      <c r="AF29" s="73" t="b">
        <v>0</v>
      </c>
      <c r="AG29" s="73" t="b">
        <v>0</v>
      </c>
      <c r="AH29" s="73" t="b">
        <v>0</v>
      </c>
      <c r="AI29" s="73" t="b">
        <v>1</v>
      </c>
      <c r="AJ29" s="73" t="b">
        <v>0</v>
      </c>
      <c r="AK29" s="73" t="b">
        <v>1</v>
      </c>
      <c r="AL29" s="73" t="b">
        <v>1</v>
      </c>
      <c r="AM29" s="73" t="b">
        <v>0</v>
      </c>
      <c r="AN29" s="73" t="b">
        <v>0</v>
      </c>
    </row>
    <row r="30" spans="1:40">
      <c r="A30" s="69" t="s">
        <v>316</v>
      </c>
      <c r="B30" s="69" t="s">
        <v>317</v>
      </c>
      <c r="C30" s="73" t="b">
        <v>0</v>
      </c>
      <c r="D30" s="73" t="b">
        <v>0</v>
      </c>
      <c r="E30" s="73" t="b">
        <v>0</v>
      </c>
      <c r="F30" s="73" t="b">
        <v>0</v>
      </c>
      <c r="G30" s="73" t="b">
        <v>0</v>
      </c>
      <c r="H30" s="73" t="b">
        <v>0</v>
      </c>
      <c r="I30" s="73" t="b">
        <v>0</v>
      </c>
      <c r="J30" s="73" t="b">
        <v>0</v>
      </c>
      <c r="K30" s="73" t="b">
        <v>0</v>
      </c>
      <c r="L30" s="73" t="b">
        <v>0</v>
      </c>
      <c r="M30" s="73" t="b">
        <v>0</v>
      </c>
      <c r="N30" s="73" t="b">
        <v>0</v>
      </c>
      <c r="O30" s="73" t="b">
        <v>0</v>
      </c>
      <c r="P30" s="73" t="b">
        <v>0</v>
      </c>
      <c r="Q30" s="73" t="b">
        <v>0</v>
      </c>
      <c r="R30" s="73" t="b">
        <v>0</v>
      </c>
      <c r="S30" s="73" t="b">
        <v>1</v>
      </c>
      <c r="T30" s="73" t="b">
        <v>0</v>
      </c>
      <c r="U30" s="73" t="b">
        <v>0</v>
      </c>
      <c r="V30" s="73" t="b">
        <v>0</v>
      </c>
      <c r="W30" s="73" t="b">
        <v>0</v>
      </c>
      <c r="X30" s="73" t="b">
        <v>0</v>
      </c>
      <c r="Y30" s="73" t="b">
        <v>0</v>
      </c>
      <c r="Z30" s="73" t="b">
        <v>0</v>
      </c>
      <c r="AA30" s="73" t="b">
        <v>0</v>
      </c>
      <c r="AB30" s="73" t="b">
        <v>0</v>
      </c>
      <c r="AC30" s="73" t="b">
        <v>0</v>
      </c>
      <c r="AD30" s="73" t="b">
        <v>0</v>
      </c>
      <c r="AE30" s="73" t="b">
        <v>0</v>
      </c>
      <c r="AF30" s="73" t="b">
        <v>0</v>
      </c>
      <c r="AG30" s="73" t="b">
        <v>0</v>
      </c>
      <c r="AH30" s="73" t="b">
        <v>0</v>
      </c>
      <c r="AI30" s="73" t="b">
        <v>0</v>
      </c>
      <c r="AJ30" s="73" t="b">
        <v>0</v>
      </c>
      <c r="AK30" s="73" t="b">
        <v>0</v>
      </c>
      <c r="AL30" s="73" t="b">
        <v>0</v>
      </c>
      <c r="AM30" s="73" t="b">
        <v>0</v>
      </c>
      <c r="AN30" s="73" t="b">
        <v>0</v>
      </c>
    </row>
    <row r="31" spans="1:40">
      <c r="A31" s="69" t="s">
        <v>319</v>
      </c>
      <c r="B31" s="69" t="s">
        <v>321</v>
      </c>
      <c r="C31" s="73" t="b">
        <v>0</v>
      </c>
      <c r="D31" s="73" t="b">
        <v>1</v>
      </c>
      <c r="E31" s="73" t="b">
        <v>0</v>
      </c>
      <c r="F31" s="73" t="b">
        <v>0</v>
      </c>
      <c r="G31" s="73" t="b">
        <v>0</v>
      </c>
      <c r="H31" s="73" t="b">
        <v>0</v>
      </c>
      <c r="I31" s="73" t="b">
        <v>0</v>
      </c>
      <c r="J31" s="73" t="b">
        <v>1</v>
      </c>
      <c r="K31" s="73" t="b">
        <v>0</v>
      </c>
      <c r="L31" s="73" t="b">
        <v>0</v>
      </c>
      <c r="M31" s="73" t="b">
        <v>0</v>
      </c>
      <c r="N31" s="73" t="b">
        <v>0</v>
      </c>
      <c r="O31" s="73" t="b">
        <v>0</v>
      </c>
      <c r="P31" s="73" t="b">
        <v>0</v>
      </c>
      <c r="Q31" s="73" t="b">
        <v>0</v>
      </c>
      <c r="R31" s="73" t="b">
        <v>0</v>
      </c>
      <c r="S31" s="73" t="b">
        <v>0</v>
      </c>
      <c r="T31" s="73" t="b">
        <v>0</v>
      </c>
      <c r="U31" s="73" t="b">
        <v>0</v>
      </c>
      <c r="V31" s="73" t="b">
        <v>0</v>
      </c>
      <c r="W31" s="73" t="b">
        <v>0</v>
      </c>
      <c r="X31" s="73" t="b">
        <v>0</v>
      </c>
      <c r="Y31" s="73" t="b">
        <v>0</v>
      </c>
      <c r="Z31" s="73" t="b">
        <v>0</v>
      </c>
      <c r="AA31" s="73" t="b">
        <v>1</v>
      </c>
      <c r="AB31" s="73" t="b">
        <v>0</v>
      </c>
      <c r="AC31" s="73" t="b">
        <v>1</v>
      </c>
      <c r="AD31" s="73" t="b">
        <v>0</v>
      </c>
      <c r="AE31" s="73" t="b">
        <v>0</v>
      </c>
      <c r="AF31" s="73" t="b">
        <v>0</v>
      </c>
      <c r="AG31" s="73" t="b">
        <v>0</v>
      </c>
      <c r="AH31" s="73" t="b">
        <v>0</v>
      </c>
      <c r="AI31" s="73" t="b">
        <v>0</v>
      </c>
      <c r="AJ31" s="73" t="b">
        <v>0</v>
      </c>
      <c r="AK31" s="73" t="b">
        <v>0</v>
      </c>
      <c r="AL31" s="73" t="b">
        <v>0</v>
      </c>
      <c r="AM31" s="73" t="b">
        <v>0</v>
      </c>
      <c r="AN31" s="73" t="b">
        <v>0</v>
      </c>
    </row>
    <row r="32" spans="1:40">
      <c r="A32" s="69" t="s">
        <v>316</v>
      </c>
      <c r="B32" s="69" t="s">
        <v>323</v>
      </c>
      <c r="C32" s="73" t="b">
        <v>0</v>
      </c>
      <c r="D32" s="73" t="b">
        <v>0</v>
      </c>
      <c r="E32" s="73" t="b">
        <v>0</v>
      </c>
      <c r="F32" s="73" t="b">
        <v>0</v>
      </c>
      <c r="G32" s="73" t="b">
        <v>0</v>
      </c>
      <c r="H32" s="73" t="b">
        <v>0</v>
      </c>
      <c r="I32" s="73" t="b">
        <v>0</v>
      </c>
      <c r="J32" s="73" t="b">
        <v>0</v>
      </c>
      <c r="K32" s="73" t="b">
        <v>0</v>
      </c>
      <c r="L32" s="73" t="b">
        <v>0</v>
      </c>
      <c r="M32" s="73" t="b">
        <v>0</v>
      </c>
      <c r="N32" s="73" t="b">
        <v>0</v>
      </c>
      <c r="O32" s="73" t="b">
        <v>0</v>
      </c>
      <c r="P32" s="73" t="b">
        <v>0</v>
      </c>
      <c r="Q32" s="73" t="b">
        <v>0</v>
      </c>
      <c r="R32" s="73" t="b">
        <v>0</v>
      </c>
      <c r="S32" s="73" t="b">
        <v>1</v>
      </c>
      <c r="T32" s="73" t="b">
        <v>0</v>
      </c>
      <c r="U32" s="73" t="b">
        <v>0</v>
      </c>
      <c r="V32" s="73" t="b">
        <v>0</v>
      </c>
      <c r="W32" s="73" t="b">
        <v>0</v>
      </c>
      <c r="X32" s="73" t="b">
        <v>0</v>
      </c>
      <c r="Y32" s="73" t="b">
        <v>0</v>
      </c>
      <c r="Z32" s="73" t="b">
        <v>0</v>
      </c>
      <c r="AA32" s="73" t="b">
        <v>0</v>
      </c>
      <c r="AB32" s="73" t="b">
        <v>0</v>
      </c>
      <c r="AC32" s="73" t="b">
        <v>0</v>
      </c>
      <c r="AD32" s="73" t="b">
        <v>0</v>
      </c>
      <c r="AE32" s="73" t="b">
        <v>0</v>
      </c>
      <c r="AF32" s="73" t="b">
        <v>0</v>
      </c>
      <c r="AG32" s="73" t="b">
        <v>0</v>
      </c>
      <c r="AH32" s="73" t="b">
        <v>0</v>
      </c>
      <c r="AI32" s="73" t="b">
        <v>0</v>
      </c>
      <c r="AJ32" s="73" t="b">
        <v>0</v>
      </c>
      <c r="AK32" s="73" t="b">
        <v>0</v>
      </c>
      <c r="AL32" s="73" t="b">
        <v>0</v>
      </c>
      <c r="AM32" s="73" t="b">
        <v>0</v>
      </c>
      <c r="AN32" s="73" t="b">
        <v>0</v>
      </c>
    </row>
    <row r="33" spans="1:40" ht="26">
      <c r="A33" s="69" t="s">
        <v>316</v>
      </c>
      <c r="B33" s="69" t="s">
        <v>327</v>
      </c>
      <c r="C33" s="73" t="b">
        <v>0</v>
      </c>
      <c r="D33" s="73" t="b">
        <v>0</v>
      </c>
      <c r="E33" s="73" t="b">
        <v>0</v>
      </c>
      <c r="F33" s="73" t="b">
        <v>0</v>
      </c>
      <c r="G33" s="73" t="b">
        <v>0</v>
      </c>
      <c r="H33" s="73" t="b">
        <v>0</v>
      </c>
      <c r="I33" s="73" t="b">
        <v>0</v>
      </c>
      <c r="J33" s="73" t="b">
        <v>0</v>
      </c>
      <c r="K33" s="73" t="b">
        <v>0</v>
      </c>
      <c r="L33" s="73" t="b">
        <v>0</v>
      </c>
      <c r="M33" s="73" t="b">
        <v>0</v>
      </c>
      <c r="N33" s="73" t="b">
        <v>0</v>
      </c>
      <c r="O33" s="73" t="b">
        <v>0</v>
      </c>
      <c r="P33" s="73" t="b">
        <v>0</v>
      </c>
      <c r="Q33" s="73" t="b">
        <v>0</v>
      </c>
      <c r="R33" s="73" t="b">
        <v>0</v>
      </c>
      <c r="S33" s="73" t="b">
        <v>1</v>
      </c>
      <c r="T33" s="73" t="b">
        <v>0</v>
      </c>
      <c r="U33" s="73" t="b">
        <v>0</v>
      </c>
      <c r="V33" s="73" t="b">
        <v>0</v>
      </c>
      <c r="W33" s="73" t="b">
        <v>0</v>
      </c>
      <c r="X33" s="73" t="b">
        <v>0</v>
      </c>
      <c r="Y33" s="73" t="b">
        <v>0</v>
      </c>
      <c r="Z33" s="73" t="b">
        <v>0</v>
      </c>
      <c r="AA33" s="73" t="b">
        <v>0</v>
      </c>
      <c r="AB33" s="73" t="b">
        <v>0</v>
      </c>
      <c r="AC33" s="73" t="b">
        <v>0</v>
      </c>
      <c r="AD33" s="73" t="b">
        <v>0</v>
      </c>
      <c r="AE33" s="73" t="b">
        <v>0</v>
      </c>
      <c r="AF33" s="73" t="b">
        <v>0</v>
      </c>
      <c r="AG33" s="73" t="b">
        <v>0</v>
      </c>
      <c r="AH33" s="73" t="b">
        <v>0</v>
      </c>
      <c r="AI33" s="73" t="b">
        <v>0</v>
      </c>
      <c r="AJ33" s="73" t="b">
        <v>0</v>
      </c>
      <c r="AK33" s="73" t="b">
        <v>0</v>
      </c>
      <c r="AL33" s="73" t="b">
        <v>0</v>
      </c>
      <c r="AM33" s="73" t="b">
        <v>0</v>
      </c>
      <c r="AN33" s="73" t="b">
        <v>0</v>
      </c>
    </row>
    <row r="34" spans="1:40">
      <c r="A34" s="69" t="s">
        <v>316</v>
      </c>
      <c r="B34" s="69" t="s">
        <v>330</v>
      </c>
      <c r="C34" s="73" t="b">
        <v>0</v>
      </c>
      <c r="D34" s="73" t="b">
        <v>0</v>
      </c>
      <c r="E34" s="73" t="b">
        <v>0</v>
      </c>
      <c r="F34" s="73" t="b">
        <v>0</v>
      </c>
      <c r="G34" s="73" t="b">
        <v>0</v>
      </c>
      <c r="H34" s="73" t="b">
        <v>0</v>
      </c>
      <c r="I34" s="73" t="b">
        <v>0</v>
      </c>
      <c r="J34" s="73" t="b">
        <v>0</v>
      </c>
      <c r="K34" s="73" t="b">
        <v>0</v>
      </c>
      <c r="L34" s="73" t="b">
        <v>0</v>
      </c>
      <c r="M34" s="73" t="b">
        <v>0</v>
      </c>
      <c r="N34" s="73" t="b">
        <v>0</v>
      </c>
      <c r="O34" s="73" t="b">
        <v>0</v>
      </c>
      <c r="P34" s="73" t="b">
        <v>0</v>
      </c>
      <c r="Q34" s="73" t="b">
        <v>0</v>
      </c>
      <c r="R34" s="73" t="b">
        <v>0</v>
      </c>
      <c r="S34" s="73" t="b">
        <v>1</v>
      </c>
      <c r="T34" s="73" t="b">
        <v>0</v>
      </c>
      <c r="U34" s="73" t="b">
        <v>0</v>
      </c>
      <c r="V34" s="73" t="b">
        <v>0</v>
      </c>
      <c r="W34" s="73" t="b">
        <v>0</v>
      </c>
      <c r="X34" s="73" t="b">
        <v>0</v>
      </c>
      <c r="Y34" s="73" t="b">
        <v>0</v>
      </c>
      <c r="Z34" s="73" t="b">
        <v>0</v>
      </c>
      <c r="AA34" s="73" t="b">
        <v>0</v>
      </c>
      <c r="AB34" s="73" t="b">
        <v>0</v>
      </c>
      <c r="AC34" s="73" t="b">
        <v>0</v>
      </c>
      <c r="AD34" s="73" t="b">
        <v>0</v>
      </c>
      <c r="AE34" s="73" t="b">
        <v>0</v>
      </c>
      <c r="AF34" s="73" t="b">
        <v>0</v>
      </c>
      <c r="AG34" s="73" t="b">
        <v>0</v>
      </c>
      <c r="AH34" s="73" t="b">
        <v>0</v>
      </c>
      <c r="AI34" s="73" t="b">
        <v>0</v>
      </c>
      <c r="AJ34" s="73" t="b">
        <v>0</v>
      </c>
      <c r="AK34" s="73" t="b">
        <v>0</v>
      </c>
      <c r="AL34" s="73" t="b">
        <v>0</v>
      </c>
      <c r="AM34" s="73" t="b">
        <v>0</v>
      </c>
      <c r="AN34" s="73" t="b">
        <v>0</v>
      </c>
    </row>
    <row r="35" spans="1:40">
      <c r="A35" s="69" t="s">
        <v>316</v>
      </c>
      <c r="B35" s="69" t="s">
        <v>331</v>
      </c>
      <c r="C35" s="73" t="b">
        <v>0</v>
      </c>
      <c r="D35" s="73" t="b">
        <v>0</v>
      </c>
      <c r="E35" s="73" t="b">
        <v>0</v>
      </c>
      <c r="F35" s="73" t="b">
        <v>0</v>
      </c>
      <c r="G35" s="73" t="b">
        <v>0</v>
      </c>
      <c r="H35" s="73" t="b">
        <v>0</v>
      </c>
      <c r="I35" s="73" t="b">
        <v>0</v>
      </c>
      <c r="J35" s="73" t="b">
        <v>0</v>
      </c>
      <c r="K35" s="73" t="b">
        <v>0</v>
      </c>
      <c r="L35" s="73" t="b">
        <v>0</v>
      </c>
      <c r="M35" s="73" t="b">
        <v>0</v>
      </c>
      <c r="N35" s="73" t="b">
        <v>0</v>
      </c>
      <c r="O35" s="73" t="b">
        <v>0</v>
      </c>
      <c r="P35" s="73" t="b">
        <v>0</v>
      </c>
      <c r="Q35" s="73" t="b">
        <v>0</v>
      </c>
      <c r="R35" s="73" t="b">
        <v>0</v>
      </c>
      <c r="S35" s="73" t="b">
        <v>1</v>
      </c>
      <c r="T35" s="73" t="b">
        <v>0</v>
      </c>
      <c r="U35" s="73" t="b">
        <v>0</v>
      </c>
      <c r="V35" s="73" t="b">
        <v>0</v>
      </c>
      <c r="W35" s="73" t="b">
        <v>0</v>
      </c>
      <c r="X35" s="73" t="b">
        <v>0</v>
      </c>
      <c r="Y35" s="73" t="b">
        <v>0</v>
      </c>
      <c r="Z35" s="73" t="b">
        <v>0</v>
      </c>
      <c r="AA35" s="73" t="b">
        <v>0</v>
      </c>
      <c r="AB35" s="73" t="b">
        <v>0</v>
      </c>
      <c r="AC35" s="73" t="b">
        <v>0</v>
      </c>
      <c r="AD35" s="73" t="b">
        <v>0</v>
      </c>
      <c r="AE35" s="73" t="b">
        <v>0</v>
      </c>
      <c r="AF35" s="73" t="b">
        <v>0</v>
      </c>
      <c r="AG35" s="73" t="b">
        <v>0</v>
      </c>
      <c r="AH35" s="73" t="b">
        <v>0</v>
      </c>
      <c r="AI35" s="73" t="b">
        <v>0</v>
      </c>
      <c r="AJ35" s="73" t="b">
        <v>0</v>
      </c>
      <c r="AK35" s="73" t="b">
        <v>0</v>
      </c>
      <c r="AL35" s="73" t="b">
        <v>0</v>
      </c>
      <c r="AM35" s="73" t="b">
        <v>0</v>
      </c>
      <c r="AN35" s="73" t="b">
        <v>0</v>
      </c>
    </row>
    <row r="36" spans="1:40" ht="26">
      <c r="A36" s="69" t="s">
        <v>332</v>
      </c>
      <c r="B36" s="69" t="s">
        <v>333</v>
      </c>
      <c r="C36" s="73" t="b">
        <v>1</v>
      </c>
      <c r="D36" s="73" t="b">
        <v>1</v>
      </c>
      <c r="E36" s="73" t="b">
        <v>0</v>
      </c>
      <c r="F36" s="73" t="b">
        <v>0</v>
      </c>
      <c r="G36" s="73" t="b">
        <v>1</v>
      </c>
      <c r="H36" s="73" t="b">
        <v>0</v>
      </c>
      <c r="I36" s="73" t="b">
        <v>0</v>
      </c>
      <c r="J36" s="73" t="b">
        <v>0</v>
      </c>
      <c r="K36" s="73" t="b">
        <v>0</v>
      </c>
      <c r="L36" s="73" t="b">
        <v>1</v>
      </c>
      <c r="M36" s="73" t="b">
        <v>0</v>
      </c>
      <c r="N36" s="73" t="b">
        <v>0</v>
      </c>
      <c r="O36" s="73" t="b">
        <v>0</v>
      </c>
      <c r="P36" s="73" t="b">
        <v>0</v>
      </c>
      <c r="Q36" s="73" t="b">
        <v>0</v>
      </c>
      <c r="R36" s="73" t="b">
        <v>0</v>
      </c>
      <c r="S36" s="73" t="b">
        <v>0</v>
      </c>
      <c r="T36" s="73" t="b">
        <v>0</v>
      </c>
      <c r="U36" s="73" t="b">
        <v>0</v>
      </c>
      <c r="V36" s="73" t="b">
        <v>0</v>
      </c>
      <c r="W36" s="73" t="b">
        <v>0</v>
      </c>
      <c r="X36" s="73" t="b">
        <v>0</v>
      </c>
      <c r="Y36" s="73" t="b">
        <v>0</v>
      </c>
      <c r="Z36" s="73" t="b">
        <v>0</v>
      </c>
      <c r="AA36" s="73" t="b">
        <v>1</v>
      </c>
      <c r="AB36" s="73" t="b">
        <v>0</v>
      </c>
      <c r="AC36" s="73" t="b">
        <v>0</v>
      </c>
      <c r="AD36" s="73" t="b">
        <v>0</v>
      </c>
      <c r="AE36" s="73" t="b">
        <v>1</v>
      </c>
      <c r="AF36" s="73" t="b">
        <v>0</v>
      </c>
      <c r="AG36" s="73" t="b">
        <v>0</v>
      </c>
      <c r="AH36" s="73" t="b">
        <v>0</v>
      </c>
      <c r="AI36" s="73" t="b">
        <v>0</v>
      </c>
      <c r="AJ36" s="73" t="b">
        <v>0</v>
      </c>
      <c r="AK36" s="73" t="b">
        <v>0</v>
      </c>
      <c r="AL36" s="73" t="b">
        <v>0</v>
      </c>
      <c r="AM36" s="73" t="b">
        <v>0</v>
      </c>
      <c r="AN36" s="73" t="b">
        <v>0</v>
      </c>
    </row>
    <row r="37" spans="1:40">
      <c r="A37" s="69" t="s">
        <v>355</v>
      </c>
      <c r="B37" s="69" t="s">
        <v>357</v>
      </c>
      <c r="C37" s="73" t="b">
        <v>0</v>
      </c>
      <c r="D37" s="73" t="b">
        <v>0</v>
      </c>
      <c r="E37" s="73" t="b">
        <v>0</v>
      </c>
      <c r="F37" s="73" t="b">
        <v>0</v>
      </c>
      <c r="G37" s="73" t="b">
        <v>1</v>
      </c>
      <c r="H37" s="73" t="b">
        <v>0</v>
      </c>
      <c r="I37" s="73" t="b">
        <v>0</v>
      </c>
      <c r="J37" s="73" t="b">
        <v>0</v>
      </c>
      <c r="K37" s="73" t="b">
        <v>0</v>
      </c>
      <c r="L37" s="73" t="b">
        <v>0</v>
      </c>
      <c r="M37" s="73" t="b">
        <v>0</v>
      </c>
      <c r="N37" s="73" t="b">
        <v>0</v>
      </c>
      <c r="O37" s="73" t="b">
        <v>0</v>
      </c>
      <c r="P37" s="73" t="b">
        <v>0</v>
      </c>
      <c r="Q37" s="73" t="b">
        <v>0</v>
      </c>
      <c r="R37" s="73" t="b">
        <v>0</v>
      </c>
      <c r="S37" s="73" t="b">
        <v>0</v>
      </c>
      <c r="T37" s="73" t="b">
        <v>0</v>
      </c>
      <c r="U37" s="73" t="b">
        <v>0</v>
      </c>
      <c r="V37" s="73" t="b">
        <v>0</v>
      </c>
      <c r="W37" s="73" t="b">
        <v>0</v>
      </c>
      <c r="X37" s="73" t="b">
        <v>0</v>
      </c>
      <c r="Y37" s="73" t="b">
        <v>0</v>
      </c>
      <c r="Z37" s="73" t="b">
        <v>0</v>
      </c>
      <c r="AA37" s="73" t="b">
        <v>0</v>
      </c>
      <c r="AB37" s="73" t="b">
        <v>0</v>
      </c>
      <c r="AC37" s="73" t="b">
        <v>1</v>
      </c>
      <c r="AD37" s="73" t="b">
        <v>0</v>
      </c>
      <c r="AE37" s="73" t="b">
        <v>1</v>
      </c>
      <c r="AF37" s="73" t="b">
        <v>0</v>
      </c>
      <c r="AG37" s="73" t="b">
        <v>0</v>
      </c>
      <c r="AH37" s="73" t="b">
        <v>0</v>
      </c>
      <c r="AI37" s="73" t="b">
        <v>0</v>
      </c>
      <c r="AJ37" s="73" t="b">
        <v>0</v>
      </c>
      <c r="AK37" s="73" t="b">
        <v>1</v>
      </c>
      <c r="AL37" s="73" t="b">
        <v>0</v>
      </c>
      <c r="AM37" s="73" t="b">
        <v>0</v>
      </c>
      <c r="AN37" s="73" t="b">
        <v>0</v>
      </c>
    </row>
    <row r="38" spans="1:40" ht="26">
      <c r="A38" s="69" t="s">
        <v>379</v>
      </c>
      <c r="B38" s="69" t="s">
        <v>381</v>
      </c>
      <c r="C38" s="73" t="b">
        <v>0</v>
      </c>
      <c r="D38" s="73" t="b">
        <v>0</v>
      </c>
      <c r="E38" s="73" t="b">
        <v>0</v>
      </c>
      <c r="F38" s="73" t="b">
        <v>0</v>
      </c>
      <c r="G38" s="73" t="b">
        <v>0</v>
      </c>
      <c r="H38" s="73" t="b">
        <v>0</v>
      </c>
      <c r="I38" s="73" t="b">
        <v>0</v>
      </c>
      <c r="J38" s="73" t="b">
        <v>0</v>
      </c>
      <c r="K38" s="73" t="b">
        <v>0</v>
      </c>
      <c r="L38" s="73" t="b">
        <v>0</v>
      </c>
      <c r="M38" s="73" t="b">
        <v>0</v>
      </c>
      <c r="N38" s="73" t="b">
        <v>0</v>
      </c>
      <c r="O38" s="73" t="b">
        <v>0</v>
      </c>
      <c r="P38" s="73" t="b">
        <v>0</v>
      </c>
      <c r="Q38" s="73" t="b">
        <v>0</v>
      </c>
      <c r="R38" s="73" t="b">
        <v>0</v>
      </c>
      <c r="S38" s="73" t="b">
        <v>0</v>
      </c>
      <c r="T38" s="73" t="b">
        <v>0</v>
      </c>
      <c r="U38" s="73" t="b">
        <v>0</v>
      </c>
      <c r="V38" s="73" t="b">
        <v>0</v>
      </c>
      <c r="W38" s="73" t="b">
        <v>0</v>
      </c>
      <c r="X38" s="73" t="b">
        <v>0</v>
      </c>
      <c r="Y38" s="73" t="b">
        <v>0</v>
      </c>
      <c r="Z38" s="73" t="b">
        <v>0</v>
      </c>
      <c r="AA38" s="73" t="b">
        <v>0</v>
      </c>
      <c r="AB38" s="73" t="b">
        <v>0</v>
      </c>
      <c r="AC38" s="73" t="b">
        <v>0</v>
      </c>
      <c r="AD38" s="73" t="b">
        <v>0</v>
      </c>
      <c r="AE38" s="73" t="b">
        <v>0</v>
      </c>
      <c r="AF38" s="73" t="b">
        <v>0</v>
      </c>
      <c r="AG38" s="73" t="b">
        <v>0</v>
      </c>
      <c r="AH38" s="73" t="b">
        <v>0</v>
      </c>
      <c r="AI38" s="73" t="b">
        <v>0</v>
      </c>
      <c r="AJ38" s="73" t="b">
        <v>0</v>
      </c>
      <c r="AK38" s="73" t="b">
        <v>0</v>
      </c>
      <c r="AL38" s="73" t="b">
        <v>0</v>
      </c>
      <c r="AM38" s="73" t="b">
        <v>0</v>
      </c>
      <c r="AN38" s="73" t="b">
        <v>0</v>
      </c>
    </row>
    <row r="39" spans="1:40">
      <c r="A39" s="69" t="s">
        <v>388</v>
      </c>
      <c r="B39" s="69" t="s">
        <v>390</v>
      </c>
      <c r="C39" s="73" t="b">
        <v>0</v>
      </c>
      <c r="D39" s="73" t="b">
        <v>0</v>
      </c>
      <c r="E39" s="73" t="b">
        <v>0</v>
      </c>
      <c r="F39" s="73" t="b">
        <v>0</v>
      </c>
      <c r="G39" s="73" t="b">
        <v>1</v>
      </c>
      <c r="H39" s="73" t="b">
        <v>0</v>
      </c>
      <c r="I39" s="73" t="b">
        <v>0</v>
      </c>
      <c r="J39" s="73" t="b">
        <v>0</v>
      </c>
      <c r="K39" s="73" t="b">
        <v>0</v>
      </c>
      <c r="L39" s="73" t="b">
        <v>0</v>
      </c>
      <c r="M39" s="73" t="b">
        <v>0</v>
      </c>
      <c r="N39" s="73" t="b">
        <v>0</v>
      </c>
      <c r="O39" s="73" t="b">
        <v>0</v>
      </c>
      <c r="P39" s="73" t="b">
        <v>0</v>
      </c>
      <c r="Q39" s="73" t="b">
        <v>0</v>
      </c>
      <c r="R39" s="73" t="b">
        <v>0</v>
      </c>
      <c r="S39" s="73" t="b">
        <v>0</v>
      </c>
      <c r="T39" s="73" t="b">
        <v>0</v>
      </c>
      <c r="U39" s="73" t="b">
        <v>0</v>
      </c>
      <c r="V39" s="73" t="b">
        <v>0</v>
      </c>
      <c r="W39" s="73" t="b">
        <v>0</v>
      </c>
      <c r="X39" s="73" t="b">
        <v>0</v>
      </c>
      <c r="Y39" s="73" t="b">
        <v>0</v>
      </c>
      <c r="Z39" s="73" t="b">
        <v>0</v>
      </c>
      <c r="AA39" s="73" t="b">
        <v>0</v>
      </c>
      <c r="AB39" s="73" t="b">
        <v>0</v>
      </c>
      <c r="AC39" s="73" t="b">
        <v>1</v>
      </c>
      <c r="AD39" s="73" t="b">
        <v>1</v>
      </c>
      <c r="AE39" s="73" t="b">
        <v>0</v>
      </c>
      <c r="AF39" s="73" t="b">
        <v>0</v>
      </c>
      <c r="AG39" s="73" t="b">
        <v>0</v>
      </c>
      <c r="AH39" s="73" t="b">
        <v>0</v>
      </c>
      <c r="AI39" s="73" t="b">
        <v>0</v>
      </c>
      <c r="AJ39" s="73" t="b">
        <v>1</v>
      </c>
      <c r="AK39" s="73" t="b">
        <v>0</v>
      </c>
      <c r="AL39" s="73" t="b">
        <v>0</v>
      </c>
      <c r="AM39" s="73" t="b">
        <v>0</v>
      </c>
      <c r="AN39" s="73" t="b">
        <v>0</v>
      </c>
    </row>
    <row r="40" spans="1:40" ht="26">
      <c r="A40" s="69" t="s">
        <v>406</v>
      </c>
      <c r="B40" s="69" t="s">
        <v>407</v>
      </c>
      <c r="C40" s="73" t="b">
        <v>1</v>
      </c>
      <c r="D40" s="73" t="b">
        <v>0</v>
      </c>
      <c r="E40" s="73" t="b">
        <v>0</v>
      </c>
      <c r="F40" s="73" t="b">
        <v>0</v>
      </c>
      <c r="G40" s="73" t="b">
        <v>0</v>
      </c>
      <c r="H40" s="73" t="b">
        <v>0</v>
      </c>
      <c r="I40" s="73" t="b">
        <v>0</v>
      </c>
      <c r="J40" s="73" t="b">
        <v>0</v>
      </c>
      <c r="K40" s="73" t="b">
        <v>0</v>
      </c>
      <c r="L40" s="73" t="b">
        <v>0</v>
      </c>
      <c r="M40" s="73" t="b">
        <v>0</v>
      </c>
      <c r="N40" s="73" t="b">
        <v>0</v>
      </c>
      <c r="O40" s="73" t="b">
        <v>0</v>
      </c>
      <c r="P40" s="73" t="b">
        <v>0</v>
      </c>
      <c r="Q40" s="73" t="b">
        <v>0</v>
      </c>
      <c r="R40" s="73" t="b">
        <v>0</v>
      </c>
      <c r="S40" s="73" t="b">
        <v>0</v>
      </c>
      <c r="T40" s="73" t="b">
        <v>0</v>
      </c>
      <c r="U40" s="73" t="b">
        <v>0</v>
      </c>
      <c r="V40" s="73" t="b">
        <v>0</v>
      </c>
      <c r="W40" s="73" t="b">
        <v>0</v>
      </c>
      <c r="X40" s="73" t="b">
        <v>0</v>
      </c>
      <c r="Y40" s="73" t="b">
        <v>0</v>
      </c>
      <c r="Z40" s="73" t="b">
        <v>0</v>
      </c>
      <c r="AA40" s="73" t="b">
        <v>0</v>
      </c>
      <c r="AB40" s="73" t="b">
        <v>0</v>
      </c>
      <c r="AC40" s="73" t="b">
        <v>0</v>
      </c>
      <c r="AD40" s="73" t="b">
        <v>0</v>
      </c>
      <c r="AE40" s="73" t="b">
        <v>1</v>
      </c>
      <c r="AF40" s="73" t="b">
        <v>1</v>
      </c>
      <c r="AG40" s="73" t="b">
        <v>0</v>
      </c>
      <c r="AH40" s="73" t="b">
        <v>0</v>
      </c>
      <c r="AI40" s="73" t="b">
        <v>0</v>
      </c>
      <c r="AJ40" s="73" t="b">
        <v>0</v>
      </c>
      <c r="AK40" s="73" t="b">
        <v>0</v>
      </c>
      <c r="AL40" s="73" t="b">
        <v>0</v>
      </c>
      <c r="AM40" s="73" t="b">
        <v>0</v>
      </c>
      <c r="AN40" s="73" t="b">
        <v>0</v>
      </c>
    </row>
    <row r="41" spans="1:40" ht="26">
      <c r="A41" s="69" t="s">
        <v>413</v>
      </c>
      <c r="B41" s="69" t="s">
        <v>415</v>
      </c>
      <c r="C41" s="73" t="b">
        <v>1</v>
      </c>
      <c r="D41" s="73" t="b">
        <v>0</v>
      </c>
      <c r="E41" s="73" t="b">
        <v>0</v>
      </c>
      <c r="F41" s="73" t="b">
        <v>1</v>
      </c>
      <c r="G41" s="73" t="b">
        <v>1</v>
      </c>
      <c r="H41" s="73" t="b">
        <v>0</v>
      </c>
      <c r="I41" s="73" t="b">
        <v>0</v>
      </c>
      <c r="J41" s="73" t="b">
        <v>0</v>
      </c>
      <c r="K41" s="73" t="b">
        <v>0</v>
      </c>
      <c r="L41" s="73" t="b">
        <v>0</v>
      </c>
      <c r="M41" s="73" t="b">
        <v>0</v>
      </c>
      <c r="N41" s="73" t="b">
        <v>0</v>
      </c>
      <c r="O41" s="73" t="b">
        <v>0</v>
      </c>
      <c r="P41" s="73" t="b">
        <v>0</v>
      </c>
      <c r="Q41" s="73" t="b">
        <v>0</v>
      </c>
      <c r="R41" s="73" t="b">
        <v>0</v>
      </c>
      <c r="S41" s="73" t="b">
        <v>0</v>
      </c>
      <c r="T41" s="73" t="b">
        <v>0</v>
      </c>
      <c r="U41" s="73" t="b">
        <v>0</v>
      </c>
      <c r="V41" s="73" t="b">
        <v>0</v>
      </c>
      <c r="W41" s="73" t="b">
        <v>0</v>
      </c>
      <c r="X41" s="73" t="b">
        <v>0</v>
      </c>
      <c r="Y41" s="73" t="b">
        <v>0</v>
      </c>
      <c r="Z41" s="73" t="b">
        <v>0</v>
      </c>
      <c r="AA41" s="73" t="b">
        <v>0</v>
      </c>
      <c r="AB41" s="73" t="b">
        <v>0</v>
      </c>
      <c r="AC41" s="73" t="b">
        <v>0</v>
      </c>
      <c r="AD41" s="73" t="b">
        <v>0</v>
      </c>
      <c r="AE41" s="73" t="b">
        <v>0</v>
      </c>
      <c r="AF41" s="73" t="b">
        <v>0</v>
      </c>
      <c r="AG41" s="73" t="b">
        <v>0</v>
      </c>
      <c r="AH41" s="73" t="b">
        <v>0</v>
      </c>
      <c r="AI41" s="73" t="b">
        <v>0</v>
      </c>
      <c r="AJ41" s="73" t="b">
        <v>0</v>
      </c>
      <c r="AK41" s="73" t="b">
        <v>0</v>
      </c>
      <c r="AL41" s="73" t="b">
        <v>0</v>
      </c>
      <c r="AM41" s="73" t="b">
        <v>0</v>
      </c>
      <c r="AN41" s="73" t="b">
        <v>0</v>
      </c>
    </row>
    <row r="42" spans="1:40" ht="26">
      <c r="A42" s="69" t="s">
        <v>417</v>
      </c>
      <c r="B42" s="69" t="s">
        <v>419</v>
      </c>
      <c r="C42" s="73" t="b">
        <v>0</v>
      </c>
      <c r="D42" s="73" t="b">
        <v>0</v>
      </c>
      <c r="E42" s="73" t="b">
        <v>0</v>
      </c>
      <c r="F42" s="73" t="b">
        <v>1</v>
      </c>
      <c r="G42" s="73" t="b">
        <v>1</v>
      </c>
      <c r="H42" s="73" t="b">
        <v>1</v>
      </c>
      <c r="I42" s="73" t="b">
        <v>0</v>
      </c>
      <c r="J42" s="73" t="b">
        <v>0</v>
      </c>
      <c r="K42" s="73" t="b">
        <v>0</v>
      </c>
      <c r="L42" s="73" t="b">
        <v>0</v>
      </c>
      <c r="M42" s="73" t="b">
        <v>0</v>
      </c>
      <c r="N42" s="73" t="b">
        <v>0</v>
      </c>
      <c r="O42" s="73" t="b">
        <v>0</v>
      </c>
      <c r="P42" s="73" t="b">
        <v>0</v>
      </c>
      <c r="Q42" s="73" t="b">
        <v>0</v>
      </c>
      <c r="R42" s="73" t="b">
        <v>0</v>
      </c>
      <c r="S42" s="73" t="b">
        <v>0</v>
      </c>
      <c r="T42" s="73" t="b">
        <v>0</v>
      </c>
      <c r="U42" s="73" t="b">
        <v>0</v>
      </c>
      <c r="V42" s="73" t="b">
        <v>0</v>
      </c>
      <c r="W42" s="73" t="b">
        <v>0</v>
      </c>
      <c r="X42" s="73" t="b">
        <v>0</v>
      </c>
      <c r="Y42" s="73" t="b">
        <v>0</v>
      </c>
      <c r="Z42" s="73" t="b">
        <v>0</v>
      </c>
      <c r="AA42" s="73" t="b">
        <v>0</v>
      </c>
      <c r="AB42" s="73" t="b">
        <v>0</v>
      </c>
      <c r="AC42" s="73" t="b">
        <v>1</v>
      </c>
      <c r="AD42" s="73" t="b">
        <v>1</v>
      </c>
      <c r="AE42" s="73" t="b">
        <v>1</v>
      </c>
      <c r="AF42" s="73" t="b">
        <v>0</v>
      </c>
      <c r="AG42" s="73" t="b">
        <v>0</v>
      </c>
      <c r="AH42" s="73" t="b">
        <v>0</v>
      </c>
      <c r="AI42" s="73" t="b">
        <v>0</v>
      </c>
      <c r="AJ42" s="73" t="b">
        <v>0</v>
      </c>
      <c r="AK42" s="73" t="b">
        <v>1</v>
      </c>
      <c r="AL42" s="73" t="b">
        <v>0</v>
      </c>
      <c r="AM42" s="73" t="b">
        <v>0</v>
      </c>
      <c r="AN42" s="73" t="b">
        <v>0</v>
      </c>
    </row>
    <row r="43" spans="1:40" ht="26">
      <c r="A43" s="69" t="s">
        <v>424</v>
      </c>
      <c r="B43" s="69" t="s">
        <v>425</v>
      </c>
      <c r="C43" s="73" t="b">
        <v>0</v>
      </c>
      <c r="D43" s="73" t="b">
        <v>0</v>
      </c>
      <c r="E43" s="73" t="b">
        <v>0</v>
      </c>
      <c r="F43" s="73" t="b">
        <v>0</v>
      </c>
      <c r="G43" s="73" t="b">
        <v>1</v>
      </c>
      <c r="H43" s="73" t="b">
        <v>1</v>
      </c>
      <c r="I43" s="73" t="b">
        <v>0</v>
      </c>
      <c r="J43" s="73" t="b">
        <v>1</v>
      </c>
      <c r="K43" s="73" t="b">
        <v>0</v>
      </c>
      <c r="L43" s="73" t="b">
        <v>0</v>
      </c>
      <c r="M43" s="73" t="b">
        <v>0</v>
      </c>
      <c r="N43" s="73" t="b">
        <v>0</v>
      </c>
      <c r="O43" s="73" t="b">
        <v>0</v>
      </c>
      <c r="P43" s="73" t="b">
        <v>1</v>
      </c>
      <c r="Q43" s="73" t="b">
        <v>0</v>
      </c>
      <c r="R43" s="73" t="b">
        <v>0</v>
      </c>
      <c r="S43" s="73" t="b">
        <v>0</v>
      </c>
      <c r="T43" s="73" t="b">
        <v>0</v>
      </c>
      <c r="U43" s="73" t="b">
        <v>0</v>
      </c>
      <c r="V43" s="73" t="b">
        <v>0</v>
      </c>
      <c r="W43" s="73" t="b">
        <v>0</v>
      </c>
      <c r="X43" s="73" t="b">
        <v>0</v>
      </c>
      <c r="Y43" s="73" t="b">
        <v>0</v>
      </c>
      <c r="Z43" s="73" t="b">
        <v>0</v>
      </c>
      <c r="AA43" s="73" t="b">
        <v>0</v>
      </c>
      <c r="AB43" s="73" t="b">
        <v>0</v>
      </c>
      <c r="AC43" s="73" t="b">
        <v>0</v>
      </c>
      <c r="AD43" s="73" t="b">
        <v>1</v>
      </c>
      <c r="AE43" s="73" t="b">
        <v>1</v>
      </c>
      <c r="AF43" s="73" t="b">
        <v>0</v>
      </c>
      <c r="AG43" s="73" t="b">
        <v>0</v>
      </c>
      <c r="AH43" s="73" t="b">
        <v>0</v>
      </c>
      <c r="AI43" s="73" t="b">
        <v>0</v>
      </c>
      <c r="AJ43" s="73" t="b">
        <v>0</v>
      </c>
      <c r="AK43" s="73" t="b">
        <v>0</v>
      </c>
      <c r="AL43" s="73" t="b">
        <v>0</v>
      </c>
      <c r="AM43" s="73" t="b">
        <v>0</v>
      </c>
      <c r="AN43" s="73" t="b">
        <v>0</v>
      </c>
    </row>
    <row r="44" spans="1:40">
      <c r="A44" s="69" t="s">
        <v>433</v>
      </c>
      <c r="B44" s="69" t="s">
        <v>434</v>
      </c>
      <c r="C44" s="73" t="b">
        <v>0</v>
      </c>
      <c r="D44" s="73" t="b">
        <v>1</v>
      </c>
      <c r="E44" s="73" t="b">
        <v>0</v>
      </c>
      <c r="F44" s="73" t="b">
        <v>1</v>
      </c>
      <c r="G44" s="73" t="b">
        <v>1</v>
      </c>
      <c r="H44" s="73" t="b">
        <v>1</v>
      </c>
      <c r="I44" s="73" t="b">
        <v>0</v>
      </c>
      <c r="J44" s="73" t="b">
        <v>1</v>
      </c>
      <c r="K44" s="73" t="b">
        <v>0</v>
      </c>
      <c r="L44" s="73" t="b">
        <v>0</v>
      </c>
      <c r="M44" s="73" t="b">
        <v>0</v>
      </c>
      <c r="N44" s="73" t="b">
        <v>1</v>
      </c>
      <c r="O44" s="73" t="b">
        <v>0</v>
      </c>
      <c r="P44" s="73" t="b">
        <v>0</v>
      </c>
      <c r="Q44" s="73" t="b">
        <v>0</v>
      </c>
      <c r="R44" s="73" t="b">
        <v>0</v>
      </c>
      <c r="S44" s="73" t="b">
        <v>1</v>
      </c>
      <c r="T44" s="73" t="b">
        <v>0</v>
      </c>
      <c r="U44" s="73" t="b">
        <v>0</v>
      </c>
      <c r="V44" s="73" t="b">
        <v>1</v>
      </c>
      <c r="W44" s="73" t="b">
        <v>0</v>
      </c>
      <c r="X44" s="73" t="b">
        <v>0</v>
      </c>
      <c r="Y44" s="73" t="b">
        <v>0</v>
      </c>
      <c r="Z44" s="73" t="b">
        <v>0</v>
      </c>
      <c r="AA44" s="73" t="b">
        <v>1</v>
      </c>
      <c r="AB44" s="73" t="b">
        <v>0</v>
      </c>
      <c r="AC44" s="73" t="b">
        <v>1</v>
      </c>
      <c r="AD44" s="73" t="b">
        <v>1</v>
      </c>
      <c r="AE44" s="73" t="b">
        <v>1</v>
      </c>
      <c r="AF44" s="73" t="b">
        <v>0</v>
      </c>
      <c r="AG44" s="73" t="b">
        <v>1</v>
      </c>
      <c r="AH44" s="73" t="b">
        <v>1</v>
      </c>
      <c r="AI44" s="73" t="b">
        <v>0</v>
      </c>
      <c r="AJ44" s="73" t="b">
        <v>0</v>
      </c>
      <c r="AK44" s="73" t="b">
        <v>0</v>
      </c>
      <c r="AL44" s="73" t="b">
        <v>0</v>
      </c>
      <c r="AM44" s="73" t="b">
        <v>0</v>
      </c>
      <c r="AN44" s="73" t="b">
        <v>0</v>
      </c>
    </row>
    <row r="45" spans="1:40">
      <c r="A45" s="69" t="s">
        <v>436</v>
      </c>
      <c r="B45" s="69" t="s">
        <v>437</v>
      </c>
      <c r="C45" s="73" t="b">
        <v>0</v>
      </c>
      <c r="D45" s="73" t="b">
        <v>0</v>
      </c>
      <c r="E45" s="73" t="b">
        <v>0</v>
      </c>
      <c r="F45" s="73" t="b">
        <v>0</v>
      </c>
      <c r="G45" s="73" t="b">
        <v>1</v>
      </c>
      <c r="H45" s="73" t="b">
        <v>0</v>
      </c>
      <c r="I45" s="73" t="b">
        <v>0</v>
      </c>
      <c r="J45" s="73" t="b">
        <v>0</v>
      </c>
      <c r="K45" s="73" t="b">
        <v>0</v>
      </c>
      <c r="L45" s="73" t="b">
        <v>0</v>
      </c>
      <c r="M45" s="73" t="b">
        <v>0</v>
      </c>
      <c r="N45" s="73" t="b">
        <v>0</v>
      </c>
      <c r="O45" s="73" t="b">
        <v>0</v>
      </c>
      <c r="P45" s="73" t="b">
        <v>0</v>
      </c>
      <c r="Q45" s="73" t="b">
        <v>0</v>
      </c>
      <c r="R45" s="73" t="b">
        <v>0</v>
      </c>
      <c r="S45" s="73" t="b">
        <v>0</v>
      </c>
      <c r="T45" s="73" t="b">
        <v>0</v>
      </c>
      <c r="U45" s="73" t="b">
        <v>0</v>
      </c>
      <c r="V45" s="73" t="b">
        <v>0</v>
      </c>
      <c r="W45" s="73" t="b">
        <v>0</v>
      </c>
      <c r="X45" s="73" t="b">
        <v>0</v>
      </c>
      <c r="Y45" s="73" t="b">
        <v>0</v>
      </c>
      <c r="Z45" s="73" t="b">
        <v>0</v>
      </c>
      <c r="AA45" s="73" t="b">
        <v>0</v>
      </c>
      <c r="AB45" s="73" t="b">
        <v>0</v>
      </c>
      <c r="AC45" s="73" t="b">
        <v>0</v>
      </c>
      <c r="AD45" s="73" t="b">
        <v>0</v>
      </c>
      <c r="AE45" s="73" t="b">
        <v>0</v>
      </c>
      <c r="AF45" s="73" t="b">
        <v>0</v>
      </c>
      <c r="AG45" s="73" t="b">
        <v>0</v>
      </c>
      <c r="AH45" s="73" t="b">
        <v>0</v>
      </c>
      <c r="AI45" s="73" t="b">
        <v>0</v>
      </c>
      <c r="AJ45" s="73" t="b">
        <v>0</v>
      </c>
      <c r="AK45" s="73" t="b">
        <v>0</v>
      </c>
      <c r="AL45" s="73" t="b">
        <v>0</v>
      </c>
      <c r="AM45" s="73" t="b">
        <v>0</v>
      </c>
      <c r="AN45" s="73" t="b">
        <v>0</v>
      </c>
    </row>
    <row r="46" spans="1:40">
      <c r="A46" s="69" t="s">
        <v>475</v>
      </c>
      <c r="B46" s="69" t="s">
        <v>477</v>
      </c>
      <c r="C46" s="73" t="b">
        <v>0</v>
      </c>
      <c r="D46" s="73" t="b">
        <v>1</v>
      </c>
      <c r="E46" s="73" t="b">
        <v>0</v>
      </c>
      <c r="F46" s="73" t="b">
        <v>0</v>
      </c>
      <c r="G46" s="73" t="b">
        <v>1</v>
      </c>
      <c r="H46" s="73" t="b">
        <v>1</v>
      </c>
      <c r="I46" s="73" t="b">
        <v>0</v>
      </c>
      <c r="J46" s="73" t="b">
        <v>0</v>
      </c>
      <c r="K46" s="73" t="b">
        <v>0</v>
      </c>
      <c r="L46" s="73" t="b">
        <v>0</v>
      </c>
      <c r="M46" s="73" t="b">
        <v>0</v>
      </c>
      <c r="N46" s="73" t="b">
        <v>0</v>
      </c>
      <c r="O46" s="73" t="b">
        <v>0</v>
      </c>
      <c r="P46" s="73" t="b">
        <v>0</v>
      </c>
      <c r="Q46" s="73" t="b">
        <v>0</v>
      </c>
      <c r="R46" s="73" t="b">
        <v>0</v>
      </c>
      <c r="S46" s="73" t="b">
        <v>0</v>
      </c>
      <c r="T46" s="73" t="b">
        <v>0</v>
      </c>
      <c r="U46" s="73" t="b">
        <v>0</v>
      </c>
      <c r="V46" s="73" t="b">
        <v>0</v>
      </c>
      <c r="W46" s="73" t="b">
        <v>0</v>
      </c>
      <c r="X46" s="73" t="b">
        <v>0</v>
      </c>
      <c r="Y46" s="73" t="b">
        <v>0</v>
      </c>
      <c r="Z46" s="73" t="b">
        <v>0</v>
      </c>
      <c r="AA46" s="73" t="b">
        <v>1</v>
      </c>
      <c r="AB46" s="73" t="b">
        <v>1</v>
      </c>
      <c r="AC46" s="73" t="b">
        <v>1</v>
      </c>
      <c r="AD46" s="73" t="b">
        <v>1</v>
      </c>
      <c r="AE46" s="73" t="b">
        <v>1</v>
      </c>
      <c r="AF46" s="73" t="b">
        <v>0</v>
      </c>
      <c r="AG46" s="73" t="b">
        <v>0</v>
      </c>
      <c r="AH46" s="73" t="b">
        <v>0</v>
      </c>
      <c r="AI46" s="73" t="b">
        <v>0</v>
      </c>
      <c r="AJ46" s="73" t="b">
        <v>1</v>
      </c>
      <c r="AK46" s="73" t="b">
        <v>0</v>
      </c>
      <c r="AL46" s="73" t="b">
        <v>0</v>
      </c>
      <c r="AM46" s="73" t="b">
        <v>0</v>
      </c>
      <c r="AN46" s="73" t="b">
        <v>0</v>
      </c>
    </row>
    <row r="47" spans="1:40">
      <c r="A47" s="69" t="s">
        <v>483</v>
      </c>
      <c r="B47" s="69" t="s">
        <v>485</v>
      </c>
      <c r="C47" s="73" t="b">
        <v>0</v>
      </c>
      <c r="D47" s="73" t="b">
        <v>0</v>
      </c>
      <c r="E47" s="73" t="b">
        <v>0</v>
      </c>
      <c r="F47" s="73" t="b">
        <v>0</v>
      </c>
      <c r="G47" s="73" t="b">
        <v>0</v>
      </c>
      <c r="H47" s="73" t="b">
        <v>0</v>
      </c>
      <c r="I47" s="73" t="b">
        <v>0</v>
      </c>
      <c r="J47" s="73" t="b">
        <v>1</v>
      </c>
      <c r="K47" s="73" t="b">
        <v>0</v>
      </c>
      <c r="L47" s="73" t="b">
        <v>0</v>
      </c>
      <c r="M47" s="73" t="b">
        <v>0</v>
      </c>
      <c r="N47" s="73" t="b">
        <v>0</v>
      </c>
      <c r="O47" s="73" t="b">
        <v>0</v>
      </c>
      <c r="P47" s="73" t="b">
        <v>0</v>
      </c>
      <c r="Q47" s="73" t="b">
        <v>0</v>
      </c>
      <c r="R47" s="73" t="b">
        <v>0</v>
      </c>
      <c r="S47" s="73" t="b">
        <v>0</v>
      </c>
      <c r="T47" s="73" t="b">
        <v>0</v>
      </c>
      <c r="U47" s="73" t="b">
        <v>0</v>
      </c>
      <c r="V47" s="73" t="b">
        <v>0</v>
      </c>
      <c r="W47" s="73" t="b">
        <v>0</v>
      </c>
      <c r="X47" s="73" t="b">
        <v>0</v>
      </c>
      <c r="Y47" s="73" t="b">
        <v>0</v>
      </c>
      <c r="Z47" s="73" t="b">
        <v>0</v>
      </c>
      <c r="AA47" s="73" t="b">
        <v>1</v>
      </c>
      <c r="AB47" s="73" t="b">
        <v>1</v>
      </c>
      <c r="AC47" s="73" t="b">
        <v>1</v>
      </c>
      <c r="AD47" s="73" t="b">
        <v>0</v>
      </c>
      <c r="AE47" s="73" t="b">
        <v>1</v>
      </c>
      <c r="AF47" s="73" t="b">
        <v>0</v>
      </c>
      <c r="AG47" s="73" t="b">
        <v>0</v>
      </c>
      <c r="AH47" s="73" t="b">
        <v>0</v>
      </c>
      <c r="AI47" s="73" t="b">
        <v>0</v>
      </c>
      <c r="AJ47" s="73" t="b">
        <v>0</v>
      </c>
      <c r="AK47" s="73" t="b">
        <v>0</v>
      </c>
      <c r="AL47" s="73" t="b">
        <v>0</v>
      </c>
      <c r="AM47" s="73" t="b">
        <v>0</v>
      </c>
      <c r="AN47" s="73" t="b">
        <v>0</v>
      </c>
    </row>
    <row r="48" spans="1:40">
      <c r="A48" s="69" t="s">
        <v>487</v>
      </c>
      <c r="B48" s="69" t="s">
        <v>489</v>
      </c>
      <c r="C48" s="73" t="b">
        <v>0</v>
      </c>
      <c r="D48" s="73" t="b">
        <v>0</v>
      </c>
      <c r="E48" s="73" t="b">
        <v>0</v>
      </c>
      <c r="F48" s="73" t="b">
        <v>0</v>
      </c>
      <c r="G48" s="73" t="b">
        <v>0</v>
      </c>
      <c r="H48" s="73" t="b">
        <v>0</v>
      </c>
      <c r="I48" s="73" t="b">
        <v>0</v>
      </c>
      <c r="J48" s="73" t="b">
        <v>0</v>
      </c>
      <c r="K48" s="73" t="b">
        <v>0</v>
      </c>
      <c r="L48" s="73" t="b">
        <v>0</v>
      </c>
      <c r="M48" s="73" t="b">
        <v>0</v>
      </c>
      <c r="N48" s="73" t="b">
        <v>0</v>
      </c>
      <c r="O48" s="73" t="b">
        <v>0</v>
      </c>
      <c r="P48" s="73" t="b">
        <v>0</v>
      </c>
      <c r="Q48" s="73" t="b">
        <v>0</v>
      </c>
      <c r="R48" s="73" t="b">
        <v>0</v>
      </c>
      <c r="S48" s="73" t="b">
        <v>0</v>
      </c>
      <c r="T48" s="73" t="b">
        <v>0</v>
      </c>
      <c r="U48" s="73" t="b">
        <v>0</v>
      </c>
      <c r="V48" s="73" t="b">
        <v>0</v>
      </c>
      <c r="W48" s="73" t="b">
        <v>0</v>
      </c>
      <c r="X48" s="73" t="b">
        <v>0</v>
      </c>
      <c r="Y48" s="73" t="b">
        <v>0</v>
      </c>
      <c r="Z48" s="73" t="b">
        <v>0</v>
      </c>
      <c r="AA48" s="73" t="b">
        <v>1</v>
      </c>
      <c r="AB48" s="73" t="b">
        <v>0</v>
      </c>
      <c r="AC48" s="73" t="b">
        <v>0</v>
      </c>
      <c r="AD48" s="73" t="b">
        <v>0</v>
      </c>
      <c r="AE48" s="73" t="b">
        <v>0</v>
      </c>
      <c r="AF48" s="73" t="b">
        <v>0</v>
      </c>
      <c r="AG48" s="73" t="b">
        <v>0</v>
      </c>
      <c r="AH48" s="73" t="b">
        <v>0</v>
      </c>
      <c r="AI48" s="73" t="b">
        <v>0</v>
      </c>
      <c r="AJ48" s="73" t="b">
        <v>0</v>
      </c>
      <c r="AK48" s="73" t="b">
        <v>0</v>
      </c>
      <c r="AL48" s="73" t="b">
        <v>0</v>
      </c>
      <c r="AM48" s="73" t="b">
        <v>0</v>
      </c>
      <c r="AN48" s="73" t="b">
        <v>0</v>
      </c>
    </row>
    <row r="49" spans="1:40">
      <c r="A49" s="69" t="s">
        <v>503</v>
      </c>
      <c r="B49" s="69" t="s">
        <v>505</v>
      </c>
      <c r="C49" s="73" t="b">
        <v>0</v>
      </c>
      <c r="D49" s="73" t="b">
        <v>0</v>
      </c>
      <c r="E49" s="73" t="b">
        <v>0</v>
      </c>
      <c r="F49" s="73" t="b">
        <v>0</v>
      </c>
      <c r="G49" s="73" t="b">
        <v>1</v>
      </c>
      <c r="H49" s="73" t="b">
        <v>0</v>
      </c>
      <c r="I49" s="73" t="b">
        <v>0</v>
      </c>
      <c r="J49" s="73" t="b">
        <v>0</v>
      </c>
      <c r="K49" s="73" t="b">
        <v>0</v>
      </c>
      <c r="L49" s="73" t="b">
        <v>0</v>
      </c>
      <c r="M49" s="73" t="b">
        <v>0</v>
      </c>
      <c r="N49" s="73" t="b">
        <v>0</v>
      </c>
      <c r="O49" s="73" t="b">
        <v>0</v>
      </c>
      <c r="P49" s="73" t="b">
        <v>0</v>
      </c>
      <c r="Q49" s="73" t="b">
        <v>0</v>
      </c>
      <c r="R49" s="73" t="b">
        <v>0</v>
      </c>
      <c r="S49" s="73" t="b">
        <v>0</v>
      </c>
      <c r="T49" s="73" t="b">
        <v>0</v>
      </c>
      <c r="U49" s="73" t="b">
        <v>0</v>
      </c>
      <c r="V49" s="73" t="b">
        <v>0</v>
      </c>
      <c r="W49" s="73" t="b">
        <v>0</v>
      </c>
      <c r="X49" s="73" t="b">
        <v>0</v>
      </c>
      <c r="Y49" s="73" t="b">
        <v>0</v>
      </c>
      <c r="Z49" s="73" t="b">
        <v>0</v>
      </c>
      <c r="AA49" s="73" t="b">
        <v>1</v>
      </c>
      <c r="AB49" s="73" t="b">
        <v>0</v>
      </c>
      <c r="AC49" s="73" t="b">
        <v>0</v>
      </c>
      <c r="AD49" s="73" t="b">
        <v>0</v>
      </c>
      <c r="AE49" s="73" t="b">
        <v>0</v>
      </c>
      <c r="AF49" s="73" t="b">
        <v>0</v>
      </c>
      <c r="AG49" s="73" t="b">
        <v>0</v>
      </c>
      <c r="AH49" s="73" t="b">
        <v>0</v>
      </c>
      <c r="AI49" s="73" t="b">
        <v>0</v>
      </c>
      <c r="AJ49" s="73" t="b">
        <v>0</v>
      </c>
      <c r="AK49" s="73" t="b">
        <v>0</v>
      </c>
      <c r="AL49" s="73" t="b">
        <v>0</v>
      </c>
      <c r="AM49" s="73" t="b">
        <v>0</v>
      </c>
      <c r="AN49" s="73" t="b">
        <v>0</v>
      </c>
    </row>
    <row r="50" spans="1:40">
      <c r="A50" s="69" t="s">
        <v>515</v>
      </c>
      <c r="B50" s="69" t="s">
        <v>517</v>
      </c>
      <c r="C50" s="73" t="b">
        <v>0</v>
      </c>
      <c r="D50" s="73" t="b">
        <v>1</v>
      </c>
      <c r="E50" s="73" t="b">
        <v>0</v>
      </c>
      <c r="F50" s="73" t="b">
        <v>0</v>
      </c>
      <c r="G50" s="73" t="b">
        <v>1</v>
      </c>
      <c r="H50" s="73" t="b">
        <v>0</v>
      </c>
      <c r="I50" s="73" t="b">
        <v>0</v>
      </c>
      <c r="J50" s="73" t="b">
        <v>0</v>
      </c>
      <c r="K50" s="73" t="b">
        <v>0</v>
      </c>
      <c r="L50" s="73" t="b">
        <v>0</v>
      </c>
      <c r="M50" s="73" t="b">
        <v>0</v>
      </c>
      <c r="N50" s="73" t="b">
        <v>0</v>
      </c>
      <c r="O50" s="73" t="b">
        <v>0</v>
      </c>
      <c r="P50" s="73" t="b">
        <v>0</v>
      </c>
      <c r="Q50" s="73" t="b">
        <v>0</v>
      </c>
      <c r="R50" s="73" t="b">
        <v>0</v>
      </c>
      <c r="S50" s="73" t="b">
        <v>0</v>
      </c>
      <c r="T50" s="73" t="b">
        <v>0</v>
      </c>
      <c r="U50" s="73" t="b">
        <v>0</v>
      </c>
      <c r="V50" s="73" t="b">
        <v>0</v>
      </c>
      <c r="W50" s="73" t="b">
        <v>0</v>
      </c>
      <c r="X50" s="73" t="b">
        <v>0</v>
      </c>
      <c r="Y50" s="73" t="b">
        <v>0</v>
      </c>
      <c r="Z50" s="73" t="b">
        <v>0</v>
      </c>
      <c r="AA50" s="73" t="b">
        <v>0</v>
      </c>
      <c r="AB50" s="73" t="b">
        <v>0</v>
      </c>
      <c r="AC50" s="73" t="b">
        <v>0</v>
      </c>
      <c r="AD50" s="73" t="b">
        <v>0</v>
      </c>
      <c r="AE50" s="73" t="b">
        <v>0</v>
      </c>
      <c r="AF50" s="73" t="b">
        <v>0</v>
      </c>
      <c r="AG50" s="73" t="b">
        <v>0</v>
      </c>
      <c r="AH50" s="73" t="b">
        <v>0</v>
      </c>
      <c r="AI50" s="73" t="b">
        <v>0</v>
      </c>
      <c r="AJ50" s="73" t="b">
        <v>0</v>
      </c>
      <c r="AK50" s="73" t="b">
        <v>0</v>
      </c>
      <c r="AL50" s="73" t="b">
        <v>0</v>
      </c>
      <c r="AM50" s="73" t="b">
        <v>0</v>
      </c>
      <c r="AN50" s="73" t="b">
        <v>0</v>
      </c>
    </row>
    <row r="51" spans="1:40">
      <c r="A51" s="69" t="s">
        <v>531</v>
      </c>
      <c r="B51" s="69" t="s">
        <v>533</v>
      </c>
      <c r="C51" s="73" t="b">
        <v>0</v>
      </c>
      <c r="D51" s="73" t="b">
        <v>0</v>
      </c>
      <c r="E51" s="73" t="b">
        <v>0</v>
      </c>
      <c r="F51" s="73" t="b">
        <v>0</v>
      </c>
      <c r="G51" s="73" t="b">
        <v>1</v>
      </c>
      <c r="H51" s="73" t="b">
        <v>0</v>
      </c>
      <c r="I51" s="73" t="b">
        <v>0</v>
      </c>
      <c r="J51" s="73" t="b">
        <v>0</v>
      </c>
      <c r="K51" s="73" t="b">
        <v>0</v>
      </c>
      <c r="L51" s="73" t="b">
        <v>0</v>
      </c>
      <c r="M51" s="73" t="b">
        <v>0</v>
      </c>
      <c r="N51" s="73" t="b">
        <v>0</v>
      </c>
      <c r="O51" s="73" t="b">
        <v>0</v>
      </c>
      <c r="P51" s="73" t="b">
        <v>0</v>
      </c>
      <c r="Q51" s="73" t="b">
        <v>0</v>
      </c>
      <c r="R51" s="73" t="b">
        <v>0</v>
      </c>
      <c r="S51" s="73" t="b">
        <v>0</v>
      </c>
      <c r="T51" s="73" t="b">
        <v>0</v>
      </c>
      <c r="U51" s="73" t="b">
        <v>0</v>
      </c>
      <c r="V51" s="73" t="b">
        <v>0</v>
      </c>
      <c r="W51" s="73" t="b">
        <v>0</v>
      </c>
      <c r="X51" s="73" t="b">
        <v>0</v>
      </c>
      <c r="Y51" s="73" t="b">
        <v>0</v>
      </c>
      <c r="Z51" s="73" t="b">
        <v>0</v>
      </c>
      <c r="AA51" s="73" t="b">
        <v>0</v>
      </c>
      <c r="AB51" s="73" t="b">
        <v>0</v>
      </c>
      <c r="AC51" s="73" t="b">
        <v>1</v>
      </c>
      <c r="AD51" s="73" t="b">
        <v>0</v>
      </c>
      <c r="AE51" s="73" t="b">
        <v>1</v>
      </c>
      <c r="AF51" s="73" t="b">
        <v>0</v>
      </c>
      <c r="AG51" s="73" t="b">
        <v>0</v>
      </c>
      <c r="AH51" s="73" t="b">
        <v>0</v>
      </c>
      <c r="AI51" s="73" t="b">
        <v>0</v>
      </c>
      <c r="AJ51" s="73" t="b">
        <v>0</v>
      </c>
      <c r="AK51" s="73" t="b">
        <v>0</v>
      </c>
      <c r="AL51" s="73" t="b">
        <v>0</v>
      </c>
      <c r="AM51" s="73" t="b">
        <v>1</v>
      </c>
      <c r="AN51" s="73" t="b">
        <v>0</v>
      </c>
    </row>
    <row r="52" spans="1:40">
      <c r="A52" s="69" t="s">
        <v>541</v>
      </c>
      <c r="B52" s="69" t="s">
        <v>543</v>
      </c>
      <c r="C52" s="73" t="b">
        <v>0</v>
      </c>
      <c r="D52" s="73" t="b">
        <v>0</v>
      </c>
      <c r="E52" s="73" t="b">
        <v>0</v>
      </c>
      <c r="F52" s="73" t="b">
        <v>0</v>
      </c>
      <c r="G52" s="73" t="b">
        <v>0</v>
      </c>
      <c r="H52" s="73" t="b">
        <v>1</v>
      </c>
      <c r="I52" s="73" t="b">
        <v>0</v>
      </c>
      <c r="J52" s="73" t="b">
        <v>1</v>
      </c>
      <c r="K52" s="73" t="b">
        <v>0</v>
      </c>
      <c r="L52" s="73" t="b">
        <v>1</v>
      </c>
      <c r="M52" s="73" t="b">
        <v>0</v>
      </c>
      <c r="N52" s="73" t="b">
        <v>0</v>
      </c>
      <c r="O52" s="73" t="b">
        <v>0</v>
      </c>
      <c r="P52" s="73" t="b">
        <v>0</v>
      </c>
      <c r="Q52" s="73" t="b">
        <v>0</v>
      </c>
      <c r="R52" s="73" t="b">
        <v>0</v>
      </c>
      <c r="S52" s="73" t="b">
        <v>0</v>
      </c>
      <c r="T52" s="73" t="b">
        <v>0</v>
      </c>
      <c r="U52" s="73" t="b">
        <v>0</v>
      </c>
      <c r="V52" s="73" t="b">
        <v>1</v>
      </c>
      <c r="W52" s="73" t="b">
        <v>0</v>
      </c>
      <c r="X52" s="73" t="b">
        <v>0</v>
      </c>
      <c r="Y52" s="73" t="b">
        <v>0</v>
      </c>
      <c r="Z52" s="73" t="b">
        <v>1</v>
      </c>
      <c r="AA52" s="73" t="b">
        <v>0</v>
      </c>
      <c r="AB52" s="73" t="b">
        <v>0</v>
      </c>
      <c r="AC52" s="73" t="b">
        <v>1</v>
      </c>
      <c r="AD52" s="73" t="b">
        <v>0</v>
      </c>
      <c r="AE52" s="73" t="b">
        <v>1</v>
      </c>
      <c r="AF52" s="73" t="b">
        <v>0</v>
      </c>
      <c r="AG52" s="73" t="b">
        <v>0</v>
      </c>
      <c r="AH52" s="73" t="b">
        <v>0</v>
      </c>
      <c r="AI52" s="73" t="b">
        <v>0</v>
      </c>
      <c r="AJ52" s="73" t="b">
        <v>0</v>
      </c>
      <c r="AK52" s="73" t="b">
        <v>0</v>
      </c>
      <c r="AL52" s="73" t="b">
        <v>0</v>
      </c>
      <c r="AM52" s="73" t="b">
        <v>0</v>
      </c>
      <c r="AN52" s="73" t="b">
        <v>0</v>
      </c>
    </row>
    <row r="53" spans="1:40">
      <c r="A53" s="69" t="s">
        <v>552</v>
      </c>
      <c r="B53" s="69" t="s">
        <v>553</v>
      </c>
      <c r="C53" s="73" t="b">
        <v>1</v>
      </c>
      <c r="D53" s="73" t="b">
        <v>0</v>
      </c>
      <c r="E53" s="73" t="b">
        <v>0</v>
      </c>
      <c r="F53" s="73" t="b">
        <v>1</v>
      </c>
      <c r="G53" s="73" t="b">
        <v>1</v>
      </c>
      <c r="H53" s="73" t="b">
        <v>1</v>
      </c>
      <c r="I53" s="73" t="b">
        <v>0</v>
      </c>
      <c r="J53" s="73" t="b">
        <v>1</v>
      </c>
      <c r="K53" s="73" t="b">
        <v>0</v>
      </c>
      <c r="L53" s="73" t="b">
        <v>0</v>
      </c>
      <c r="M53" s="73" t="b">
        <v>0</v>
      </c>
      <c r="N53" s="73" t="b">
        <v>1</v>
      </c>
      <c r="O53" s="73" t="b">
        <v>0</v>
      </c>
      <c r="P53" s="73" t="b">
        <v>0</v>
      </c>
      <c r="Q53" s="73" t="b">
        <v>1</v>
      </c>
      <c r="R53" s="73" t="b">
        <v>0</v>
      </c>
      <c r="S53" s="73" t="b">
        <v>0</v>
      </c>
      <c r="T53" s="73" t="b">
        <v>0</v>
      </c>
      <c r="U53" s="73" t="b">
        <v>0</v>
      </c>
      <c r="V53" s="73" t="b">
        <v>1</v>
      </c>
      <c r="W53" s="73" t="b">
        <v>0</v>
      </c>
      <c r="X53" s="73" t="b">
        <v>0</v>
      </c>
      <c r="Y53" s="73" t="b">
        <v>0</v>
      </c>
      <c r="Z53" s="73" t="b">
        <v>0</v>
      </c>
      <c r="AA53" s="73" t="b">
        <v>0</v>
      </c>
      <c r="AB53" s="73" t="b">
        <v>0</v>
      </c>
      <c r="AC53" s="73" t="b">
        <v>0</v>
      </c>
      <c r="AD53" s="73" t="b">
        <v>0</v>
      </c>
      <c r="AE53" s="73" t="b">
        <v>1</v>
      </c>
      <c r="AF53" s="73" t="b">
        <v>0</v>
      </c>
      <c r="AG53" s="73" t="b">
        <v>0</v>
      </c>
      <c r="AH53" s="73" t="b">
        <v>0</v>
      </c>
      <c r="AI53" s="73" t="b">
        <v>0</v>
      </c>
      <c r="AJ53" s="73" t="b">
        <v>0</v>
      </c>
      <c r="AK53" s="73" t="b">
        <v>0</v>
      </c>
      <c r="AL53" s="73" t="b">
        <v>0</v>
      </c>
      <c r="AM53" s="73" t="b">
        <v>0</v>
      </c>
      <c r="AN53" s="73" t="b">
        <v>0</v>
      </c>
    </row>
    <row r="54" spans="1:40" ht="26">
      <c r="A54" s="69" t="s">
        <v>555</v>
      </c>
      <c r="B54" s="69" t="s">
        <v>557</v>
      </c>
      <c r="C54" s="73" t="b">
        <v>0</v>
      </c>
      <c r="D54" s="73" t="b">
        <v>0</v>
      </c>
      <c r="E54" s="73" t="b">
        <v>0</v>
      </c>
      <c r="F54" s="73" t="b">
        <v>0</v>
      </c>
      <c r="G54" s="73" t="b">
        <v>0</v>
      </c>
      <c r="H54" s="73" t="b">
        <v>0</v>
      </c>
      <c r="I54" s="73" t="b">
        <v>0</v>
      </c>
      <c r="J54" s="73" t="b">
        <v>0</v>
      </c>
      <c r="K54" s="73" t="b">
        <v>0</v>
      </c>
      <c r="L54" s="73" t="b">
        <v>0</v>
      </c>
      <c r="M54" s="73" t="b">
        <v>0</v>
      </c>
      <c r="N54" s="73" t="b">
        <v>0</v>
      </c>
      <c r="O54" s="73" t="b">
        <v>0</v>
      </c>
      <c r="P54" s="73" t="b">
        <v>0</v>
      </c>
      <c r="Q54" s="73" t="b">
        <v>0</v>
      </c>
      <c r="R54" s="73" t="b">
        <v>0</v>
      </c>
      <c r="S54" s="73" t="b">
        <v>0</v>
      </c>
      <c r="T54" s="73" t="b">
        <v>0</v>
      </c>
      <c r="U54" s="73" t="b">
        <v>0</v>
      </c>
      <c r="V54" s="73" t="b">
        <v>0</v>
      </c>
      <c r="W54" s="73" t="b">
        <v>0</v>
      </c>
      <c r="X54" s="73" t="b">
        <v>0</v>
      </c>
      <c r="Y54" s="73" t="b">
        <v>0</v>
      </c>
      <c r="Z54" s="73" t="b">
        <v>0</v>
      </c>
      <c r="AA54" s="73" t="b">
        <v>0</v>
      </c>
      <c r="AB54" s="73" t="b">
        <v>0</v>
      </c>
      <c r="AC54" s="73" t="b">
        <v>0</v>
      </c>
      <c r="AD54" s="73" t="b">
        <v>0</v>
      </c>
      <c r="AE54" s="73" t="b">
        <v>0</v>
      </c>
      <c r="AF54" s="73" t="b">
        <v>0</v>
      </c>
      <c r="AG54" s="73" t="b">
        <v>0</v>
      </c>
      <c r="AH54" s="73" t="b">
        <v>0</v>
      </c>
      <c r="AI54" s="73" t="b">
        <v>0</v>
      </c>
      <c r="AJ54" s="73" t="b">
        <v>0</v>
      </c>
      <c r="AK54" s="73" t="b">
        <v>0</v>
      </c>
      <c r="AL54" s="73" t="b">
        <v>0</v>
      </c>
      <c r="AM54" s="73" t="b">
        <v>0</v>
      </c>
      <c r="AN54" s="73" t="b">
        <v>0</v>
      </c>
    </row>
    <row r="55" spans="1:40" ht="26">
      <c r="A55" s="69" t="s">
        <v>8142</v>
      </c>
      <c r="B55" s="69" t="s">
        <v>561</v>
      </c>
      <c r="C55" s="73" t="b">
        <v>1</v>
      </c>
      <c r="D55" s="73" t="b">
        <v>0</v>
      </c>
      <c r="E55" s="73" t="b">
        <v>0</v>
      </c>
      <c r="F55" s="73" t="b">
        <v>1</v>
      </c>
      <c r="G55" s="73" t="b">
        <v>1</v>
      </c>
      <c r="H55" s="73" t="b">
        <v>1</v>
      </c>
      <c r="I55" s="73" t="b">
        <v>0</v>
      </c>
      <c r="J55" s="73" t="b">
        <v>1</v>
      </c>
      <c r="K55" s="73" t="b">
        <v>0</v>
      </c>
      <c r="L55" s="73" t="b">
        <v>1</v>
      </c>
      <c r="M55" s="73" t="b">
        <v>0</v>
      </c>
      <c r="N55" s="73" t="b">
        <v>0</v>
      </c>
      <c r="O55" s="73" t="b">
        <v>0</v>
      </c>
      <c r="P55" s="73" t="b">
        <v>0</v>
      </c>
      <c r="Q55" s="73" t="b">
        <v>0</v>
      </c>
      <c r="R55" s="73" t="b">
        <v>0</v>
      </c>
      <c r="S55" s="73" t="b">
        <v>0</v>
      </c>
      <c r="T55" s="73" t="b">
        <v>0</v>
      </c>
      <c r="U55" s="73" t="b">
        <v>1</v>
      </c>
      <c r="V55" s="73" t="b">
        <v>0</v>
      </c>
      <c r="W55" s="73" t="b">
        <v>0</v>
      </c>
      <c r="X55" s="73" t="b">
        <v>0</v>
      </c>
      <c r="Y55" s="73" t="b">
        <v>0</v>
      </c>
      <c r="Z55" s="73" t="b">
        <v>0</v>
      </c>
      <c r="AA55" s="73" t="b">
        <v>0</v>
      </c>
      <c r="AB55" s="73" t="b">
        <v>0</v>
      </c>
      <c r="AC55" s="73" t="b">
        <v>1</v>
      </c>
      <c r="AD55" s="73" t="b">
        <v>0</v>
      </c>
      <c r="AE55" s="73" t="b">
        <v>0</v>
      </c>
      <c r="AF55" s="73" t="b">
        <v>0</v>
      </c>
      <c r="AG55" s="73" t="b">
        <v>1</v>
      </c>
      <c r="AH55" s="73" t="b">
        <v>0</v>
      </c>
      <c r="AI55" s="73" t="b">
        <v>1</v>
      </c>
      <c r="AJ55" s="73" t="b">
        <v>0</v>
      </c>
      <c r="AK55" s="73" t="b">
        <v>0</v>
      </c>
      <c r="AL55" s="73" t="b">
        <v>0</v>
      </c>
      <c r="AM55" s="73" t="b">
        <v>0</v>
      </c>
      <c r="AN55" s="73" t="b">
        <v>0</v>
      </c>
    </row>
    <row r="56" spans="1:40">
      <c r="A56" s="69" t="s">
        <v>563</v>
      </c>
      <c r="B56" s="69" t="s">
        <v>565</v>
      </c>
      <c r="C56" s="73" t="b">
        <v>1</v>
      </c>
      <c r="D56" s="73" t="b">
        <v>0</v>
      </c>
      <c r="E56" s="73" t="b">
        <v>0</v>
      </c>
      <c r="F56" s="73" t="b">
        <v>0</v>
      </c>
      <c r="G56" s="73" t="b">
        <v>0</v>
      </c>
      <c r="H56" s="73" t="b">
        <v>0</v>
      </c>
      <c r="I56" s="73" t="b">
        <v>0</v>
      </c>
      <c r="J56" s="73" t="b">
        <v>0</v>
      </c>
      <c r="K56" s="73" t="b">
        <v>0</v>
      </c>
      <c r="L56" s="73" t="b">
        <v>0</v>
      </c>
      <c r="M56" s="73" t="b">
        <v>0</v>
      </c>
      <c r="N56" s="73" t="b">
        <v>0</v>
      </c>
      <c r="O56" s="73" t="b">
        <v>0</v>
      </c>
      <c r="P56" s="73" t="b">
        <v>0</v>
      </c>
      <c r="Q56" s="73" t="b">
        <v>0</v>
      </c>
      <c r="R56" s="73" t="b">
        <v>0</v>
      </c>
      <c r="S56" s="73" t="b">
        <v>0</v>
      </c>
      <c r="T56" s="73" t="b">
        <v>0</v>
      </c>
      <c r="U56" s="73" t="b">
        <v>0</v>
      </c>
      <c r="V56" s="73" t="b">
        <v>0</v>
      </c>
      <c r="W56" s="73" t="b">
        <v>0</v>
      </c>
      <c r="X56" s="73" t="b">
        <v>0</v>
      </c>
      <c r="Y56" s="73" t="b">
        <v>0</v>
      </c>
      <c r="Z56" s="73" t="b">
        <v>0</v>
      </c>
      <c r="AA56" s="73" t="b">
        <v>1</v>
      </c>
      <c r="AB56" s="73" t="b">
        <v>0</v>
      </c>
      <c r="AC56" s="73" t="b">
        <v>1</v>
      </c>
      <c r="AD56" s="73" t="b">
        <v>0</v>
      </c>
      <c r="AE56" s="73" t="b">
        <v>0</v>
      </c>
      <c r="AF56" s="73" t="b">
        <v>0</v>
      </c>
      <c r="AG56" s="73" t="b">
        <v>0</v>
      </c>
      <c r="AH56" s="73" t="b">
        <v>0</v>
      </c>
      <c r="AI56" s="73" t="b">
        <v>0</v>
      </c>
      <c r="AJ56" s="73" t="b">
        <v>0</v>
      </c>
      <c r="AK56" s="73" t="b">
        <v>0</v>
      </c>
      <c r="AL56" s="73" t="b">
        <v>0</v>
      </c>
      <c r="AM56" s="73" t="b">
        <v>0</v>
      </c>
      <c r="AN56" s="73" t="b">
        <v>0</v>
      </c>
    </row>
    <row r="57" spans="1:40">
      <c r="A57" s="69" t="s">
        <v>567</v>
      </c>
      <c r="B57" s="69" t="s">
        <v>569</v>
      </c>
      <c r="C57" s="73" t="b">
        <v>0</v>
      </c>
      <c r="D57" s="73" t="b">
        <v>0</v>
      </c>
      <c r="E57" s="73" t="b">
        <v>0</v>
      </c>
      <c r="F57" s="73" t="b">
        <v>0</v>
      </c>
      <c r="G57" s="73" t="b">
        <v>1</v>
      </c>
      <c r="H57" s="73" t="b">
        <v>0</v>
      </c>
      <c r="I57" s="73" t="b">
        <v>0</v>
      </c>
      <c r="J57" s="73" t="b">
        <v>0</v>
      </c>
      <c r="K57" s="73" t="b">
        <v>0</v>
      </c>
      <c r="L57" s="73" t="b">
        <v>0</v>
      </c>
      <c r="M57" s="73" t="b">
        <v>0</v>
      </c>
      <c r="N57" s="73" t="b">
        <v>0</v>
      </c>
      <c r="O57" s="73" t="b">
        <v>0</v>
      </c>
      <c r="P57" s="73" t="b">
        <v>0</v>
      </c>
      <c r="Q57" s="73" t="b">
        <v>0</v>
      </c>
      <c r="R57" s="73" t="b">
        <v>0</v>
      </c>
      <c r="S57" s="73" t="b">
        <v>0</v>
      </c>
      <c r="T57" s="73" t="b">
        <v>0</v>
      </c>
      <c r="U57" s="73" t="b">
        <v>0</v>
      </c>
      <c r="V57" s="73" t="b">
        <v>0</v>
      </c>
      <c r="W57" s="73" t="b">
        <v>0</v>
      </c>
      <c r="X57" s="73" t="b">
        <v>0</v>
      </c>
      <c r="Y57" s="73" t="b">
        <v>0</v>
      </c>
      <c r="Z57" s="73" t="b">
        <v>0</v>
      </c>
      <c r="AA57" s="73" t="b">
        <v>1</v>
      </c>
      <c r="AB57" s="73" t="b">
        <v>0</v>
      </c>
      <c r="AC57" s="73" t="b">
        <v>0</v>
      </c>
      <c r="AD57" s="73" t="b">
        <v>0</v>
      </c>
      <c r="AE57" s="73" t="b">
        <v>0</v>
      </c>
      <c r="AF57" s="73" t="b">
        <v>0</v>
      </c>
      <c r="AG57" s="73" t="b">
        <v>0</v>
      </c>
      <c r="AH57" s="73" t="b">
        <v>0</v>
      </c>
      <c r="AI57" s="73" t="b">
        <v>0</v>
      </c>
      <c r="AJ57" s="73" t="b">
        <v>0</v>
      </c>
      <c r="AK57" s="73" t="b">
        <v>0</v>
      </c>
      <c r="AL57" s="73" t="b">
        <v>0</v>
      </c>
      <c r="AM57" s="73" t="b">
        <v>0</v>
      </c>
      <c r="AN57" s="73" t="b">
        <v>0</v>
      </c>
    </row>
    <row r="58" spans="1:40">
      <c r="A58" s="69" t="s">
        <v>575</v>
      </c>
      <c r="B58" s="69" t="s">
        <v>577</v>
      </c>
      <c r="C58" s="73" t="b">
        <v>1</v>
      </c>
      <c r="D58" s="73" t="b">
        <v>0</v>
      </c>
      <c r="E58" s="73" t="b">
        <v>0</v>
      </c>
      <c r="F58" s="73" t="b">
        <v>0</v>
      </c>
      <c r="G58" s="73" t="b">
        <v>1</v>
      </c>
      <c r="H58" s="73" t="b">
        <v>0</v>
      </c>
      <c r="I58" s="73" t="b">
        <v>0</v>
      </c>
      <c r="J58" s="73" t="b">
        <v>0</v>
      </c>
      <c r="K58" s="73" t="b">
        <v>0</v>
      </c>
      <c r="L58" s="73" t="b">
        <v>0</v>
      </c>
      <c r="M58" s="73" t="b">
        <v>0</v>
      </c>
      <c r="N58" s="73" t="b">
        <v>0</v>
      </c>
      <c r="O58" s="73" t="b">
        <v>0</v>
      </c>
      <c r="P58" s="73" t="b">
        <v>0</v>
      </c>
      <c r="Q58" s="73" t="b">
        <v>1</v>
      </c>
      <c r="R58" s="73" t="b">
        <v>0</v>
      </c>
      <c r="S58" s="73" t="b">
        <v>0</v>
      </c>
      <c r="T58" s="73" t="b">
        <v>0</v>
      </c>
      <c r="U58" s="73" t="b">
        <v>0</v>
      </c>
      <c r="V58" s="73" t="b">
        <v>0</v>
      </c>
      <c r="W58" s="73" t="b">
        <v>0</v>
      </c>
      <c r="X58" s="73" t="b">
        <v>0</v>
      </c>
      <c r="Y58" s="73" t="b">
        <v>0</v>
      </c>
      <c r="Z58" s="73" t="b">
        <v>0</v>
      </c>
      <c r="AA58" s="73" t="b">
        <v>0</v>
      </c>
      <c r="AB58" s="73" t="b">
        <v>0</v>
      </c>
      <c r="AC58" s="73" t="b">
        <v>0</v>
      </c>
      <c r="AD58" s="73" t="b">
        <v>1</v>
      </c>
      <c r="AE58" s="73" t="b">
        <v>1</v>
      </c>
      <c r="AF58" s="73" t="b">
        <v>0</v>
      </c>
      <c r="AG58" s="73" t="b">
        <v>0</v>
      </c>
      <c r="AH58" s="73" t="b">
        <v>1</v>
      </c>
      <c r="AI58" s="73" t="b">
        <v>0</v>
      </c>
      <c r="AJ58" s="73" t="b">
        <v>0</v>
      </c>
      <c r="AK58" s="73" t="b">
        <v>0</v>
      </c>
      <c r="AL58" s="73" t="b">
        <v>0</v>
      </c>
      <c r="AM58" s="73" t="b">
        <v>0</v>
      </c>
      <c r="AN58" s="73" t="b">
        <v>0</v>
      </c>
    </row>
    <row r="59" spans="1:40">
      <c r="A59" s="69" t="s">
        <v>579</v>
      </c>
      <c r="B59" s="69" t="s">
        <v>581</v>
      </c>
      <c r="C59" s="73" t="b">
        <v>0</v>
      </c>
      <c r="D59" s="73" t="b">
        <v>0</v>
      </c>
      <c r="E59" s="73" t="b">
        <v>0</v>
      </c>
      <c r="F59" s="73" t="b">
        <v>0</v>
      </c>
      <c r="G59" s="73" t="b">
        <v>1</v>
      </c>
      <c r="H59" s="73" t="b">
        <v>0</v>
      </c>
      <c r="I59" s="73" t="b">
        <v>0</v>
      </c>
      <c r="J59" s="73" t="b">
        <v>0</v>
      </c>
      <c r="K59" s="73" t="b">
        <v>0</v>
      </c>
      <c r="L59" s="73" t="b">
        <v>0</v>
      </c>
      <c r="M59" s="73" t="b">
        <v>0</v>
      </c>
      <c r="N59" s="73" t="b">
        <v>0</v>
      </c>
      <c r="O59" s="73" t="b">
        <v>0</v>
      </c>
      <c r="P59" s="73" t="b">
        <v>0</v>
      </c>
      <c r="Q59" s="73" t="b">
        <v>0</v>
      </c>
      <c r="R59" s="73" t="b">
        <v>0</v>
      </c>
      <c r="S59" s="73" t="b">
        <v>0</v>
      </c>
      <c r="T59" s="73" t="b">
        <v>0</v>
      </c>
      <c r="U59" s="73" t="b">
        <v>0</v>
      </c>
      <c r="V59" s="73" t="b">
        <v>0</v>
      </c>
      <c r="W59" s="73" t="b">
        <v>0</v>
      </c>
      <c r="X59" s="73" t="b">
        <v>0</v>
      </c>
      <c r="Y59" s="73" t="b">
        <v>0</v>
      </c>
      <c r="Z59" s="73" t="b">
        <v>0</v>
      </c>
      <c r="AA59" s="73" t="b">
        <v>0</v>
      </c>
      <c r="AB59" s="73" t="b">
        <v>0</v>
      </c>
      <c r="AC59" s="73" t="b">
        <v>1</v>
      </c>
      <c r="AD59" s="73" t="b">
        <v>0</v>
      </c>
      <c r="AE59" s="73" t="b">
        <v>1</v>
      </c>
      <c r="AF59" s="73" t="b">
        <v>0</v>
      </c>
      <c r="AG59" s="73" t="b">
        <v>0</v>
      </c>
      <c r="AH59" s="73" t="b">
        <v>0</v>
      </c>
      <c r="AI59" s="73" t="b">
        <v>0</v>
      </c>
      <c r="AJ59" s="73" t="b">
        <v>0</v>
      </c>
      <c r="AK59" s="73" t="b">
        <v>0</v>
      </c>
      <c r="AL59" s="73" t="b">
        <v>0</v>
      </c>
      <c r="AM59" s="73" t="b">
        <v>0</v>
      </c>
      <c r="AN59" s="73" t="b">
        <v>0</v>
      </c>
    </row>
    <row r="60" spans="1:40">
      <c r="A60" s="69" t="s">
        <v>590</v>
      </c>
      <c r="B60" s="69" t="s">
        <v>592</v>
      </c>
      <c r="C60" s="73" t="b">
        <v>1</v>
      </c>
      <c r="D60" s="73" t="b">
        <v>0</v>
      </c>
      <c r="E60" s="73" t="b">
        <v>0</v>
      </c>
      <c r="F60" s="73" t="b">
        <v>0</v>
      </c>
      <c r="G60" s="73" t="b">
        <v>1</v>
      </c>
      <c r="H60" s="73" t="b">
        <v>0</v>
      </c>
      <c r="I60" s="73" t="b">
        <v>0</v>
      </c>
      <c r="J60" s="73" t="b">
        <v>0</v>
      </c>
      <c r="K60" s="73" t="b">
        <v>0</v>
      </c>
      <c r="L60" s="73" t="b">
        <v>1</v>
      </c>
      <c r="M60" s="73" t="b">
        <v>0</v>
      </c>
      <c r="N60" s="73" t="b">
        <v>0</v>
      </c>
      <c r="O60" s="73" t="b">
        <v>0</v>
      </c>
      <c r="P60" s="73" t="b">
        <v>0</v>
      </c>
      <c r="Q60" s="73" t="b">
        <v>0</v>
      </c>
      <c r="R60" s="73" t="b">
        <v>0</v>
      </c>
      <c r="S60" s="73" t="b">
        <v>0</v>
      </c>
      <c r="T60" s="73" t="b">
        <v>0</v>
      </c>
      <c r="U60" s="73" t="b">
        <v>0</v>
      </c>
      <c r="V60" s="73" t="b">
        <v>0</v>
      </c>
      <c r="W60" s="73" t="b">
        <v>0</v>
      </c>
      <c r="X60" s="73" t="b">
        <v>0</v>
      </c>
      <c r="Y60" s="73" t="b">
        <v>0</v>
      </c>
      <c r="Z60" s="73" t="b">
        <v>0</v>
      </c>
      <c r="AA60" s="73" t="b">
        <v>1</v>
      </c>
      <c r="AB60" s="73" t="b">
        <v>0</v>
      </c>
      <c r="AC60" s="73" t="b">
        <v>0</v>
      </c>
      <c r="AD60" s="73" t="b">
        <v>0</v>
      </c>
      <c r="AE60" s="73" t="b">
        <v>0</v>
      </c>
      <c r="AF60" s="73" t="b">
        <v>0</v>
      </c>
      <c r="AG60" s="73" t="b">
        <v>0</v>
      </c>
      <c r="AH60" s="73" t="b">
        <v>0</v>
      </c>
      <c r="AI60" s="73" t="b">
        <v>0</v>
      </c>
      <c r="AJ60" s="73" t="b">
        <v>0</v>
      </c>
      <c r="AK60" s="73" t="b">
        <v>0</v>
      </c>
      <c r="AL60" s="73" t="b">
        <v>0</v>
      </c>
      <c r="AM60" s="73" t="b">
        <v>0</v>
      </c>
      <c r="AN60" s="73" t="b">
        <v>0</v>
      </c>
    </row>
    <row r="61" spans="1:40" ht="26">
      <c r="A61" s="69" t="s">
        <v>610</v>
      </c>
      <c r="B61" s="69" t="s">
        <v>611</v>
      </c>
      <c r="C61" s="73" t="b">
        <v>1</v>
      </c>
      <c r="D61" s="73" t="b">
        <v>0</v>
      </c>
      <c r="E61" s="73" t="b">
        <v>0</v>
      </c>
      <c r="F61" s="73" t="b">
        <v>0</v>
      </c>
      <c r="G61" s="73" t="b">
        <v>1</v>
      </c>
      <c r="H61" s="73" t="b">
        <v>1</v>
      </c>
      <c r="I61" s="73" t="b">
        <v>0</v>
      </c>
      <c r="J61" s="73" t="b">
        <v>0</v>
      </c>
      <c r="K61" s="73" t="b">
        <v>0</v>
      </c>
      <c r="L61" s="73" t="b">
        <v>0</v>
      </c>
      <c r="M61" s="73" t="b">
        <v>0</v>
      </c>
      <c r="N61" s="73" t="b">
        <v>0</v>
      </c>
      <c r="O61" s="73" t="b">
        <v>0</v>
      </c>
      <c r="P61" s="73" t="b">
        <v>0</v>
      </c>
      <c r="Q61" s="73" t="b">
        <v>0</v>
      </c>
      <c r="R61" s="73" t="b">
        <v>0</v>
      </c>
      <c r="S61" s="73" t="b">
        <v>0</v>
      </c>
      <c r="T61" s="73" t="b">
        <v>0</v>
      </c>
      <c r="U61" s="73" t="b">
        <v>0</v>
      </c>
      <c r="V61" s="73" t="b">
        <v>0</v>
      </c>
      <c r="W61" s="73" t="b">
        <v>0</v>
      </c>
      <c r="X61" s="73" t="b">
        <v>0</v>
      </c>
      <c r="Y61" s="73" t="b">
        <v>0</v>
      </c>
      <c r="Z61" s="73" t="b">
        <v>0</v>
      </c>
      <c r="AA61" s="73" t="b">
        <v>1</v>
      </c>
      <c r="AB61" s="73" t="b">
        <v>0</v>
      </c>
      <c r="AC61" s="73" t="b">
        <v>1</v>
      </c>
      <c r="AD61" s="73" t="b">
        <v>0</v>
      </c>
      <c r="AE61" s="73" t="b">
        <v>0</v>
      </c>
      <c r="AF61" s="73" t="b">
        <v>0</v>
      </c>
      <c r="AG61" s="73" t="b">
        <v>0</v>
      </c>
      <c r="AH61" s="73" t="b">
        <v>0</v>
      </c>
      <c r="AI61" s="73" t="b">
        <v>0</v>
      </c>
      <c r="AJ61" s="73" t="b">
        <v>0</v>
      </c>
      <c r="AK61" s="73" t="b">
        <v>0</v>
      </c>
      <c r="AL61" s="73" t="b">
        <v>0</v>
      </c>
      <c r="AM61" s="73" t="b">
        <v>0</v>
      </c>
      <c r="AN61" s="73" t="b">
        <v>0</v>
      </c>
    </row>
    <row r="62" spans="1:40">
      <c r="A62" s="69" t="s">
        <v>617</v>
      </c>
      <c r="B62" s="69" t="s">
        <v>619</v>
      </c>
      <c r="C62" s="73" t="b">
        <v>0</v>
      </c>
      <c r="D62" s="73" t="b">
        <v>0</v>
      </c>
      <c r="E62" s="73" t="b">
        <v>0</v>
      </c>
      <c r="F62" s="73" t="b">
        <v>0</v>
      </c>
      <c r="G62" s="73" t="b">
        <v>1</v>
      </c>
      <c r="H62" s="73" t="b">
        <v>1</v>
      </c>
      <c r="I62" s="73" t="b">
        <v>0</v>
      </c>
      <c r="J62" s="73" t="b">
        <v>0</v>
      </c>
      <c r="K62" s="73" t="b">
        <v>0</v>
      </c>
      <c r="L62" s="73" t="b">
        <v>1</v>
      </c>
      <c r="M62" s="73" t="b">
        <v>0</v>
      </c>
      <c r="N62" s="73" t="b">
        <v>0</v>
      </c>
      <c r="O62" s="73" t="b">
        <v>0</v>
      </c>
      <c r="P62" s="73" t="b">
        <v>0</v>
      </c>
      <c r="Q62" s="73" t="b">
        <v>0</v>
      </c>
      <c r="R62" s="73" t="b">
        <v>0</v>
      </c>
      <c r="S62" s="73" t="b">
        <v>0</v>
      </c>
      <c r="T62" s="73" t="b">
        <v>0</v>
      </c>
      <c r="U62" s="73" t="b">
        <v>0</v>
      </c>
      <c r="V62" s="73" t="b">
        <v>0</v>
      </c>
      <c r="W62" s="73" t="b">
        <v>0</v>
      </c>
      <c r="X62" s="73" t="b">
        <v>0</v>
      </c>
      <c r="Y62" s="73" t="b">
        <v>0</v>
      </c>
      <c r="Z62" s="73" t="b">
        <v>0</v>
      </c>
      <c r="AA62" s="73" t="b">
        <v>1</v>
      </c>
      <c r="AB62" s="73" t="b">
        <v>0</v>
      </c>
      <c r="AC62" s="73" t="b">
        <v>0</v>
      </c>
      <c r="AD62" s="73" t="b">
        <v>0</v>
      </c>
      <c r="AE62" s="73" t="b">
        <v>0</v>
      </c>
      <c r="AF62" s="73" t="b">
        <v>0</v>
      </c>
      <c r="AG62" s="73" t="b">
        <v>0</v>
      </c>
      <c r="AH62" s="73" t="b">
        <v>0</v>
      </c>
      <c r="AI62" s="73" t="b">
        <v>0</v>
      </c>
      <c r="AJ62" s="73" t="b">
        <v>0</v>
      </c>
      <c r="AK62" s="73" t="b">
        <v>0</v>
      </c>
      <c r="AL62" s="73" t="b">
        <v>0</v>
      </c>
      <c r="AM62" s="73" t="b">
        <v>0</v>
      </c>
      <c r="AN62" s="73" t="b">
        <v>0</v>
      </c>
    </row>
    <row r="63" spans="1:40">
      <c r="A63" s="69" t="s">
        <v>621</v>
      </c>
      <c r="B63" s="69" t="s">
        <v>622</v>
      </c>
      <c r="C63" s="73" t="b">
        <v>1</v>
      </c>
      <c r="D63" s="73" t="b">
        <v>1</v>
      </c>
      <c r="E63" s="73" t="b">
        <v>0</v>
      </c>
      <c r="F63" s="73" t="b">
        <v>0</v>
      </c>
      <c r="G63" s="73" t="b">
        <v>0</v>
      </c>
      <c r="H63" s="73" t="b">
        <v>0</v>
      </c>
      <c r="I63" s="73" t="b">
        <v>0</v>
      </c>
      <c r="J63" s="73" t="b">
        <v>0</v>
      </c>
      <c r="K63" s="73" t="b">
        <v>0</v>
      </c>
      <c r="L63" s="73" t="b">
        <v>0</v>
      </c>
      <c r="M63" s="73" t="b">
        <v>0</v>
      </c>
      <c r="N63" s="73" t="b">
        <v>0</v>
      </c>
      <c r="O63" s="73" t="b">
        <v>0</v>
      </c>
      <c r="P63" s="73" t="b">
        <v>0</v>
      </c>
      <c r="Q63" s="73" t="b">
        <v>0</v>
      </c>
      <c r="R63" s="73" t="b">
        <v>0</v>
      </c>
      <c r="S63" s="73" t="b">
        <v>0</v>
      </c>
      <c r="T63" s="73" t="b">
        <v>0</v>
      </c>
      <c r="U63" s="73" t="b">
        <v>0</v>
      </c>
      <c r="V63" s="73" t="b">
        <v>1</v>
      </c>
      <c r="W63" s="73" t="b">
        <v>0</v>
      </c>
      <c r="X63" s="73" t="b">
        <v>0</v>
      </c>
      <c r="Y63" s="73" t="b">
        <v>0</v>
      </c>
      <c r="Z63" s="73" t="b">
        <v>1</v>
      </c>
      <c r="AA63" s="73" t="b">
        <v>1</v>
      </c>
      <c r="AB63" s="73" t="b">
        <v>0</v>
      </c>
      <c r="AC63" s="73" t="b">
        <v>1</v>
      </c>
      <c r="AD63" s="73" t="b">
        <v>1</v>
      </c>
      <c r="AE63" s="73" t="b">
        <v>1</v>
      </c>
      <c r="AF63" s="73" t="b">
        <v>0</v>
      </c>
      <c r="AG63" s="73" t="b">
        <v>0</v>
      </c>
      <c r="AH63" s="73" t="b">
        <v>0</v>
      </c>
      <c r="AI63" s="73" t="b">
        <v>0</v>
      </c>
      <c r="AJ63" s="73" t="b">
        <v>0</v>
      </c>
      <c r="AK63" s="73" t="b">
        <v>0</v>
      </c>
      <c r="AL63" s="73" t="b">
        <v>0</v>
      </c>
      <c r="AM63" s="73" t="b">
        <v>0</v>
      </c>
      <c r="AN63" s="73" t="b">
        <v>0</v>
      </c>
    </row>
    <row r="64" spans="1:40" ht="26">
      <c r="A64" s="69" t="s">
        <v>636</v>
      </c>
      <c r="B64" s="69" t="s">
        <v>638</v>
      </c>
      <c r="C64" s="73" t="b">
        <v>0</v>
      </c>
      <c r="D64" s="73" t="b">
        <v>0</v>
      </c>
      <c r="E64" s="73" t="b">
        <v>0</v>
      </c>
      <c r="F64" s="73" t="b">
        <v>0</v>
      </c>
      <c r="G64" s="73" t="b">
        <v>1</v>
      </c>
      <c r="H64" s="73" t="b">
        <v>0</v>
      </c>
      <c r="I64" s="73" t="b">
        <v>0</v>
      </c>
      <c r="J64" s="73" t="b">
        <v>0</v>
      </c>
      <c r="K64" s="73" t="b">
        <v>0</v>
      </c>
      <c r="L64" s="73" t="b">
        <v>1</v>
      </c>
      <c r="M64" s="73" t="b">
        <v>0</v>
      </c>
      <c r="N64" s="73" t="b">
        <v>0</v>
      </c>
      <c r="O64" s="73" t="b">
        <v>0</v>
      </c>
      <c r="P64" s="73" t="b">
        <v>0</v>
      </c>
      <c r="Q64" s="73" t="b">
        <v>0</v>
      </c>
      <c r="R64" s="73" t="b">
        <v>0</v>
      </c>
      <c r="S64" s="73" t="b">
        <v>0</v>
      </c>
      <c r="T64" s="73" t="b">
        <v>0</v>
      </c>
      <c r="U64" s="73" t="b">
        <v>0</v>
      </c>
      <c r="V64" s="73" t="b">
        <v>0</v>
      </c>
      <c r="W64" s="73" t="b">
        <v>0</v>
      </c>
      <c r="X64" s="73" t="b">
        <v>0</v>
      </c>
      <c r="Y64" s="73" t="b">
        <v>0</v>
      </c>
      <c r="Z64" s="73" t="b">
        <v>0</v>
      </c>
      <c r="AA64" s="73" t="b">
        <v>1</v>
      </c>
      <c r="AB64" s="73" t="b">
        <v>0</v>
      </c>
      <c r="AC64" s="73" t="b">
        <v>0</v>
      </c>
      <c r="AD64" s="73" t="b">
        <v>0</v>
      </c>
      <c r="AE64" s="73" t="b">
        <v>0</v>
      </c>
      <c r="AF64" s="73" t="b">
        <v>0</v>
      </c>
      <c r="AG64" s="73" t="b">
        <v>0</v>
      </c>
      <c r="AH64" s="73" t="b">
        <v>0</v>
      </c>
      <c r="AI64" s="73" t="b">
        <v>0</v>
      </c>
      <c r="AJ64" s="73" t="b">
        <v>0</v>
      </c>
      <c r="AK64" s="73" t="b">
        <v>0</v>
      </c>
      <c r="AL64" s="73" t="b">
        <v>0</v>
      </c>
      <c r="AM64" s="73" t="b">
        <v>0</v>
      </c>
      <c r="AN64" s="73" t="b">
        <v>0</v>
      </c>
    </row>
    <row r="65" spans="1:40">
      <c r="A65" s="69" t="s">
        <v>664</v>
      </c>
      <c r="B65" s="69" t="s">
        <v>666</v>
      </c>
      <c r="C65" s="73" t="b">
        <v>0</v>
      </c>
      <c r="D65" s="73" t="b">
        <v>0</v>
      </c>
      <c r="E65" s="73" t="b">
        <v>0</v>
      </c>
      <c r="F65" s="73" t="b">
        <v>1</v>
      </c>
      <c r="G65" s="73" t="b">
        <v>1</v>
      </c>
      <c r="H65" s="73" t="b">
        <v>1</v>
      </c>
      <c r="I65" s="73" t="b">
        <v>0</v>
      </c>
      <c r="J65" s="73" t="b">
        <v>1</v>
      </c>
      <c r="K65" s="73" t="b">
        <v>0</v>
      </c>
      <c r="L65" s="73" t="b">
        <v>0</v>
      </c>
      <c r="M65" s="73" t="b">
        <v>0</v>
      </c>
      <c r="N65" s="73" t="b">
        <v>1</v>
      </c>
      <c r="O65" s="73" t="b">
        <v>0</v>
      </c>
      <c r="P65" s="73" t="b">
        <v>1</v>
      </c>
      <c r="Q65" s="73" t="b">
        <v>0</v>
      </c>
      <c r="R65" s="73" t="b">
        <v>0</v>
      </c>
      <c r="S65" s="73" t="b">
        <v>0</v>
      </c>
      <c r="T65" s="73" t="b">
        <v>0</v>
      </c>
      <c r="U65" s="73" t="b">
        <v>0</v>
      </c>
      <c r="V65" s="73" t="b">
        <v>0</v>
      </c>
      <c r="W65" s="73" t="b">
        <v>0</v>
      </c>
      <c r="X65" s="73" t="b">
        <v>0</v>
      </c>
      <c r="Y65" s="73" t="b">
        <v>0</v>
      </c>
      <c r="Z65" s="73" t="b">
        <v>1</v>
      </c>
      <c r="AA65" s="73" t="b">
        <v>1</v>
      </c>
      <c r="AB65" s="73" t="b">
        <v>0</v>
      </c>
      <c r="AC65" s="73" t="b">
        <v>1</v>
      </c>
      <c r="AD65" s="73" t="b">
        <v>1</v>
      </c>
      <c r="AE65" s="73" t="b">
        <v>1</v>
      </c>
      <c r="AF65" s="73" t="b">
        <v>0</v>
      </c>
      <c r="AG65" s="73" t="b">
        <v>0</v>
      </c>
      <c r="AH65" s="73" t="b">
        <v>1</v>
      </c>
      <c r="AI65" s="73" t="b">
        <v>0</v>
      </c>
      <c r="AJ65" s="73" t="b">
        <v>0</v>
      </c>
      <c r="AK65" s="73" t="b">
        <v>0</v>
      </c>
      <c r="AL65" s="73" t="b">
        <v>0</v>
      </c>
      <c r="AM65" s="73" t="b">
        <v>0</v>
      </c>
      <c r="AN65" s="73" t="b">
        <v>0</v>
      </c>
    </row>
    <row r="66" spans="1:40">
      <c r="A66" s="69" t="s">
        <v>672</v>
      </c>
      <c r="B66" s="69" t="s">
        <v>673</v>
      </c>
      <c r="C66" s="73" t="b">
        <v>0</v>
      </c>
      <c r="D66" s="73" t="b">
        <v>0</v>
      </c>
      <c r="E66" s="73" t="b">
        <v>0</v>
      </c>
      <c r="F66" s="73" t="b">
        <v>0</v>
      </c>
      <c r="G66" s="73" t="b">
        <v>1</v>
      </c>
      <c r="H66" s="73" t="b">
        <v>1</v>
      </c>
      <c r="I66" s="73" t="b">
        <v>0</v>
      </c>
      <c r="J66" s="73" t="b">
        <v>1</v>
      </c>
      <c r="K66" s="73" t="b">
        <v>0</v>
      </c>
      <c r="L66" s="73" t="b">
        <v>0</v>
      </c>
      <c r="M66" s="73" t="b">
        <v>1</v>
      </c>
      <c r="N66" s="73" t="b">
        <v>0</v>
      </c>
      <c r="O66" s="73" t="b">
        <v>0</v>
      </c>
      <c r="P66" s="73" t="b">
        <v>0</v>
      </c>
      <c r="Q66" s="73" t="b">
        <v>0</v>
      </c>
      <c r="R66" s="73" t="b">
        <v>0</v>
      </c>
      <c r="S66" s="73" t="b">
        <v>1</v>
      </c>
      <c r="T66" s="73" t="b">
        <v>0</v>
      </c>
      <c r="U66" s="73" t="b">
        <v>0</v>
      </c>
      <c r="V66" s="73" t="b">
        <v>1</v>
      </c>
      <c r="W66" s="73" t="b">
        <v>0</v>
      </c>
      <c r="X66" s="73" t="b">
        <v>0</v>
      </c>
      <c r="Y66" s="73" t="b">
        <v>0</v>
      </c>
      <c r="Z66" s="73" t="b">
        <v>1</v>
      </c>
      <c r="AA66" s="73" t="b">
        <v>0</v>
      </c>
      <c r="AB66" s="73" t="b">
        <v>0</v>
      </c>
      <c r="AC66" s="73" t="b">
        <v>1</v>
      </c>
      <c r="AD66" s="73" t="b">
        <v>1</v>
      </c>
      <c r="AE66" s="73" t="b">
        <v>1</v>
      </c>
      <c r="AF66" s="73" t="b">
        <v>0</v>
      </c>
      <c r="AG66" s="73" t="b">
        <v>1</v>
      </c>
      <c r="AH66" s="73" t="b">
        <v>0</v>
      </c>
      <c r="AI66" s="73" t="b">
        <v>0</v>
      </c>
      <c r="AJ66" s="73" t="b">
        <v>0</v>
      </c>
      <c r="AK66" s="73" t="b">
        <v>0</v>
      </c>
      <c r="AL66" s="73" t="b">
        <v>0</v>
      </c>
      <c r="AM66" s="73" t="b">
        <v>0</v>
      </c>
      <c r="AN66" s="73" t="b">
        <v>0</v>
      </c>
    </row>
    <row r="67" spans="1:40">
      <c r="A67" s="69" t="s">
        <v>675</v>
      </c>
      <c r="B67" s="69" t="s">
        <v>676</v>
      </c>
      <c r="C67" s="73" t="b">
        <v>0</v>
      </c>
      <c r="D67" s="73" t="b">
        <v>0</v>
      </c>
      <c r="E67" s="73" t="b">
        <v>0</v>
      </c>
      <c r="F67" s="73" t="b">
        <v>0</v>
      </c>
      <c r="G67" s="73" t="b">
        <v>1</v>
      </c>
      <c r="H67" s="73" t="b">
        <v>1</v>
      </c>
      <c r="I67" s="73" t="b">
        <v>0</v>
      </c>
      <c r="J67" s="73" t="b">
        <v>0</v>
      </c>
      <c r="K67" s="73" t="b">
        <v>0</v>
      </c>
      <c r="L67" s="73" t="b">
        <v>0</v>
      </c>
      <c r="M67" s="73" t="b">
        <v>0</v>
      </c>
      <c r="N67" s="73" t="b">
        <v>0</v>
      </c>
      <c r="O67" s="73" t="b">
        <v>0</v>
      </c>
      <c r="P67" s="73" t="b">
        <v>0</v>
      </c>
      <c r="Q67" s="73" t="b">
        <v>1</v>
      </c>
      <c r="R67" s="73" t="b">
        <v>0</v>
      </c>
      <c r="S67" s="73" t="b">
        <v>0</v>
      </c>
      <c r="T67" s="73" t="b">
        <v>0</v>
      </c>
      <c r="U67" s="73" t="b">
        <v>0</v>
      </c>
      <c r="V67" s="73" t="b">
        <v>0</v>
      </c>
      <c r="W67" s="73" t="b">
        <v>0</v>
      </c>
      <c r="X67" s="73" t="b">
        <v>0</v>
      </c>
      <c r="Y67" s="73" t="b">
        <v>0</v>
      </c>
      <c r="Z67" s="73" t="b">
        <v>0</v>
      </c>
      <c r="AA67" s="73" t="b">
        <v>1</v>
      </c>
      <c r="AB67" s="73" t="b">
        <v>0</v>
      </c>
      <c r="AC67" s="73" t="b">
        <v>0</v>
      </c>
      <c r="AD67" s="73" t="b">
        <v>1</v>
      </c>
      <c r="AE67" s="73" t="b">
        <v>1</v>
      </c>
      <c r="AF67" s="73" t="b">
        <v>0</v>
      </c>
      <c r="AG67" s="73" t="b">
        <v>1</v>
      </c>
      <c r="AH67" s="73" t="b">
        <v>0</v>
      </c>
      <c r="AI67" s="73" t="b">
        <v>0</v>
      </c>
      <c r="AJ67" s="73" t="b">
        <v>0</v>
      </c>
      <c r="AK67" s="73" t="b">
        <v>0</v>
      </c>
      <c r="AL67" s="73" t="b">
        <v>0</v>
      </c>
      <c r="AM67" s="73" t="b">
        <v>0</v>
      </c>
      <c r="AN67" s="73" t="b">
        <v>0</v>
      </c>
    </row>
    <row r="68" spans="1:40" ht="26">
      <c r="A68" s="69" t="s">
        <v>682</v>
      </c>
      <c r="B68" s="69" t="s">
        <v>683</v>
      </c>
      <c r="C68" s="73" t="b">
        <v>0</v>
      </c>
      <c r="D68" s="73" t="b">
        <v>0</v>
      </c>
      <c r="E68" s="73" t="b">
        <v>0</v>
      </c>
      <c r="F68" s="73" t="b">
        <v>0</v>
      </c>
      <c r="G68" s="73" t="b">
        <v>0</v>
      </c>
      <c r="H68" s="73" t="b">
        <v>0</v>
      </c>
      <c r="I68" s="73" t="b">
        <v>0</v>
      </c>
      <c r="J68" s="73" t="b">
        <v>0</v>
      </c>
      <c r="K68" s="73" t="b">
        <v>0</v>
      </c>
      <c r="L68" s="73" t="b">
        <v>0</v>
      </c>
      <c r="M68" s="73" t="b">
        <v>0</v>
      </c>
      <c r="N68" s="73" t="b">
        <v>0</v>
      </c>
      <c r="O68" s="73" t="b">
        <v>0</v>
      </c>
      <c r="P68" s="73" t="b">
        <v>0</v>
      </c>
      <c r="Q68" s="73" t="b">
        <v>0</v>
      </c>
      <c r="R68" s="73" t="b">
        <v>0</v>
      </c>
      <c r="S68" s="73" t="b">
        <v>0</v>
      </c>
      <c r="T68" s="73" t="b">
        <v>0</v>
      </c>
      <c r="U68" s="73" t="b">
        <v>0</v>
      </c>
      <c r="V68" s="73" t="b">
        <v>0</v>
      </c>
      <c r="W68" s="73" t="b">
        <v>0</v>
      </c>
      <c r="X68" s="73" t="b">
        <v>0</v>
      </c>
      <c r="Y68" s="73" t="b">
        <v>0</v>
      </c>
      <c r="Z68" s="73" t="b">
        <v>0</v>
      </c>
      <c r="AA68" s="73" t="b">
        <v>0</v>
      </c>
      <c r="AB68" s="73" t="b">
        <v>0</v>
      </c>
      <c r="AC68" s="73" t="b">
        <v>0</v>
      </c>
      <c r="AD68" s="73" t="b">
        <v>1</v>
      </c>
      <c r="AE68" s="73" t="b">
        <v>0</v>
      </c>
      <c r="AF68" s="73" t="b">
        <v>0</v>
      </c>
      <c r="AG68" s="73" t="b">
        <v>0</v>
      </c>
      <c r="AH68" s="73" t="b">
        <v>0</v>
      </c>
      <c r="AI68" s="73" t="b">
        <v>0</v>
      </c>
      <c r="AJ68" s="73" t="b">
        <v>0</v>
      </c>
      <c r="AK68" s="73" t="b">
        <v>0</v>
      </c>
      <c r="AL68" s="73" t="b">
        <v>0</v>
      </c>
      <c r="AM68" s="73" t="b">
        <v>0</v>
      </c>
      <c r="AN68" s="73" t="b">
        <v>0</v>
      </c>
    </row>
    <row r="69" spans="1:40">
      <c r="A69" s="69" t="s">
        <v>693</v>
      </c>
      <c r="B69" s="69" t="s">
        <v>694</v>
      </c>
      <c r="C69" s="73" t="b">
        <v>0</v>
      </c>
      <c r="D69" s="73" t="b">
        <v>0</v>
      </c>
      <c r="E69" s="73" t="b">
        <v>0</v>
      </c>
      <c r="F69" s="73" t="b">
        <v>0</v>
      </c>
      <c r="G69" s="73" t="b">
        <v>1</v>
      </c>
      <c r="H69" s="73" t="b">
        <v>1</v>
      </c>
      <c r="I69" s="73" t="b">
        <v>0</v>
      </c>
      <c r="J69" s="73" t="b">
        <v>0</v>
      </c>
      <c r="K69" s="73" t="b">
        <v>0</v>
      </c>
      <c r="L69" s="73" t="b">
        <v>0</v>
      </c>
      <c r="M69" s="73" t="b">
        <v>0</v>
      </c>
      <c r="N69" s="73" t="b">
        <v>0</v>
      </c>
      <c r="O69" s="73" t="b">
        <v>0</v>
      </c>
      <c r="P69" s="73" t="b">
        <v>0</v>
      </c>
      <c r="Q69" s="73" t="b">
        <v>1</v>
      </c>
      <c r="R69" s="73" t="b">
        <v>0</v>
      </c>
      <c r="S69" s="73" t="b">
        <v>0</v>
      </c>
      <c r="T69" s="73" t="b">
        <v>0</v>
      </c>
      <c r="U69" s="73" t="b">
        <v>0</v>
      </c>
      <c r="V69" s="73" t="b">
        <v>0</v>
      </c>
      <c r="W69" s="73" t="b">
        <v>0</v>
      </c>
      <c r="X69" s="73" t="b">
        <v>0</v>
      </c>
      <c r="Y69" s="73" t="b">
        <v>0</v>
      </c>
      <c r="Z69" s="73" t="b">
        <v>0</v>
      </c>
      <c r="AA69" s="73" t="b">
        <v>0</v>
      </c>
      <c r="AB69" s="73" t="b">
        <v>0</v>
      </c>
      <c r="AC69" s="73" t="b">
        <v>0</v>
      </c>
      <c r="AD69" s="73" t="b">
        <v>0</v>
      </c>
      <c r="AE69" s="73" t="b">
        <v>1</v>
      </c>
      <c r="AF69" s="73" t="b">
        <v>0</v>
      </c>
      <c r="AG69" s="73" t="b">
        <v>0</v>
      </c>
      <c r="AH69" s="73" t="b">
        <v>0</v>
      </c>
      <c r="AI69" s="73" t="b">
        <v>0</v>
      </c>
      <c r="AJ69" s="73" t="b">
        <v>0</v>
      </c>
      <c r="AK69" s="73" t="b">
        <v>1</v>
      </c>
      <c r="AL69" s="73" t="b">
        <v>0</v>
      </c>
      <c r="AM69" s="73" t="b">
        <v>0</v>
      </c>
      <c r="AN69" s="73" t="b">
        <v>0</v>
      </c>
    </row>
    <row r="70" spans="1:40">
      <c r="A70" s="69" t="s">
        <v>703</v>
      </c>
      <c r="B70" s="69" t="s">
        <v>705</v>
      </c>
      <c r="C70" s="73" t="b">
        <v>0</v>
      </c>
      <c r="D70" s="73" t="b">
        <v>1</v>
      </c>
      <c r="E70" s="73" t="b">
        <v>0</v>
      </c>
      <c r="F70" s="73" t="b">
        <v>1</v>
      </c>
      <c r="G70" s="73" t="b">
        <v>1</v>
      </c>
      <c r="H70" s="73" t="b">
        <v>1</v>
      </c>
      <c r="I70" s="73" t="b">
        <v>0</v>
      </c>
      <c r="J70" s="73" t="b">
        <v>1</v>
      </c>
      <c r="K70" s="73" t="b">
        <v>0</v>
      </c>
      <c r="L70" s="73" t="b">
        <v>1</v>
      </c>
      <c r="M70" s="73" t="b">
        <v>1</v>
      </c>
      <c r="N70" s="73" t="b">
        <v>1</v>
      </c>
      <c r="O70" s="73" t="b">
        <v>0</v>
      </c>
      <c r="P70" s="73" t="b">
        <v>1</v>
      </c>
      <c r="Q70" s="73" t="b">
        <v>1</v>
      </c>
      <c r="R70" s="73" t="b">
        <v>0</v>
      </c>
      <c r="S70" s="73" t="b">
        <v>1</v>
      </c>
      <c r="T70" s="73" t="b">
        <v>0</v>
      </c>
      <c r="U70" s="73" t="b">
        <v>0</v>
      </c>
      <c r="V70" s="73" t="b">
        <v>1</v>
      </c>
      <c r="W70" s="73" t="b">
        <v>0</v>
      </c>
      <c r="X70" s="73" t="b">
        <v>0</v>
      </c>
      <c r="Y70" s="73" t="b">
        <v>0</v>
      </c>
      <c r="Z70" s="73" t="b">
        <v>1</v>
      </c>
      <c r="AA70" s="73" t="b">
        <v>1</v>
      </c>
      <c r="AB70" s="73" t="b">
        <v>1</v>
      </c>
      <c r="AC70" s="73" t="b">
        <v>1</v>
      </c>
      <c r="AD70" s="73" t="b">
        <v>1</v>
      </c>
      <c r="AE70" s="73" t="b">
        <v>1</v>
      </c>
      <c r="AF70" s="73" t="b">
        <v>1</v>
      </c>
      <c r="AG70" s="73" t="b">
        <v>0</v>
      </c>
      <c r="AH70" s="73" t="b">
        <v>0</v>
      </c>
      <c r="AI70" s="73" t="b">
        <v>0</v>
      </c>
      <c r="AJ70" s="73" t="b">
        <v>0</v>
      </c>
      <c r="AK70" s="73" t="b">
        <v>0</v>
      </c>
      <c r="AL70" s="73" t="b">
        <v>0</v>
      </c>
      <c r="AM70" s="73" t="b">
        <v>0</v>
      </c>
      <c r="AN70" s="73" t="b">
        <v>0</v>
      </c>
    </row>
    <row r="71" spans="1:40">
      <c r="A71" s="69" t="s">
        <v>743</v>
      </c>
      <c r="B71" s="69" t="s">
        <v>745</v>
      </c>
      <c r="C71" s="73" t="b">
        <v>0</v>
      </c>
      <c r="D71" s="73" t="b">
        <v>0</v>
      </c>
      <c r="E71" s="73" t="b">
        <v>0</v>
      </c>
      <c r="F71" s="73" t="b">
        <v>1</v>
      </c>
      <c r="G71" s="73" t="b">
        <v>1</v>
      </c>
      <c r="H71" s="73" t="b">
        <v>1</v>
      </c>
      <c r="I71" s="73" t="b">
        <v>0</v>
      </c>
      <c r="J71" s="73" t="b">
        <v>1</v>
      </c>
      <c r="K71" s="73" t="b">
        <v>0</v>
      </c>
      <c r="L71" s="73" t="b">
        <v>0</v>
      </c>
      <c r="M71" s="73" t="b">
        <v>0</v>
      </c>
      <c r="N71" s="73" t="b">
        <v>0</v>
      </c>
      <c r="O71" s="73" t="b">
        <v>0</v>
      </c>
      <c r="P71" s="73" t="b">
        <v>0</v>
      </c>
      <c r="Q71" s="73" t="b">
        <v>0</v>
      </c>
      <c r="R71" s="73" t="b">
        <v>0</v>
      </c>
      <c r="S71" s="73" t="b">
        <v>0</v>
      </c>
      <c r="T71" s="73" t="b">
        <v>0</v>
      </c>
      <c r="U71" s="73" t="b">
        <v>0</v>
      </c>
      <c r="V71" s="73" t="b">
        <v>0</v>
      </c>
      <c r="W71" s="73" t="b">
        <v>0</v>
      </c>
      <c r="X71" s="73" t="b">
        <v>0</v>
      </c>
      <c r="Y71" s="73" t="b">
        <v>0</v>
      </c>
      <c r="Z71" s="73" t="b">
        <v>0</v>
      </c>
      <c r="AA71" s="73" t="b">
        <v>1</v>
      </c>
      <c r="AB71" s="73" t="b">
        <v>1</v>
      </c>
      <c r="AC71" s="73" t="b">
        <v>1</v>
      </c>
      <c r="AD71" s="73" t="b">
        <v>1</v>
      </c>
      <c r="AE71" s="73" t="b">
        <v>1</v>
      </c>
      <c r="AF71" s="73" t="b">
        <v>0</v>
      </c>
      <c r="AG71" s="73" t="b">
        <v>0</v>
      </c>
      <c r="AH71" s="73" t="b">
        <v>0</v>
      </c>
      <c r="AI71" s="73" t="b">
        <v>0</v>
      </c>
      <c r="AJ71" s="73" t="b">
        <v>0</v>
      </c>
      <c r="AK71" s="73" t="b">
        <v>1</v>
      </c>
      <c r="AL71" s="73" t="b">
        <v>1</v>
      </c>
      <c r="AM71" s="73" t="b">
        <v>1</v>
      </c>
      <c r="AN71" s="73" t="b">
        <v>0</v>
      </c>
    </row>
    <row r="72" spans="1:40">
      <c r="A72" s="69" t="s">
        <v>764</v>
      </c>
      <c r="B72" s="69" t="s">
        <v>765</v>
      </c>
      <c r="C72" s="73" t="b">
        <v>0</v>
      </c>
      <c r="D72" s="73" t="b">
        <v>0</v>
      </c>
      <c r="E72" s="73" t="b">
        <v>0</v>
      </c>
      <c r="F72" s="73" t="b">
        <v>1</v>
      </c>
      <c r="G72" s="73" t="b">
        <v>1</v>
      </c>
      <c r="H72" s="73" t="b">
        <v>1</v>
      </c>
      <c r="I72" s="73" t="b">
        <v>0</v>
      </c>
      <c r="J72" s="73" t="b">
        <v>1</v>
      </c>
      <c r="K72" s="73" t="b">
        <v>0</v>
      </c>
      <c r="L72" s="73" t="b">
        <v>0</v>
      </c>
      <c r="M72" s="73" t="b">
        <v>1</v>
      </c>
      <c r="N72" s="73" t="b">
        <v>0</v>
      </c>
      <c r="O72" s="73" t="b">
        <v>0</v>
      </c>
      <c r="P72" s="73" t="b">
        <v>1</v>
      </c>
      <c r="Q72" s="73" t="b">
        <v>1</v>
      </c>
      <c r="R72" s="73" t="b">
        <v>0</v>
      </c>
      <c r="S72" s="73" t="b">
        <v>1</v>
      </c>
      <c r="T72" s="73" t="b">
        <v>0</v>
      </c>
      <c r="U72" s="73" t="b">
        <v>0</v>
      </c>
      <c r="V72" s="73" t="b">
        <v>1</v>
      </c>
      <c r="W72" s="73" t="b">
        <v>1</v>
      </c>
      <c r="X72" s="73" t="b">
        <v>1</v>
      </c>
      <c r="Y72" s="73" t="b">
        <v>0</v>
      </c>
      <c r="Z72" s="73" t="b">
        <v>1</v>
      </c>
      <c r="AA72" s="73" t="b">
        <v>0</v>
      </c>
      <c r="AB72" s="73" t="b">
        <v>0</v>
      </c>
      <c r="AC72" s="73" t="b">
        <v>0</v>
      </c>
      <c r="AD72" s="73" t="b">
        <v>1</v>
      </c>
      <c r="AE72" s="73" t="b">
        <v>1</v>
      </c>
      <c r="AF72" s="73" t="b">
        <v>0</v>
      </c>
      <c r="AG72" s="73" t="b">
        <v>0</v>
      </c>
      <c r="AH72" s="73" t="b">
        <v>0</v>
      </c>
      <c r="AI72" s="73" t="b">
        <v>1</v>
      </c>
      <c r="AJ72" s="73" t="b">
        <v>0</v>
      </c>
      <c r="AK72" s="73" t="b">
        <v>0</v>
      </c>
      <c r="AL72" s="73" t="b">
        <v>1</v>
      </c>
      <c r="AM72" s="73" t="b">
        <v>0</v>
      </c>
      <c r="AN72" s="73" t="b">
        <v>0</v>
      </c>
    </row>
    <row r="73" spans="1:40">
      <c r="A73" s="69" t="s">
        <v>8195</v>
      </c>
      <c r="B73" s="61" t="s">
        <v>1087</v>
      </c>
      <c r="C73" s="73" t="b">
        <v>0</v>
      </c>
      <c r="D73" s="73" t="b">
        <v>0</v>
      </c>
      <c r="E73" s="73" t="b">
        <v>0</v>
      </c>
      <c r="F73" s="73" t="b">
        <v>1</v>
      </c>
      <c r="G73" s="73" t="b">
        <v>1</v>
      </c>
      <c r="H73" s="73" t="b">
        <v>0</v>
      </c>
      <c r="I73" s="73" t="b">
        <v>0</v>
      </c>
      <c r="J73" s="73" t="b">
        <v>0</v>
      </c>
      <c r="K73" s="73" t="b">
        <v>0</v>
      </c>
      <c r="L73" s="73" t="b">
        <v>0</v>
      </c>
      <c r="M73" s="73" t="b">
        <v>0</v>
      </c>
      <c r="N73" s="73" t="b">
        <v>0</v>
      </c>
      <c r="O73" s="73" t="b">
        <v>0</v>
      </c>
      <c r="P73" s="73" t="b">
        <v>0</v>
      </c>
      <c r="Q73" s="73" t="b">
        <v>0</v>
      </c>
      <c r="R73" s="73" t="b">
        <v>0</v>
      </c>
      <c r="S73" s="73" t="b">
        <v>0</v>
      </c>
      <c r="T73" s="73" t="b">
        <v>0</v>
      </c>
      <c r="U73" s="73" t="b">
        <v>0</v>
      </c>
      <c r="V73" s="73" t="b">
        <v>0</v>
      </c>
      <c r="W73" s="73" t="b">
        <v>0</v>
      </c>
      <c r="X73" s="73" t="b">
        <v>0</v>
      </c>
      <c r="Y73" s="73" t="b">
        <v>0</v>
      </c>
      <c r="Z73" s="73" t="b">
        <v>0</v>
      </c>
      <c r="AA73" s="73" t="b">
        <v>0</v>
      </c>
      <c r="AB73" s="73" t="b">
        <v>0</v>
      </c>
      <c r="AC73" s="73" t="b">
        <v>0</v>
      </c>
      <c r="AD73" s="73" t="b">
        <v>0</v>
      </c>
      <c r="AE73" s="73" t="b">
        <v>1</v>
      </c>
      <c r="AF73" s="73" t="b">
        <v>0</v>
      </c>
      <c r="AG73" s="73" t="b">
        <v>0</v>
      </c>
      <c r="AH73" s="73" t="b">
        <v>0</v>
      </c>
      <c r="AI73" s="73" t="b">
        <v>0</v>
      </c>
      <c r="AJ73" s="73" t="b">
        <v>0</v>
      </c>
      <c r="AK73" s="73" t="b">
        <v>0</v>
      </c>
      <c r="AL73" s="73" t="b">
        <v>0</v>
      </c>
      <c r="AM73" s="73" t="b">
        <v>0</v>
      </c>
      <c r="AN73" s="73" t="b">
        <v>0</v>
      </c>
    </row>
    <row r="74" spans="1:40">
      <c r="A74" s="69" t="s">
        <v>213</v>
      </c>
      <c r="B74" s="61" t="s">
        <v>214</v>
      </c>
      <c r="C74" s="62" t="b">
        <v>0</v>
      </c>
      <c r="D74" s="62" t="b">
        <v>0</v>
      </c>
      <c r="E74" s="62" t="b">
        <v>0</v>
      </c>
      <c r="F74" s="62" t="b">
        <v>0</v>
      </c>
      <c r="G74" s="62" t="b">
        <v>0</v>
      </c>
      <c r="H74" s="62" t="b">
        <v>0</v>
      </c>
      <c r="I74" s="62" t="b">
        <v>0</v>
      </c>
      <c r="J74" s="62" t="b">
        <v>0</v>
      </c>
      <c r="K74" s="62" t="b">
        <v>0</v>
      </c>
      <c r="L74" s="62" t="b">
        <v>0</v>
      </c>
      <c r="M74" s="62" t="b">
        <v>0</v>
      </c>
      <c r="N74" s="62" t="b">
        <v>0</v>
      </c>
      <c r="O74" s="62" t="b">
        <v>0</v>
      </c>
      <c r="P74" s="62" t="b">
        <v>0</v>
      </c>
      <c r="Q74" s="62" t="b">
        <v>0</v>
      </c>
      <c r="R74" s="62" t="b">
        <v>0</v>
      </c>
      <c r="S74" s="62" t="b">
        <v>0</v>
      </c>
      <c r="T74" s="62" t="b">
        <v>0</v>
      </c>
      <c r="U74" s="62" t="b">
        <v>0</v>
      </c>
      <c r="V74" s="62" t="b">
        <v>0</v>
      </c>
      <c r="W74" s="62" t="b">
        <v>0</v>
      </c>
      <c r="X74" s="62" t="b">
        <v>0</v>
      </c>
      <c r="Y74" s="62" t="b">
        <v>0</v>
      </c>
      <c r="Z74" s="62" t="b">
        <v>0</v>
      </c>
      <c r="AA74" s="62" t="b">
        <v>0</v>
      </c>
      <c r="AB74" s="62" t="b">
        <v>0</v>
      </c>
      <c r="AC74" s="62" t="b">
        <v>0</v>
      </c>
      <c r="AD74" s="62" t="b">
        <v>0</v>
      </c>
      <c r="AE74" s="62" t="b">
        <v>0</v>
      </c>
      <c r="AF74" s="62" t="b">
        <v>0</v>
      </c>
      <c r="AG74" s="62" t="b">
        <v>0</v>
      </c>
      <c r="AH74" s="62" t="b">
        <v>0</v>
      </c>
      <c r="AI74" s="62" t="b">
        <v>0</v>
      </c>
      <c r="AJ74" s="62" t="b">
        <v>0</v>
      </c>
      <c r="AK74" s="62" t="b">
        <v>0</v>
      </c>
      <c r="AL74" s="62" t="b">
        <v>0</v>
      </c>
      <c r="AM74" s="62" t="b">
        <v>0</v>
      </c>
      <c r="AN74" s="62" t="b">
        <v>0</v>
      </c>
    </row>
    <row r="75" spans="1:40">
      <c r="A75" s="69" t="s">
        <v>216</v>
      </c>
      <c r="B75" s="61" t="s">
        <v>217</v>
      </c>
      <c r="C75" s="62" t="b">
        <v>0</v>
      </c>
      <c r="D75" s="62" t="b">
        <v>0</v>
      </c>
      <c r="E75" s="62" t="b">
        <v>0</v>
      </c>
      <c r="F75" s="62" t="b">
        <v>0</v>
      </c>
      <c r="G75" s="62" t="b">
        <v>0</v>
      </c>
      <c r="H75" s="62" t="b">
        <v>0</v>
      </c>
      <c r="I75" s="62" t="b">
        <v>0</v>
      </c>
      <c r="J75" s="62" t="b">
        <v>1</v>
      </c>
      <c r="K75" s="62" t="b">
        <v>0</v>
      </c>
      <c r="L75" s="62" t="b">
        <v>0</v>
      </c>
      <c r="M75" s="62" t="b">
        <v>0</v>
      </c>
      <c r="N75" s="62" t="b">
        <v>0</v>
      </c>
      <c r="O75" s="62" t="b">
        <v>0</v>
      </c>
      <c r="P75" s="62" t="b">
        <v>0</v>
      </c>
      <c r="Q75" s="62" t="b">
        <v>0</v>
      </c>
      <c r="R75" s="62" t="b">
        <v>0</v>
      </c>
      <c r="S75" s="62" t="b">
        <v>0</v>
      </c>
      <c r="T75" s="62" t="b">
        <v>0</v>
      </c>
      <c r="U75" s="62" t="b">
        <v>0</v>
      </c>
      <c r="V75" s="62" t="b">
        <v>0</v>
      </c>
      <c r="W75" s="62" t="b">
        <v>0</v>
      </c>
      <c r="X75" s="62" t="b">
        <v>0</v>
      </c>
      <c r="Y75" s="62" t="b">
        <v>0</v>
      </c>
      <c r="Z75" s="62" t="b">
        <v>0</v>
      </c>
      <c r="AA75" s="62" t="b">
        <v>0</v>
      </c>
      <c r="AB75" s="62" t="b">
        <v>0</v>
      </c>
      <c r="AC75" s="62" t="b">
        <v>0</v>
      </c>
      <c r="AD75" s="62" t="b">
        <v>0</v>
      </c>
      <c r="AE75" s="62" t="b">
        <v>1</v>
      </c>
      <c r="AF75" s="62" t="b">
        <v>0</v>
      </c>
      <c r="AG75" s="62" t="b">
        <v>0</v>
      </c>
      <c r="AH75" s="62" t="b">
        <v>0</v>
      </c>
      <c r="AI75" s="62" t="b">
        <v>0</v>
      </c>
      <c r="AJ75" s="62" t="b">
        <v>0</v>
      </c>
      <c r="AK75" s="62" t="b">
        <v>0</v>
      </c>
      <c r="AL75" s="62" t="b">
        <v>0</v>
      </c>
      <c r="AM75" s="62" t="b">
        <v>0</v>
      </c>
      <c r="AN75" s="62" t="b">
        <v>0</v>
      </c>
    </row>
    <row r="76" spans="1:40" ht="26">
      <c r="A76" s="69" t="s">
        <v>219</v>
      </c>
      <c r="B76" s="61" t="s">
        <v>221</v>
      </c>
      <c r="C76" s="62" t="b">
        <v>0</v>
      </c>
      <c r="D76" s="62" t="b">
        <v>0</v>
      </c>
      <c r="E76" s="62" t="b">
        <v>0</v>
      </c>
      <c r="F76" s="62" t="b">
        <v>0</v>
      </c>
      <c r="G76" s="62" t="b">
        <v>0</v>
      </c>
      <c r="H76" s="62" t="b">
        <v>0</v>
      </c>
      <c r="I76" s="62" t="b">
        <v>0</v>
      </c>
      <c r="J76" s="62" t="b">
        <v>0</v>
      </c>
      <c r="K76" s="62" t="b">
        <v>0</v>
      </c>
      <c r="L76" s="62" t="b">
        <v>0</v>
      </c>
      <c r="M76" s="62" t="b">
        <v>0</v>
      </c>
      <c r="N76" s="62" t="b">
        <v>0</v>
      </c>
      <c r="O76" s="62" t="b">
        <v>0</v>
      </c>
      <c r="P76" s="62" t="b">
        <v>0</v>
      </c>
      <c r="Q76" s="62" t="b">
        <v>0</v>
      </c>
      <c r="R76" s="62" t="b">
        <v>0</v>
      </c>
      <c r="S76" s="62" t="b">
        <v>0</v>
      </c>
      <c r="T76" s="62" t="b">
        <v>0</v>
      </c>
      <c r="U76" s="62" t="b">
        <v>0</v>
      </c>
      <c r="V76" s="62" t="b">
        <v>0</v>
      </c>
      <c r="W76" s="62" t="b">
        <v>0</v>
      </c>
      <c r="X76" s="62" t="b">
        <v>0</v>
      </c>
      <c r="Y76" s="62" t="b">
        <v>0</v>
      </c>
      <c r="Z76" s="62" t="b">
        <v>0</v>
      </c>
      <c r="AA76" s="62" t="b">
        <v>0</v>
      </c>
      <c r="AB76" s="62" t="b">
        <v>0</v>
      </c>
      <c r="AC76" s="62" t="b">
        <v>0</v>
      </c>
      <c r="AD76" s="62" t="b">
        <v>0</v>
      </c>
      <c r="AE76" s="62" t="b">
        <v>0</v>
      </c>
      <c r="AF76" s="62" t="b">
        <v>0</v>
      </c>
      <c r="AG76" s="62" t="b">
        <v>0</v>
      </c>
      <c r="AH76" s="62" t="b">
        <v>0</v>
      </c>
      <c r="AI76" s="62" t="b">
        <v>0</v>
      </c>
      <c r="AJ76" s="62" t="b">
        <v>0</v>
      </c>
      <c r="AK76" s="62" t="b">
        <v>0</v>
      </c>
      <c r="AL76" s="62" t="b">
        <v>0</v>
      </c>
      <c r="AM76" s="62" t="b">
        <v>0</v>
      </c>
      <c r="AN76" s="62" t="b">
        <v>0</v>
      </c>
    </row>
    <row r="77" spans="1:40" ht="26">
      <c r="A77" s="69" t="s">
        <v>223</v>
      </c>
      <c r="B77" s="61" t="s">
        <v>224</v>
      </c>
      <c r="C77" s="62" t="b">
        <v>0</v>
      </c>
      <c r="D77" s="62" t="b">
        <v>0</v>
      </c>
      <c r="E77" s="62" t="b">
        <v>0</v>
      </c>
      <c r="F77" s="62" t="b">
        <v>0</v>
      </c>
      <c r="G77" s="62" t="b">
        <v>0</v>
      </c>
      <c r="H77" s="62" t="b">
        <v>0</v>
      </c>
      <c r="I77" s="62" t="b">
        <v>0</v>
      </c>
      <c r="J77" s="62" t="b">
        <v>0</v>
      </c>
      <c r="K77" s="62" t="b">
        <v>0</v>
      </c>
      <c r="L77" s="62" t="b">
        <v>0</v>
      </c>
      <c r="M77" s="62" t="b">
        <v>0</v>
      </c>
      <c r="N77" s="62" t="b">
        <v>0</v>
      </c>
      <c r="O77" s="62" t="b">
        <v>0</v>
      </c>
      <c r="P77" s="62" t="b">
        <v>0</v>
      </c>
      <c r="Q77" s="62" t="b">
        <v>0</v>
      </c>
      <c r="R77" s="62" t="b">
        <v>0</v>
      </c>
      <c r="S77" s="62" t="b">
        <v>0</v>
      </c>
      <c r="T77" s="62" t="b">
        <v>0</v>
      </c>
      <c r="U77" s="62" t="b">
        <v>0</v>
      </c>
      <c r="V77" s="62" t="b">
        <v>0</v>
      </c>
      <c r="W77" s="62" t="b">
        <v>0</v>
      </c>
      <c r="X77" s="62" t="b">
        <v>0</v>
      </c>
      <c r="Y77" s="62" t="b">
        <v>0</v>
      </c>
      <c r="Z77" s="62" t="b">
        <v>0</v>
      </c>
      <c r="AA77" s="62" t="b">
        <v>0</v>
      </c>
      <c r="AB77" s="62" t="b">
        <v>0</v>
      </c>
      <c r="AC77" s="62" t="b">
        <v>0</v>
      </c>
      <c r="AD77" s="62" t="b">
        <v>0</v>
      </c>
      <c r="AE77" s="62" t="b">
        <v>0</v>
      </c>
      <c r="AF77" s="62" t="b">
        <v>0</v>
      </c>
      <c r="AG77" s="62" t="b">
        <v>0</v>
      </c>
      <c r="AH77" s="62" t="b">
        <v>0</v>
      </c>
      <c r="AI77" s="62" t="b">
        <v>0</v>
      </c>
      <c r="AJ77" s="62" t="b">
        <v>0</v>
      </c>
      <c r="AK77" s="62" t="b">
        <v>0</v>
      </c>
      <c r="AL77" s="62" t="b">
        <v>0</v>
      </c>
      <c r="AM77" s="62" t="b">
        <v>0</v>
      </c>
      <c r="AN77" s="62" t="b">
        <v>0</v>
      </c>
    </row>
    <row r="78" spans="1:40">
      <c r="A78" s="69" t="s">
        <v>251</v>
      </c>
      <c r="B78" s="61" t="s">
        <v>253</v>
      </c>
      <c r="C78" s="62" t="b">
        <v>0</v>
      </c>
      <c r="D78" s="62" t="b">
        <v>1</v>
      </c>
      <c r="E78" s="62" t="b">
        <v>0</v>
      </c>
      <c r="F78" s="62" t="b">
        <v>0</v>
      </c>
      <c r="G78" s="62" t="b">
        <v>1</v>
      </c>
      <c r="H78" s="62" t="b">
        <v>1</v>
      </c>
      <c r="I78" s="62" t="b">
        <v>1</v>
      </c>
      <c r="J78" s="62" t="b">
        <v>1</v>
      </c>
      <c r="K78" s="62" t="b">
        <v>0</v>
      </c>
      <c r="L78" s="62" t="b">
        <v>0</v>
      </c>
      <c r="M78" s="62" t="b">
        <v>0</v>
      </c>
      <c r="N78" s="62" t="b">
        <v>1</v>
      </c>
      <c r="O78" s="62" t="b">
        <v>0</v>
      </c>
      <c r="P78" s="62" t="b">
        <v>0</v>
      </c>
      <c r="Q78" s="62" t="b">
        <v>0</v>
      </c>
      <c r="R78" s="62" t="b">
        <v>0</v>
      </c>
      <c r="S78" s="62" t="b">
        <v>0</v>
      </c>
      <c r="T78" s="62" t="b">
        <v>0</v>
      </c>
      <c r="U78" s="62" t="b">
        <v>0</v>
      </c>
      <c r="V78" s="62" t="b">
        <v>0</v>
      </c>
      <c r="W78" s="62" t="b">
        <v>0</v>
      </c>
      <c r="X78" s="62" t="b">
        <v>0</v>
      </c>
      <c r="Y78" s="62" t="b">
        <v>0</v>
      </c>
      <c r="Z78" s="62" t="b">
        <v>0</v>
      </c>
      <c r="AA78" s="62" t="b">
        <v>1</v>
      </c>
      <c r="AB78" s="62" t="b">
        <v>0</v>
      </c>
      <c r="AC78" s="62" t="b">
        <v>1</v>
      </c>
      <c r="AD78" s="62" t="b">
        <v>1</v>
      </c>
      <c r="AE78" s="62" t="b">
        <v>0</v>
      </c>
      <c r="AF78" s="62" t="b">
        <v>0</v>
      </c>
      <c r="AG78" s="62" t="b">
        <v>0</v>
      </c>
      <c r="AH78" s="62" t="b">
        <v>0</v>
      </c>
      <c r="AI78" s="62" t="b">
        <v>0</v>
      </c>
      <c r="AJ78" s="62" t="b">
        <v>0</v>
      </c>
      <c r="AK78" s="62" t="b">
        <v>0</v>
      </c>
      <c r="AL78" s="62" t="b">
        <v>1</v>
      </c>
      <c r="AM78" s="62" t="b">
        <v>0</v>
      </c>
      <c r="AN78" s="62" t="b">
        <v>0</v>
      </c>
    </row>
    <row r="79" spans="1:40">
      <c r="A79" s="69" t="s">
        <v>255</v>
      </c>
      <c r="B79" s="61" t="s">
        <v>257</v>
      </c>
      <c r="C79" s="62" t="b">
        <v>0</v>
      </c>
      <c r="D79" s="62" t="b">
        <v>0</v>
      </c>
      <c r="E79" s="62" t="b">
        <v>0</v>
      </c>
      <c r="F79" s="62" t="b">
        <v>0</v>
      </c>
      <c r="G79" s="62" t="b">
        <v>0</v>
      </c>
      <c r="H79" s="62" t="b">
        <v>0</v>
      </c>
      <c r="I79" s="62" t="b">
        <v>0</v>
      </c>
      <c r="J79" s="62" t="b">
        <v>0</v>
      </c>
      <c r="K79" s="62" t="b">
        <v>0</v>
      </c>
      <c r="L79" s="62" t="b">
        <v>0</v>
      </c>
      <c r="M79" s="62" t="b">
        <v>0</v>
      </c>
      <c r="N79" s="62" t="b">
        <v>0</v>
      </c>
      <c r="O79" s="62" t="b">
        <v>0</v>
      </c>
      <c r="P79" s="62" t="b">
        <v>0</v>
      </c>
      <c r="Q79" s="62" t="b">
        <v>0</v>
      </c>
      <c r="R79" s="62" t="b">
        <v>0</v>
      </c>
      <c r="S79" s="62" t="b">
        <v>0</v>
      </c>
      <c r="T79" s="62" t="b">
        <v>0</v>
      </c>
      <c r="U79" s="62" t="b">
        <v>0</v>
      </c>
      <c r="V79" s="62" t="b">
        <v>0</v>
      </c>
      <c r="W79" s="62" t="b">
        <v>0</v>
      </c>
      <c r="X79" s="62" t="b">
        <v>0</v>
      </c>
      <c r="Y79" s="62" t="b">
        <v>0</v>
      </c>
      <c r="Z79" s="62" t="b">
        <v>0</v>
      </c>
      <c r="AA79" s="62" t="b">
        <v>0</v>
      </c>
      <c r="AB79" s="62" t="b">
        <v>0</v>
      </c>
      <c r="AC79" s="62" t="b">
        <v>0</v>
      </c>
      <c r="AD79" s="62" t="b">
        <v>0</v>
      </c>
      <c r="AE79" s="62" t="b">
        <v>0</v>
      </c>
      <c r="AF79" s="62" t="b">
        <v>0</v>
      </c>
      <c r="AG79" s="62" t="b">
        <v>0</v>
      </c>
      <c r="AH79" s="62" t="b">
        <v>0</v>
      </c>
      <c r="AI79" s="62" t="b">
        <v>0</v>
      </c>
      <c r="AJ79" s="62" t="b">
        <v>0</v>
      </c>
      <c r="AK79" s="62" t="b">
        <v>0</v>
      </c>
      <c r="AL79" s="62" t="b">
        <v>0</v>
      </c>
      <c r="AM79" s="62" t="b">
        <v>0</v>
      </c>
      <c r="AN79" s="62" t="b">
        <v>0</v>
      </c>
    </row>
    <row r="80" spans="1:40" ht="26">
      <c r="A80" s="69" t="s">
        <v>360</v>
      </c>
      <c r="B80" s="61" t="s">
        <v>362</v>
      </c>
      <c r="C80" s="62" t="b">
        <v>0</v>
      </c>
      <c r="D80" s="62" t="b">
        <v>0</v>
      </c>
      <c r="E80" s="62" t="b">
        <v>0</v>
      </c>
      <c r="F80" s="62" t="b">
        <v>0</v>
      </c>
      <c r="G80" s="62" t="b">
        <v>0</v>
      </c>
      <c r="H80" s="62" t="b">
        <v>0</v>
      </c>
      <c r="I80" s="62" t="b">
        <v>0</v>
      </c>
      <c r="J80" s="62" t="b">
        <v>0</v>
      </c>
      <c r="K80" s="62" t="b">
        <v>0</v>
      </c>
      <c r="L80" s="62" t="b">
        <v>0</v>
      </c>
      <c r="M80" s="62" t="b">
        <v>0</v>
      </c>
      <c r="N80" s="62" t="b">
        <v>0</v>
      </c>
      <c r="O80" s="62" t="b">
        <v>0</v>
      </c>
      <c r="P80" s="62" t="b">
        <v>0</v>
      </c>
      <c r="Q80" s="62" t="b">
        <v>0</v>
      </c>
      <c r="R80" s="62" t="b">
        <v>0</v>
      </c>
      <c r="S80" s="62" t="b">
        <v>0</v>
      </c>
      <c r="T80" s="62" t="b">
        <v>0</v>
      </c>
      <c r="U80" s="62" t="b">
        <v>0</v>
      </c>
      <c r="V80" s="62" t="b">
        <v>0</v>
      </c>
      <c r="W80" s="62" t="b">
        <v>0</v>
      </c>
      <c r="X80" s="62" t="b">
        <v>0</v>
      </c>
      <c r="Y80" s="62" t="b">
        <v>0</v>
      </c>
      <c r="Z80" s="62" t="b">
        <v>0</v>
      </c>
      <c r="AA80" s="62" t="b">
        <v>0</v>
      </c>
      <c r="AB80" s="62" t="b">
        <v>0</v>
      </c>
      <c r="AC80" s="62" t="b">
        <v>0</v>
      </c>
      <c r="AD80" s="62" t="b">
        <v>0</v>
      </c>
      <c r="AE80" s="62" t="b">
        <v>0</v>
      </c>
      <c r="AF80" s="62" t="b">
        <v>0</v>
      </c>
      <c r="AG80" s="62" t="b">
        <v>0</v>
      </c>
      <c r="AH80" s="62" t="b">
        <v>0</v>
      </c>
      <c r="AI80" s="62" t="b">
        <v>0</v>
      </c>
      <c r="AJ80" s="62" t="b">
        <v>0</v>
      </c>
      <c r="AK80" s="62" t="b">
        <v>0</v>
      </c>
      <c r="AL80" s="62" t="b">
        <v>0</v>
      </c>
      <c r="AM80" s="62" t="b">
        <v>0</v>
      </c>
      <c r="AN80" s="62" t="b">
        <v>0</v>
      </c>
    </row>
    <row r="81" spans="1:40" ht="26">
      <c r="A81" s="69" t="s">
        <v>360</v>
      </c>
      <c r="B81" s="61" t="s">
        <v>364</v>
      </c>
      <c r="C81" s="62" t="b">
        <v>0</v>
      </c>
      <c r="D81" s="62" t="b">
        <v>0</v>
      </c>
      <c r="E81" s="62" t="b">
        <v>0</v>
      </c>
      <c r="F81" s="62" t="b">
        <v>0</v>
      </c>
      <c r="G81" s="62" t="b">
        <v>0</v>
      </c>
      <c r="H81" s="62" t="b">
        <v>0</v>
      </c>
      <c r="I81" s="62" t="b">
        <v>0</v>
      </c>
      <c r="J81" s="62" t="b">
        <v>0</v>
      </c>
      <c r="K81" s="62" t="b">
        <v>0</v>
      </c>
      <c r="L81" s="62" t="b">
        <v>0</v>
      </c>
      <c r="M81" s="62" t="b">
        <v>0</v>
      </c>
      <c r="N81" s="62" t="b">
        <v>0</v>
      </c>
      <c r="O81" s="62" t="b">
        <v>0</v>
      </c>
      <c r="P81" s="62" t="b">
        <v>0</v>
      </c>
      <c r="Q81" s="62" t="b">
        <v>0</v>
      </c>
      <c r="R81" s="62" t="b">
        <v>0</v>
      </c>
      <c r="S81" s="62" t="b">
        <v>0</v>
      </c>
      <c r="T81" s="62" t="b">
        <v>0</v>
      </c>
      <c r="U81" s="62" t="b">
        <v>0</v>
      </c>
      <c r="V81" s="62" t="b">
        <v>0</v>
      </c>
      <c r="W81" s="62" t="b">
        <v>0</v>
      </c>
      <c r="X81" s="62" t="b">
        <v>0</v>
      </c>
      <c r="Y81" s="62" t="b">
        <v>0</v>
      </c>
      <c r="Z81" s="62" t="b">
        <v>0</v>
      </c>
      <c r="AA81" s="62" t="b">
        <v>0</v>
      </c>
      <c r="AB81" s="62" t="b">
        <v>0</v>
      </c>
      <c r="AC81" s="62" t="b">
        <v>0</v>
      </c>
      <c r="AD81" s="62" t="b">
        <v>0</v>
      </c>
      <c r="AE81" s="62" t="b">
        <v>0</v>
      </c>
      <c r="AF81" s="62" t="b">
        <v>0</v>
      </c>
      <c r="AG81" s="62" t="b">
        <v>0</v>
      </c>
      <c r="AH81" s="62" t="b">
        <v>0</v>
      </c>
      <c r="AI81" s="62" t="b">
        <v>0</v>
      </c>
      <c r="AJ81" s="62" t="b">
        <v>0</v>
      </c>
      <c r="AK81" s="62" t="b">
        <v>0</v>
      </c>
      <c r="AL81" s="62" t="b">
        <v>0</v>
      </c>
      <c r="AM81" s="62" t="b">
        <v>0</v>
      </c>
      <c r="AN81" s="62" t="b">
        <v>0</v>
      </c>
    </row>
    <row r="82" spans="1:40" ht="26">
      <c r="A82" s="69" t="s">
        <v>365</v>
      </c>
      <c r="B82" s="61" t="s">
        <v>367</v>
      </c>
      <c r="C82" s="62" t="b">
        <v>0</v>
      </c>
      <c r="D82" s="62" t="b">
        <v>0</v>
      </c>
      <c r="E82" s="62" t="b">
        <v>0</v>
      </c>
      <c r="F82" s="62" t="b">
        <v>0</v>
      </c>
      <c r="G82" s="62" t="b">
        <v>0</v>
      </c>
      <c r="H82" s="62" t="b">
        <v>1</v>
      </c>
      <c r="I82" s="62" t="b">
        <v>0</v>
      </c>
      <c r="J82" s="62" t="b">
        <v>0</v>
      </c>
      <c r="K82" s="62" t="b">
        <v>0</v>
      </c>
      <c r="L82" s="62" t="b">
        <v>0</v>
      </c>
      <c r="M82" s="62" t="b">
        <v>0</v>
      </c>
      <c r="N82" s="62" t="b">
        <v>0</v>
      </c>
      <c r="O82" s="62" t="b">
        <v>0</v>
      </c>
      <c r="P82" s="62" t="b">
        <v>1</v>
      </c>
      <c r="Q82" s="62" t="b">
        <v>0</v>
      </c>
      <c r="R82" s="62" t="b">
        <v>0</v>
      </c>
      <c r="S82" s="62" t="b">
        <v>0</v>
      </c>
      <c r="T82" s="62" t="b">
        <v>0</v>
      </c>
      <c r="U82" s="62" t="b">
        <v>0</v>
      </c>
      <c r="V82" s="62" t="b">
        <v>0</v>
      </c>
      <c r="W82" s="62" t="b">
        <v>0</v>
      </c>
      <c r="X82" s="62" t="b">
        <v>0</v>
      </c>
      <c r="Y82" s="62" t="b">
        <v>0</v>
      </c>
      <c r="Z82" s="62" t="b">
        <v>0</v>
      </c>
      <c r="AA82" s="62" t="b">
        <v>1</v>
      </c>
      <c r="AB82" s="62" t="b">
        <v>0</v>
      </c>
      <c r="AC82" s="62" t="b">
        <v>0</v>
      </c>
      <c r="AD82" s="62" t="b">
        <v>0</v>
      </c>
      <c r="AE82" s="62" t="b">
        <v>0</v>
      </c>
      <c r="AF82" s="62" t="b">
        <v>0</v>
      </c>
      <c r="AG82" s="62" t="b">
        <v>0</v>
      </c>
      <c r="AH82" s="62" t="b">
        <v>1</v>
      </c>
      <c r="AI82" s="62" t="b">
        <v>0</v>
      </c>
      <c r="AJ82" s="62" t="b">
        <v>1</v>
      </c>
      <c r="AK82" s="62" t="b">
        <v>0</v>
      </c>
      <c r="AL82" s="62" t="b">
        <v>0</v>
      </c>
      <c r="AM82" s="62" t="b">
        <v>0</v>
      </c>
      <c r="AN82" s="62" t="b">
        <v>0</v>
      </c>
    </row>
    <row r="83" spans="1:40" ht="26">
      <c r="A83" s="69" t="s">
        <v>360</v>
      </c>
      <c r="B83" s="61" t="s">
        <v>373</v>
      </c>
      <c r="C83" s="62" t="b">
        <v>0</v>
      </c>
      <c r="D83" s="62" t="b">
        <v>0</v>
      </c>
      <c r="E83" s="62" t="b">
        <v>0</v>
      </c>
      <c r="F83" s="62" t="b">
        <v>0</v>
      </c>
      <c r="G83" s="62" t="b">
        <v>0</v>
      </c>
      <c r="H83" s="62" t="b">
        <v>0</v>
      </c>
      <c r="I83" s="62" t="b">
        <v>0</v>
      </c>
      <c r="J83" s="62" t="b">
        <v>0</v>
      </c>
      <c r="K83" s="62" t="b">
        <v>0</v>
      </c>
      <c r="L83" s="62" t="b">
        <v>0</v>
      </c>
      <c r="M83" s="62" t="b">
        <v>0</v>
      </c>
      <c r="N83" s="62" t="b">
        <v>0</v>
      </c>
      <c r="O83" s="62" t="b">
        <v>0</v>
      </c>
      <c r="P83" s="62" t="b">
        <v>0</v>
      </c>
      <c r="Q83" s="62" t="b">
        <v>0</v>
      </c>
      <c r="R83" s="62" t="b">
        <v>0</v>
      </c>
      <c r="S83" s="62" t="b">
        <v>0</v>
      </c>
      <c r="T83" s="62" t="b">
        <v>0</v>
      </c>
      <c r="U83" s="62" t="b">
        <v>0</v>
      </c>
      <c r="V83" s="62" t="b">
        <v>0</v>
      </c>
      <c r="W83" s="62" t="b">
        <v>0</v>
      </c>
      <c r="X83" s="62" t="b">
        <v>0</v>
      </c>
      <c r="Y83" s="62" t="b">
        <v>0</v>
      </c>
      <c r="Z83" s="62" t="b">
        <v>0</v>
      </c>
      <c r="AA83" s="62" t="b">
        <v>0</v>
      </c>
      <c r="AB83" s="62" t="b">
        <v>0</v>
      </c>
      <c r="AC83" s="62" t="b">
        <v>0</v>
      </c>
      <c r="AD83" s="62" t="b">
        <v>0</v>
      </c>
      <c r="AE83" s="62" t="b">
        <v>0</v>
      </c>
      <c r="AF83" s="62" t="b">
        <v>0</v>
      </c>
      <c r="AG83" s="62" t="b">
        <v>0</v>
      </c>
      <c r="AH83" s="62" t="b">
        <v>0</v>
      </c>
      <c r="AI83" s="62" t="b">
        <v>0</v>
      </c>
      <c r="AJ83" s="62" t="b">
        <v>0</v>
      </c>
      <c r="AK83" s="62" t="b">
        <v>0</v>
      </c>
      <c r="AL83" s="62" t="b">
        <v>0</v>
      </c>
      <c r="AM83" s="62" t="b">
        <v>0</v>
      </c>
      <c r="AN83" s="62" t="b">
        <v>0</v>
      </c>
    </row>
    <row r="84" spans="1:40" ht="26">
      <c r="A84" s="69" t="s">
        <v>360</v>
      </c>
      <c r="B84" s="61" t="s">
        <v>374</v>
      </c>
      <c r="C84" s="62" t="b">
        <v>0</v>
      </c>
      <c r="D84" s="62" t="b">
        <v>0</v>
      </c>
      <c r="E84" s="62" t="b">
        <v>0</v>
      </c>
      <c r="F84" s="62" t="b">
        <v>0</v>
      </c>
      <c r="G84" s="62" t="b">
        <v>0</v>
      </c>
      <c r="H84" s="62" t="b">
        <v>0</v>
      </c>
      <c r="I84" s="62" t="b">
        <v>0</v>
      </c>
      <c r="J84" s="62" t="b">
        <v>0</v>
      </c>
      <c r="K84" s="62" t="b">
        <v>0</v>
      </c>
      <c r="L84" s="62" t="b">
        <v>0</v>
      </c>
      <c r="M84" s="62" t="b">
        <v>0</v>
      </c>
      <c r="N84" s="62" t="b">
        <v>0</v>
      </c>
      <c r="O84" s="62" t="b">
        <v>0</v>
      </c>
      <c r="P84" s="62" t="b">
        <v>0</v>
      </c>
      <c r="Q84" s="62" t="b">
        <v>0</v>
      </c>
      <c r="R84" s="62" t="b">
        <v>0</v>
      </c>
      <c r="S84" s="62" t="b">
        <v>0</v>
      </c>
      <c r="T84" s="62" t="b">
        <v>0</v>
      </c>
      <c r="U84" s="62" t="b">
        <v>0</v>
      </c>
      <c r="V84" s="62" t="b">
        <v>0</v>
      </c>
      <c r="W84" s="62" t="b">
        <v>0</v>
      </c>
      <c r="X84" s="62" t="b">
        <v>0</v>
      </c>
      <c r="Y84" s="62" t="b">
        <v>0</v>
      </c>
      <c r="Z84" s="62" t="b">
        <v>0</v>
      </c>
      <c r="AA84" s="62" t="b">
        <v>0</v>
      </c>
      <c r="AB84" s="62" t="b">
        <v>0</v>
      </c>
      <c r="AC84" s="62" t="b">
        <v>0</v>
      </c>
      <c r="AD84" s="62" t="b">
        <v>0</v>
      </c>
      <c r="AE84" s="62" t="b">
        <v>0</v>
      </c>
      <c r="AF84" s="62" t="b">
        <v>0</v>
      </c>
      <c r="AG84" s="62" t="b">
        <v>0</v>
      </c>
      <c r="AH84" s="62" t="b">
        <v>0</v>
      </c>
      <c r="AI84" s="62" t="b">
        <v>0</v>
      </c>
      <c r="AJ84" s="62" t="b">
        <v>0</v>
      </c>
      <c r="AK84" s="62" t="b">
        <v>0</v>
      </c>
      <c r="AL84" s="62" t="b">
        <v>0</v>
      </c>
      <c r="AM84" s="62" t="b">
        <v>0</v>
      </c>
      <c r="AN84" s="62" t="b">
        <v>0</v>
      </c>
    </row>
    <row r="85" spans="1:40" ht="26">
      <c r="A85" s="69" t="s">
        <v>375</v>
      </c>
      <c r="B85" s="61" t="s">
        <v>377</v>
      </c>
      <c r="C85" s="62" t="b">
        <v>0</v>
      </c>
      <c r="D85" s="62" t="b">
        <v>0</v>
      </c>
      <c r="E85" s="62" t="b">
        <v>0</v>
      </c>
      <c r="F85" s="62" t="b">
        <v>0</v>
      </c>
      <c r="G85" s="62" t="b">
        <v>0</v>
      </c>
      <c r="H85" s="62" t="b">
        <v>0</v>
      </c>
      <c r="I85" s="62" t="b">
        <v>0</v>
      </c>
      <c r="J85" s="62" t="b">
        <v>0</v>
      </c>
      <c r="K85" s="62" t="b">
        <v>0</v>
      </c>
      <c r="L85" s="62" t="b">
        <v>1</v>
      </c>
      <c r="M85" s="62" t="b">
        <v>0</v>
      </c>
      <c r="N85" s="62" t="b">
        <v>0</v>
      </c>
      <c r="O85" s="62" t="b">
        <v>0</v>
      </c>
      <c r="P85" s="62" t="b">
        <v>0</v>
      </c>
      <c r="Q85" s="62" t="b">
        <v>0</v>
      </c>
      <c r="R85" s="62" t="b">
        <v>0</v>
      </c>
      <c r="S85" s="62" t="b">
        <v>0</v>
      </c>
      <c r="T85" s="62" t="b">
        <v>0</v>
      </c>
      <c r="U85" s="62" t="b">
        <v>0</v>
      </c>
      <c r="V85" s="62" t="b">
        <v>0</v>
      </c>
      <c r="W85" s="62" t="b">
        <v>0</v>
      </c>
      <c r="X85" s="62" t="b">
        <v>0</v>
      </c>
      <c r="Y85" s="62" t="b">
        <v>0</v>
      </c>
      <c r="Z85" s="62" t="b">
        <v>0</v>
      </c>
      <c r="AA85" s="62" t="b">
        <v>0</v>
      </c>
      <c r="AB85" s="62" t="b">
        <v>0</v>
      </c>
      <c r="AC85" s="62" t="b">
        <v>0</v>
      </c>
      <c r="AD85" s="62" t="b">
        <v>0</v>
      </c>
      <c r="AE85" s="62" t="b">
        <v>0</v>
      </c>
      <c r="AF85" s="62" t="b">
        <v>0</v>
      </c>
      <c r="AG85" s="62" t="b">
        <v>0</v>
      </c>
      <c r="AH85" s="62" t="b">
        <v>0</v>
      </c>
      <c r="AI85" s="62" t="b">
        <v>0</v>
      </c>
      <c r="AJ85" s="62" t="b">
        <v>0</v>
      </c>
      <c r="AK85" s="62" t="b">
        <v>0</v>
      </c>
      <c r="AL85" s="62" t="b">
        <v>0</v>
      </c>
      <c r="AM85" s="62" t="b">
        <v>0</v>
      </c>
      <c r="AN85" s="62" t="b">
        <v>0</v>
      </c>
    </row>
    <row r="86" spans="1:40" ht="26">
      <c r="A86" s="69" t="s">
        <v>360</v>
      </c>
      <c r="B86" s="61" t="s">
        <v>383</v>
      </c>
      <c r="C86" s="62" t="b">
        <v>0</v>
      </c>
      <c r="D86" s="62" t="b">
        <v>0</v>
      </c>
      <c r="E86" s="62" t="b">
        <v>0</v>
      </c>
      <c r="F86" s="62" t="b">
        <v>0</v>
      </c>
      <c r="G86" s="62" t="b">
        <v>0</v>
      </c>
      <c r="H86" s="62" t="b">
        <v>0</v>
      </c>
      <c r="I86" s="62" t="b">
        <v>0</v>
      </c>
      <c r="J86" s="62" t="b">
        <v>0</v>
      </c>
      <c r="K86" s="62" t="b">
        <v>0</v>
      </c>
      <c r="L86" s="62" t="b">
        <v>0</v>
      </c>
      <c r="M86" s="62" t="b">
        <v>0</v>
      </c>
      <c r="N86" s="62" t="b">
        <v>0</v>
      </c>
      <c r="O86" s="62" t="b">
        <v>0</v>
      </c>
      <c r="P86" s="62" t="b">
        <v>0</v>
      </c>
      <c r="Q86" s="62" t="b">
        <v>0</v>
      </c>
      <c r="R86" s="62" t="b">
        <v>0</v>
      </c>
      <c r="S86" s="62" t="b">
        <v>0</v>
      </c>
      <c r="T86" s="62" t="b">
        <v>0</v>
      </c>
      <c r="U86" s="62" t="b">
        <v>0</v>
      </c>
      <c r="V86" s="62" t="b">
        <v>0</v>
      </c>
      <c r="W86" s="62" t="b">
        <v>0</v>
      </c>
      <c r="X86" s="62" t="b">
        <v>0</v>
      </c>
      <c r="Y86" s="62" t="b">
        <v>0</v>
      </c>
      <c r="Z86" s="62" t="b">
        <v>0</v>
      </c>
      <c r="AA86" s="62" t="b">
        <v>0</v>
      </c>
      <c r="AB86" s="62" t="b">
        <v>0</v>
      </c>
      <c r="AC86" s="62" t="b">
        <v>0</v>
      </c>
      <c r="AD86" s="62" t="b">
        <v>0</v>
      </c>
      <c r="AE86" s="62" t="b">
        <v>0</v>
      </c>
      <c r="AF86" s="62" t="b">
        <v>0</v>
      </c>
      <c r="AG86" s="62" t="b">
        <v>0</v>
      </c>
      <c r="AH86" s="62" t="b">
        <v>0</v>
      </c>
      <c r="AI86" s="62" t="b">
        <v>0</v>
      </c>
      <c r="AJ86" s="62" t="b">
        <v>0</v>
      </c>
      <c r="AK86" s="62" t="b">
        <v>0</v>
      </c>
      <c r="AL86" s="62" t="b">
        <v>0</v>
      </c>
      <c r="AM86" s="62" t="b">
        <v>0</v>
      </c>
      <c r="AN86" s="62" t="b">
        <v>0</v>
      </c>
    </row>
    <row r="87" spans="1:40">
      <c r="A87" s="69" t="s">
        <v>491</v>
      </c>
      <c r="B87" s="61" t="s">
        <v>493</v>
      </c>
      <c r="C87" s="62" t="b">
        <v>0</v>
      </c>
      <c r="D87" s="62" t="b">
        <v>0</v>
      </c>
      <c r="E87" s="62" t="b">
        <v>0</v>
      </c>
      <c r="F87" s="62" t="b">
        <v>0</v>
      </c>
      <c r="G87" s="62" t="b">
        <v>0</v>
      </c>
      <c r="H87" s="62" t="b">
        <v>0</v>
      </c>
      <c r="I87" s="62" t="b">
        <v>0</v>
      </c>
      <c r="J87" s="62" t="b">
        <v>0</v>
      </c>
      <c r="K87" s="62" t="b">
        <v>0</v>
      </c>
      <c r="L87" s="62" t="b">
        <v>0</v>
      </c>
      <c r="M87" s="62" t="b">
        <v>0</v>
      </c>
      <c r="N87" s="62" t="b">
        <v>0</v>
      </c>
      <c r="O87" s="62" t="b">
        <v>0</v>
      </c>
      <c r="P87" s="62" t="b">
        <v>0</v>
      </c>
      <c r="Q87" s="62" t="b">
        <v>0</v>
      </c>
      <c r="R87" s="62" t="b">
        <v>0</v>
      </c>
      <c r="S87" s="62" t="b">
        <v>0</v>
      </c>
      <c r="T87" s="62" t="b">
        <v>0</v>
      </c>
      <c r="U87" s="62" t="b">
        <v>0</v>
      </c>
      <c r="V87" s="62" t="b">
        <v>0</v>
      </c>
      <c r="W87" s="62" t="b">
        <v>0</v>
      </c>
      <c r="X87" s="62" t="b">
        <v>0</v>
      </c>
      <c r="Y87" s="62" t="b">
        <v>0</v>
      </c>
      <c r="Z87" s="62" t="b">
        <v>0</v>
      </c>
      <c r="AA87" s="62" t="b">
        <v>0</v>
      </c>
      <c r="AB87" s="62" t="b">
        <v>0</v>
      </c>
      <c r="AC87" s="62" t="b">
        <v>0</v>
      </c>
      <c r="AD87" s="62" t="b">
        <v>0</v>
      </c>
      <c r="AE87" s="62" t="b">
        <v>0</v>
      </c>
      <c r="AF87" s="62" t="b">
        <v>0</v>
      </c>
      <c r="AG87" s="62" t="b">
        <v>0</v>
      </c>
      <c r="AH87" s="62" t="b">
        <v>0</v>
      </c>
      <c r="AI87" s="62" t="b">
        <v>0</v>
      </c>
      <c r="AJ87" s="62" t="b">
        <v>0</v>
      </c>
      <c r="AK87" s="62" t="b">
        <v>0</v>
      </c>
      <c r="AL87" s="62" t="b">
        <v>0</v>
      </c>
      <c r="AM87" s="62" t="b">
        <v>0</v>
      </c>
      <c r="AN87" s="62" t="b">
        <v>0</v>
      </c>
    </row>
    <row r="88" spans="1:40">
      <c r="A88" s="69" t="s">
        <v>495</v>
      </c>
      <c r="B88" s="61" t="s">
        <v>497</v>
      </c>
      <c r="C88" s="62" t="b">
        <v>0</v>
      </c>
      <c r="D88" s="62" t="b">
        <v>0</v>
      </c>
      <c r="E88" s="62" t="b">
        <v>0</v>
      </c>
      <c r="F88" s="62" t="b">
        <v>0</v>
      </c>
      <c r="G88" s="62" t="b">
        <v>0</v>
      </c>
      <c r="H88" s="62" t="b">
        <v>0</v>
      </c>
      <c r="I88" s="62" t="b">
        <v>0</v>
      </c>
      <c r="J88" s="62" t="b">
        <v>0</v>
      </c>
      <c r="K88" s="62" t="b">
        <v>0</v>
      </c>
      <c r="L88" s="62" t="b">
        <v>0</v>
      </c>
      <c r="M88" s="62" t="b">
        <v>0</v>
      </c>
      <c r="N88" s="62" t="b">
        <v>0</v>
      </c>
      <c r="O88" s="62" t="b">
        <v>0</v>
      </c>
      <c r="P88" s="62" t="b">
        <v>0</v>
      </c>
      <c r="Q88" s="62" t="b">
        <v>0</v>
      </c>
      <c r="R88" s="62" t="b">
        <v>0</v>
      </c>
      <c r="S88" s="62" t="b">
        <v>0</v>
      </c>
      <c r="T88" s="62" t="b">
        <v>0</v>
      </c>
      <c r="U88" s="62" t="b">
        <v>0</v>
      </c>
      <c r="V88" s="62" t="b">
        <v>0</v>
      </c>
      <c r="W88" s="62" t="b">
        <v>0</v>
      </c>
      <c r="X88" s="62" t="b">
        <v>0</v>
      </c>
      <c r="Y88" s="62" t="b">
        <v>0</v>
      </c>
      <c r="Z88" s="62" t="b">
        <v>0</v>
      </c>
      <c r="AA88" s="62" t="b">
        <v>0</v>
      </c>
      <c r="AB88" s="62" t="b">
        <v>0</v>
      </c>
      <c r="AC88" s="62" t="b">
        <v>0</v>
      </c>
      <c r="AD88" s="62" t="b">
        <v>0</v>
      </c>
      <c r="AE88" s="62" t="b">
        <v>0</v>
      </c>
      <c r="AF88" s="62" t="b">
        <v>0</v>
      </c>
      <c r="AG88" s="62" t="b">
        <v>0</v>
      </c>
      <c r="AH88" s="62" t="b">
        <v>0</v>
      </c>
      <c r="AI88" s="62" t="b">
        <v>0</v>
      </c>
      <c r="AJ88" s="62" t="b">
        <v>0</v>
      </c>
      <c r="AK88" s="62" t="b">
        <v>0</v>
      </c>
      <c r="AL88" s="62" t="b">
        <v>0</v>
      </c>
      <c r="AM88" s="62" t="b">
        <v>0</v>
      </c>
      <c r="AN88" s="62" t="b">
        <v>0</v>
      </c>
    </row>
    <row r="89" spans="1:40" ht="26">
      <c r="A89" s="69" t="s">
        <v>8199</v>
      </c>
      <c r="B89" s="61" t="s">
        <v>4671</v>
      </c>
      <c r="C89" s="62" t="b">
        <v>0</v>
      </c>
      <c r="D89" s="62" t="b">
        <v>0</v>
      </c>
      <c r="E89" s="62" t="b">
        <v>0</v>
      </c>
      <c r="F89" s="62" t="b">
        <v>0</v>
      </c>
      <c r="G89" s="62" t="b">
        <v>0</v>
      </c>
      <c r="H89" s="62" t="b">
        <v>0</v>
      </c>
      <c r="I89" s="62" t="b">
        <v>0</v>
      </c>
      <c r="J89" s="62" t="b">
        <v>0</v>
      </c>
      <c r="K89" s="62" t="b">
        <v>0</v>
      </c>
      <c r="L89" s="62" t="b">
        <v>0</v>
      </c>
      <c r="M89" s="62" t="b">
        <v>0</v>
      </c>
      <c r="N89" s="62" t="b">
        <v>0</v>
      </c>
      <c r="O89" s="62" t="b">
        <v>0</v>
      </c>
      <c r="P89" s="62" t="b">
        <v>0</v>
      </c>
      <c r="Q89" s="62" t="b">
        <v>0</v>
      </c>
      <c r="R89" s="62" t="b">
        <v>0</v>
      </c>
      <c r="S89" s="62" t="b">
        <v>0</v>
      </c>
      <c r="T89" s="62" t="b">
        <v>0</v>
      </c>
      <c r="U89" s="62" t="b">
        <v>0</v>
      </c>
      <c r="V89" s="62" t="b">
        <v>0</v>
      </c>
      <c r="W89" s="62" t="b">
        <v>0</v>
      </c>
      <c r="X89" s="62" t="b">
        <v>0</v>
      </c>
      <c r="Y89" s="62" t="b">
        <v>0</v>
      </c>
      <c r="Z89" s="62" t="b">
        <v>0</v>
      </c>
      <c r="AA89" s="62" t="b">
        <v>0</v>
      </c>
      <c r="AB89" s="62" t="b">
        <v>0</v>
      </c>
      <c r="AC89" s="62" t="b">
        <v>0</v>
      </c>
      <c r="AD89" s="62" t="b">
        <v>0</v>
      </c>
      <c r="AE89" s="62" t="b">
        <v>0</v>
      </c>
      <c r="AF89" s="62" t="b">
        <v>0</v>
      </c>
      <c r="AG89" s="62" t="b">
        <v>0</v>
      </c>
      <c r="AH89" s="62" t="b">
        <v>0</v>
      </c>
      <c r="AI89" s="62" t="b">
        <v>0</v>
      </c>
      <c r="AJ89" s="62" t="b">
        <v>0</v>
      </c>
      <c r="AK89" s="62" t="b">
        <v>0</v>
      </c>
      <c r="AL89" s="62" t="b">
        <v>0</v>
      </c>
      <c r="AM89" s="62" t="b">
        <v>0</v>
      </c>
      <c r="AN89" s="62" t="b">
        <v>0</v>
      </c>
    </row>
    <row r="90" spans="1:40" ht="26">
      <c r="A90" s="69" t="s">
        <v>8202</v>
      </c>
      <c r="B90" s="61" t="s">
        <v>4718</v>
      </c>
      <c r="C90" s="62" t="b">
        <v>0</v>
      </c>
      <c r="D90" s="62" t="b">
        <v>0</v>
      </c>
      <c r="E90" s="62" t="b">
        <v>0</v>
      </c>
      <c r="F90" s="62" t="b">
        <v>0</v>
      </c>
      <c r="G90" s="62" t="b">
        <v>0</v>
      </c>
      <c r="H90" s="62" t="b">
        <v>0</v>
      </c>
      <c r="I90" s="62" t="b">
        <v>0</v>
      </c>
      <c r="J90" s="62" t="b">
        <v>0</v>
      </c>
      <c r="K90" s="62" t="b">
        <v>0</v>
      </c>
      <c r="L90" s="62" t="b">
        <v>0</v>
      </c>
      <c r="M90" s="62" t="b">
        <v>0</v>
      </c>
      <c r="N90" s="62" t="b">
        <v>0</v>
      </c>
      <c r="O90" s="62" t="b">
        <v>0</v>
      </c>
      <c r="P90" s="62" t="b">
        <v>0</v>
      </c>
      <c r="Q90" s="62" t="b">
        <v>0</v>
      </c>
      <c r="R90" s="62" t="b">
        <v>0</v>
      </c>
      <c r="S90" s="62" t="b">
        <v>0</v>
      </c>
      <c r="T90" s="62" t="b">
        <v>0</v>
      </c>
      <c r="U90" s="62" t="b">
        <v>0</v>
      </c>
      <c r="V90" s="62" t="b">
        <v>0</v>
      </c>
      <c r="W90" s="62" t="b">
        <v>0</v>
      </c>
      <c r="X90" s="62" t="b">
        <v>0</v>
      </c>
      <c r="Y90" s="62" t="b">
        <v>0</v>
      </c>
      <c r="Z90" s="62" t="b">
        <v>0</v>
      </c>
      <c r="AA90" s="62" t="b">
        <v>0</v>
      </c>
      <c r="AB90" s="62" t="b">
        <v>0</v>
      </c>
      <c r="AC90" s="62" t="b">
        <v>0</v>
      </c>
      <c r="AD90" s="62" t="b">
        <v>0</v>
      </c>
      <c r="AE90" s="62" t="b">
        <v>0</v>
      </c>
      <c r="AF90" s="62" t="b">
        <v>0</v>
      </c>
      <c r="AG90" s="62" t="b">
        <v>0</v>
      </c>
      <c r="AH90" s="62" t="b">
        <v>0</v>
      </c>
      <c r="AI90" s="62" t="b">
        <v>0</v>
      </c>
      <c r="AJ90" s="62" t="b">
        <v>0</v>
      </c>
      <c r="AK90" s="62" t="b">
        <v>0</v>
      </c>
      <c r="AL90" s="62" t="b">
        <v>0</v>
      </c>
      <c r="AM90" s="62" t="b">
        <v>0</v>
      </c>
      <c r="AN90" s="62" t="b">
        <v>0</v>
      </c>
    </row>
    <row r="91" spans="1:40">
      <c r="A91" s="69" t="s">
        <v>632</v>
      </c>
      <c r="B91" s="61" t="s">
        <v>634</v>
      </c>
      <c r="C91" s="62" t="b">
        <v>1</v>
      </c>
      <c r="D91" s="62" t="b">
        <v>0</v>
      </c>
      <c r="E91" s="62" t="b">
        <v>0</v>
      </c>
      <c r="F91" s="62" t="b">
        <v>0</v>
      </c>
      <c r="G91" s="62" t="b">
        <v>0</v>
      </c>
      <c r="H91" s="62" t="b">
        <v>0</v>
      </c>
      <c r="I91" s="62" t="b">
        <v>0</v>
      </c>
      <c r="J91" s="62" t="b">
        <v>0</v>
      </c>
      <c r="K91" s="62" t="b">
        <v>0</v>
      </c>
      <c r="L91" s="62" t="b">
        <v>0</v>
      </c>
      <c r="M91" s="62" t="b">
        <v>0</v>
      </c>
      <c r="N91" s="62" t="b">
        <v>0</v>
      </c>
      <c r="O91" s="62" t="b">
        <v>0</v>
      </c>
      <c r="P91" s="62" t="b">
        <v>0</v>
      </c>
      <c r="Q91" s="62" t="b">
        <v>0</v>
      </c>
      <c r="R91" s="62" t="b">
        <v>0</v>
      </c>
      <c r="S91" s="62" t="b">
        <v>0</v>
      </c>
      <c r="T91" s="62" t="b">
        <v>0</v>
      </c>
      <c r="U91" s="62" t="b">
        <v>0</v>
      </c>
      <c r="V91" s="62" t="b">
        <v>0</v>
      </c>
      <c r="W91" s="62" t="b">
        <v>0</v>
      </c>
      <c r="X91" s="62" t="b">
        <v>0</v>
      </c>
      <c r="Y91" s="62" t="b">
        <v>0</v>
      </c>
      <c r="Z91" s="62" t="b">
        <v>0</v>
      </c>
      <c r="AA91" s="62" t="b">
        <v>1</v>
      </c>
      <c r="AB91" s="62" t="b">
        <v>0</v>
      </c>
      <c r="AC91" s="62" t="b">
        <v>0</v>
      </c>
      <c r="AD91" s="62" t="b">
        <v>0</v>
      </c>
      <c r="AE91" s="62" t="b">
        <v>0</v>
      </c>
      <c r="AF91" s="62" t="b">
        <v>0</v>
      </c>
      <c r="AG91" s="62" t="b">
        <v>0</v>
      </c>
      <c r="AH91" s="62" t="b">
        <v>0</v>
      </c>
      <c r="AI91" s="62" t="b">
        <v>0</v>
      </c>
      <c r="AJ91" s="62" t="b">
        <v>0</v>
      </c>
      <c r="AK91" s="62" t="b">
        <v>0</v>
      </c>
      <c r="AL91" s="62" t="b">
        <v>0</v>
      </c>
      <c r="AM91" s="62" t="b">
        <v>0</v>
      </c>
      <c r="AN91" s="62" t="b">
        <v>0</v>
      </c>
    </row>
    <row r="92" spans="1:40">
      <c r="A92" s="69" t="s">
        <v>640</v>
      </c>
      <c r="B92" s="61" t="s">
        <v>642</v>
      </c>
      <c r="C92" s="62" t="b">
        <v>0</v>
      </c>
      <c r="D92" s="62" t="b">
        <v>0</v>
      </c>
      <c r="E92" s="62" t="b">
        <v>0</v>
      </c>
      <c r="F92" s="62" t="b">
        <v>0</v>
      </c>
      <c r="G92" s="62" t="b">
        <v>0</v>
      </c>
      <c r="H92" s="62" t="b">
        <v>0</v>
      </c>
      <c r="I92" s="62" t="b">
        <v>0</v>
      </c>
      <c r="J92" s="62" t="b">
        <v>1</v>
      </c>
      <c r="K92" s="62" t="b">
        <v>0</v>
      </c>
      <c r="L92" s="62" t="b">
        <v>0</v>
      </c>
      <c r="M92" s="62" t="b">
        <v>0</v>
      </c>
      <c r="N92" s="62" t="b">
        <v>0</v>
      </c>
      <c r="O92" s="62" t="b">
        <v>0</v>
      </c>
      <c r="P92" s="62" t="b">
        <v>0</v>
      </c>
      <c r="Q92" s="62" t="b">
        <v>0</v>
      </c>
      <c r="R92" s="62" t="b">
        <v>0</v>
      </c>
      <c r="S92" s="62" t="b">
        <v>0</v>
      </c>
      <c r="T92" s="62" t="b">
        <v>0</v>
      </c>
      <c r="U92" s="62" t="b">
        <v>0</v>
      </c>
      <c r="V92" s="62" t="b">
        <v>0</v>
      </c>
      <c r="W92" s="62" t="b">
        <v>0</v>
      </c>
      <c r="X92" s="62" t="b">
        <v>0</v>
      </c>
      <c r="Y92" s="62" t="b">
        <v>0</v>
      </c>
      <c r="Z92" s="62" t="b">
        <v>0</v>
      </c>
      <c r="AA92" s="62" t="b">
        <v>1</v>
      </c>
      <c r="AB92" s="62" t="b">
        <v>0</v>
      </c>
      <c r="AC92" s="62" t="b">
        <v>0</v>
      </c>
      <c r="AD92" s="62" t="b">
        <v>0</v>
      </c>
      <c r="AE92" s="62" t="b">
        <v>1</v>
      </c>
      <c r="AF92" s="62" t="b">
        <v>0</v>
      </c>
      <c r="AG92" s="62" t="b">
        <v>0</v>
      </c>
      <c r="AH92" s="62" t="b">
        <v>0</v>
      </c>
      <c r="AI92" s="62" t="b">
        <v>0</v>
      </c>
      <c r="AJ92" s="62" t="b">
        <v>1</v>
      </c>
      <c r="AK92" s="62" t="b">
        <v>0</v>
      </c>
      <c r="AL92" s="62" t="b">
        <v>0</v>
      </c>
      <c r="AM92" s="62" t="b">
        <v>0</v>
      </c>
      <c r="AN92" s="62" t="b">
        <v>0</v>
      </c>
    </row>
    <row r="93" spans="1:40">
      <c r="A93" s="69" t="s">
        <v>648</v>
      </c>
      <c r="B93" s="61" t="s">
        <v>650</v>
      </c>
      <c r="C93" s="62" t="b">
        <v>0</v>
      </c>
      <c r="D93" s="62" t="b">
        <v>0</v>
      </c>
      <c r="E93" s="62" t="b">
        <v>0</v>
      </c>
      <c r="F93" s="62" t="b">
        <v>0</v>
      </c>
      <c r="G93" s="62" t="b">
        <v>1</v>
      </c>
      <c r="H93" s="62" t="b">
        <v>0</v>
      </c>
      <c r="I93" s="62" t="b">
        <v>0</v>
      </c>
      <c r="J93" s="62" t="b">
        <v>0</v>
      </c>
      <c r="K93" s="62" t="b">
        <v>0</v>
      </c>
      <c r="L93" s="62" t="b">
        <v>0</v>
      </c>
      <c r="M93" s="62" t="b">
        <v>0</v>
      </c>
      <c r="N93" s="62" t="b">
        <v>1</v>
      </c>
      <c r="O93" s="62" t="b">
        <v>0</v>
      </c>
      <c r="P93" s="62" t="b">
        <v>0</v>
      </c>
      <c r="Q93" s="62" t="b">
        <v>0</v>
      </c>
      <c r="R93" s="62" t="b">
        <v>0</v>
      </c>
      <c r="S93" s="62" t="b">
        <v>0</v>
      </c>
      <c r="T93" s="62" t="b">
        <v>0</v>
      </c>
      <c r="U93" s="62" t="b">
        <v>0</v>
      </c>
      <c r="V93" s="62" t="b">
        <v>0</v>
      </c>
      <c r="W93" s="62" t="b">
        <v>0</v>
      </c>
      <c r="X93" s="62" t="b">
        <v>0</v>
      </c>
      <c r="Y93" s="62" t="b">
        <v>0</v>
      </c>
      <c r="Z93" s="62" t="b">
        <v>0</v>
      </c>
      <c r="AA93" s="62" t="b">
        <v>0</v>
      </c>
      <c r="AB93" s="62" t="b">
        <v>0</v>
      </c>
      <c r="AC93" s="62" t="b">
        <v>0</v>
      </c>
      <c r="AD93" s="62" t="b">
        <v>0</v>
      </c>
      <c r="AE93" s="62" t="b">
        <v>1</v>
      </c>
      <c r="AF93" s="62" t="b">
        <v>0</v>
      </c>
      <c r="AG93" s="62" t="b">
        <v>0</v>
      </c>
      <c r="AH93" s="62" t="b">
        <v>0</v>
      </c>
      <c r="AI93" s="62" t="b">
        <v>0</v>
      </c>
      <c r="AJ93" s="62" t="b">
        <v>0</v>
      </c>
      <c r="AK93" s="62" t="b">
        <v>0</v>
      </c>
      <c r="AL93" s="62" t="b">
        <v>0</v>
      </c>
      <c r="AM93" s="62" t="b">
        <v>0</v>
      </c>
      <c r="AN93" s="62" t="b">
        <v>0</v>
      </c>
    </row>
    <row r="94" spans="1:40" ht="26">
      <c r="A94" s="69" t="s">
        <v>707</v>
      </c>
      <c r="B94" s="61" t="s">
        <v>709</v>
      </c>
      <c r="C94" s="62" t="b">
        <v>0</v>
      </c>
      <c r="D94" s="62" t="b">
        <v>0</v>
      </c>
      <c r="E94" s="62" t="b">
        <v>0</v>
      </c>
      <c r="F94" s="62" t="b">
        <v>1</v>
      </c>
      <c r="G94" s="62" t="b">
        <v>1</v>
      </c>
      <c r="H94" s="62" t="b">
        <v>0</v>
      </c>
      <c r="I94" s="62" t="b">
        <v>0</v>
      </c>
      <c r="J94" s="62" t="b">
        <v>0</v>
      </c>
      <c r="K94" s="62" t="b">
        <v>0</v>
      </c>
      <c r="L94" s="62" t="b">
        <v>0</v>
      </c>
      <c r="M94" s="62" t="b">
        <v>0</v>
      </c>
      <c r="N94" s="62" t="b">
        <v>1</v>
      </c>
      <c r="O94" s="62" t="b">
        <v>0</v>
      </c>
      <c r="P94" s="62" t="b">
        <v>0</v>
      </c>
      <c r="Q94" s="62" t="b">
        <v>0</v>
      </c>
      <c r="R94" s="62" t="b">
        <v>0</v>
      </c>
      <c r="S94" s="62" t="b">
        <v>0</v>
      </c>
      <c r="T94" s="62" t="b">
        <v>0</v>
      </c>
      <c r="U94" s="62" t="b">
        <v>0</v>
      </c>
      <c r="V94" s="62" t="b">
        <v>0</v>
      </c>
      <c r="W94" s="62" t="b">
        <v>0</v>
      </c>
      <c r="X94" s="62" t="b">
        <v>0</v>
      </c>
      <c r="Y94" s="62" t="b">
        <v>0</v>
      </c>
      <c r="Z94" s="62" t="b">
        <v>0</v>
      </c>
      <c r="AA94" s="62" t="b">
        <v>0</v>
      </c>
      <c r="AB94" s="62" t="b">
        <v>0</v>
      </c>
      <c r="AC94" s="62" t="b">
        <v>0</v>
      </c>
      <c r="AD94" s="62" t="b">
        <v>0</v>
      </c>
      <c r="AE94" s="62" t="b">
        <v>1</v>
      </c>
      <c r="AF94" s="62" t="b">
        <v>0</v>
      </c>
      <c r="AG94" s="62" t="b">
        <v>0</v>
      </c>
      <c r="AH94" s="62" t="b">
        <v>0</v>
      </c>
      <c r="AI94" s="62" t="b">
        <v>0</v>
      </c>
      <c r="AJ94" s="62" t="b">
        <v>0</v>
      </c>
      <c r="AK94" s="62" t="b">
        <v>0</v>
      </c>
      <c r="AL94" s="62" t="b">
        <v>0</v>
      </c>
      <c r="AM94" s="62" t="b">
        <v>0</v>
      </c>
      <c r="AN94" s="62" t="b">
        <v>0</v>
      </c>
    </row>
    <row r="95" spans="1:40">
      <c r="A95" s="69" t="s">
        <v>8143</v>
      </c>
      <c r="B95" s="63" t="s">
        <v>1167</v>
      </c>
      <c r="C95" s="64" t="b">
        <v>0</v>
      </c>
      <c r="D95" s="64" t="b">
        <v>0</v>
      </c>
      <c r="E95" s="64" t="b">
        <v>0</v>
      </c>
      <c r="F95" s="64" t="b">
        <v>1</v>
      </c>
      <c r="G95" s="64" t="b">
        <v>0</v>
      </c>
      <c r="H95" s="64" t="b">
        <v>0</v>
      </c>
      <c r="I95" s="64" t="b">
        <v>0</v>
      </c>
      <c r="J95" s="64" t="b">
        <v>0</v>
      </c>
      <c r="K95" s="64" t="b">
        <v>0</v>
      </c>
      <c r="L95" s="64" t="b">
        <v>0</v>
      </c>
      <c r="M95" s="64" t="b">
        <v>0</v>
      </c>
      <c r="N95" s="64" t="b">
        <v>0</v>
      </c>
      <c r="O95" s="64" t="b">
        <v>0</v>
      </c>
      <c r="P95" s="64" t="b">
        <v>0</v>
      </c>
      <c r="Q95" s="64" t="b">
        <v>0</v>
      </c>
      <c r="R95" s="64" t="b">
        <v>0</v>
      </c>
      <c r="S95" s="64" t="b">
        <v>0</v>
      </c>
      <c r="T95" s="64" t="b">
        <v>0</v>
      </c>
      <c r="U95" s="64" t="b">
        <v>0</v>
      </c>
      <c r="V95" s="64" t="b">
        <v>0</v>
      </c>
      <c r="W95" s="64" t="b">
        <v>0</v>
      </c>
      <c r="X95" s="64" t="b">
        <v>0</v>
      </c>
      <c r="Y95" s="64" t="b">
        <v>0</v>
      </c>
      <c r="Z95" s="64" t="b">
        <v>0</v>
      </c>
      <c r="AA95" s="64" t="b">
        <v>1</v>
      </c>
      <c r="AB95" s="64" t="b">
        <v>0</v>
      </c>
      <c r="AC95" s="64" t="b">
        <v>0</v>
      </c>
      <c r="AD95" s="64" t="b">
        <v>1</v>
      </c>
      <c r="AE95" s="64" t="b">
        <v>0</v>
      </c>
      <c r="AF95" s="64" t="b">
        <v>0</v>
      </c>
      <c r="AG95" s="64" t="b">
        <v>0</v>
      </c>
      <c r="AH95" s="64" t="b">
        <v>0</v>
      </c>
      <c r="AI95" s="64" t="b">
        <v>0</v>
      </c>
      <c r="AJ95" s="64" t="b">
        <v>0</v>
      </c>
      <c r="AK95" s="64" t="b">
        <v>0</v>
      </c>
      <c r="AL95" s="64" t="b">
        <v>0</v>
      </c>
      <c r="AM95" s="64" t="b">
        <v>0</v>
      </c>
      <c r="AN95" s="64" t="b">
        <v>0</v>
      </c>
    </row>
    <row r="96" spans="1:40">
      <c r="A96" s="69" t="s">
        <v>261</v>
      </c>
      <c r="B96" s="63" t="s">
        <v>263</v>
      </c>
      <c r="C96" s="64" t="b">
        <v>0</v>
      </c>
      <c r="D96" s="64" t="b">
        <v>0</v>
      </c>
      <c r="E96" s="64" t="b">
        <v>0</v>
      </c>
      <c r="F96" s="64" t="b">
        <v>0</v>
      </c>
      <c r="G96" s="64" t="b">
        <v>0</v>
      </c>
      <c r="H96" s="64" t="b">
        <v>0</v>
      </c>
      <c r="I96" s="64" t="b">
        <v>0</v>
      </c>
      <c r="J96" s="64" t="b">
        <v>0</v>
      </c>
      <c r="K96" s="64" t="b">
        <v>0</v>
      </c>
      <c r="L96" s="64" t="b">
        <v>0</v>
      </c>
      <c r="M96" s="64" t="b">
        <v>0</v>
      </c>
      <c r="N96" s="64" t="b">
        <v>0</v>
      </c>
      <c r="O96" s="64" t="b">
        <v>0</v>
      </c>
      <c r="P96" s="64" t="b">
        <v>0</v>
      </c>
      <c r="Q96" s="64" t="b">
        <v>0</v>
      </c>
      <c r="R96" s="64" t="b">
        <v>0</v>
      </c>
      <c r="S96" s="64" t="b">
        <v>0</v>
      </c>
      <c r="T96" s="64" t="b">
        <v>0</v>
      </c>
      <c r="U96" s="64" t="b">
        <v>0</v>
      </c>
      <c r="V96" s="64" t="b">
        <v>0</v>
      </c>
      <c r="W96" s="64" t="b">
        <v>0</v>
      </c>
      <c r="X96" s="64" t="b">
        <v>0</v>
      </c>
      <c r="Y96" s="64" t="b">
        <v>0</v>
      </c>
      <c r="Z96" s="64" t="b">
        <v>0</v>
      </c>
      <c r="AA96" s="64" t="b">
        <v>0</v>
      </c>
      <c r="AB96" s="64" t="b">
        <v>0</v>
      </c>
      <c r="AC96" s="64" t="b">
        <v>0</v>
      </c>
      <c r="AD96" s="64" t="b">
        <v>0</v>
      </c>
      <c r="AE96" s="64" t="b">
        <v>0</v>
      </c>
      <c r="AF96" s="64" t="b">
        <v>0</v>
      </c>
      <c r="AG96" s="64" t="b">
        <v>0</v>
      </c>
      <c r="AH96" s="64" t="b">
        <v>0</v>
      </c>
      <c r="AI96" s="64" t="b">
        <v>0</v>
      </c>
      <c r="AJ96" s="64" t="b">
        <v>0</v>
      </c>
      <c r="AK96" s="64" t="b">
        <v>0</v>
      </c>
      <c r="AL96" s="64" t="b">
        <v>0</v>
      </c>
      <c r="AM96" s="64" t="b">
        <v>0</v>
      </c>
      <c r="AN96" s="64" t="b">
        <v>0</v>
      </c>
    </row>
    <row r="97" spans="1:40">
      <c r="A97" s="69" t="s">
        <v>265</v>
      </c>
      <c r="B97" s="63" t="s">
        <v>267</v>
      </c>
      <c r="C97" s="64" t="b">
        <v>0</v>
      </c>
      <c r="D97" s="64" t="b">
        <v>0</v>
      </c>
      <c r="E97" s="64" t="b">
        <v>0</v>
      </c>
      <c r="F97" s="64" t="b">
        <v>0</v>
      </c>
      <c r="G97" s="64" t="b">
        <v>1</v>
      </c>
      <c r="H97" s="64" t="b">
        <v>1</v>
      </c>
      <c r="I97" s="64" t="b">
        <v>0</v>
      </c>
      <c r="J97" s="64" t="b">
        <v>1</v>
      </c>
      <c r="K97" s="64" t="b">
        <v>0</v>
      </c>
      <c r="L97" s="64" t="b">
        <v>1</v>
      </c>
      <c r="M97" s="64" t="b">
        <v>0</v>
      </c>
      <c r="N97" s="64" t="b">
        <v>0</v>
      </c>
      <c r="O97" s="64" t="b">
        <v>0</v>
      </c>
      <c r="P97" s="64" t="b">
        <v>0</v>
      </c>
      <c r="Q97" s="64" t="b">
        <v>0</v>
      </c>
      <c r="R97" s="64" t="b">
        <v>0</v>
      </c>
      <c r="S97" s="64" t="b">
        <v>0</v>
      </c>
      <c r="T97" s="64" t="b">
        <v>0</v>
      </c>
      <c r="U97" s="64" t="b">
        <v>0</v>
      </c>
      <c r="V97" s="64" t="b">
        <v>0</v>
      </c>
      <c r="W97" s="64" t="b">
        <v>0</v>
      </c>
      <c r="X97" s="64" t="b">
        <v>0</v>
      </c>
      <c r="Y97" s="64" t="b">
        <v>0</v>
      </c>
      <c r="Z97" s="64" t="b">
        <v>0</v>
      </c>
      <c r="AA97" s="64" t="b">
        <v>1</v>
      </c>
      <c r="AB97" s="64" t="b">
        <v>1</v>
      </c>
      <c r="AC97" s="64" t="b">
        <v>0</v>
      </c>
      <c r="AD97" s="64" t="b">
        <v>0</v>
      </c>
      <c r="AE97" s="64" t="b">
        <v>0</v>
      </c>
      <c r="AF97" s="64" t="b">
        <v>0</v>
      </c>
      <c r="AG97" s="64" t="b">
        <v>1</v>
      </c>
      <c r="AH97" s="64" t="b">
        <v>0</v>
      </c>
      <c r="AI97" s="64" t="b">
        <v>0</v>
      </c>
      <c r="AJ97" s="64" t="b">
        <v>0</v>
      </c>
      <c r="AK97" s="64" t="b">
        <v>0</v>
      </c>
      <c r="AL97" s="64" t="b">
        <v>0</v>
      </c>
      <c r="AM97" s="64" t="b">
        <v>0</v>
      </c>
      <c r="AN97" s="64" t="b">
        <v>0</v>
      </c>
    </row>
    <row r="98" spans="1:40">
      <c r="A98" s="69" t="s">
        <v>269</v>
      </c>
      <c r="B98" s="63" t="s">
        <v>271</v>
      </c>
      <c r="C98" s="64" t="b">
        <v>0</v>
      </c>
      <c r="D98" s="64" t="b">
        <v>0</v>
      </c>
      <c r="E98" s="64" t="b">
        <v>0</v>
      </c>
      <c r="F98" s="64" t="b">
        <v>1</v>
      </c>
      <c r="G98" s="64" t="b">
        <v>1</v>
      </c>
      <c r="H98" s="64" t="b">
        <v>1</v>
      </c>
      <c r="I98" s="64" t="b">
        <v>0</v>
      </c>
      <c r="J98" s="64" t="b">
        <v>1</v>
      </c>
      <c r="K98" s="64" t="b">
        <v>0</v>
      </c>
      <c r="L98" s="64" t="b">
        <v>0</v>
      </c>
      <c r="M98" s="64" t="b">
        <v>0</v>
      </c>
      <c r="N98" s="64" t="b">
        <v>0</v>
      </c>
      <c r="O98" s="64" t="b">
        <v>0</v>
      </c>
      <c r="P98" s="64" t="b">
        <v>0</v>
      </c>
      <c r="Q98" s="64" t="b">
        <v>1</v>
      </c>
      <c r="R98" s="64" t="b">
        <v>0</v>
      </c>
      <c r="S98" s="64" t="b">
        <v>0</v>
      </c>
      <c r="T98" s="64" t="b">
        <v>0</v>
      </c>
      <c r="U98" s="64" t="b">
        <v>0</v>
      </c>
      <c r="V98" s="64" t="b">
        <v>1</v>
      </c>
      <c r="W98" s="64" t="b">
        <v>0</v>
      </c>
      <c r="X98" s="64" t="b">
        <v>0</v>
      </c>
      <c r="Y98" s="64" t="b">
        <v>0</v>
      </c>
      <c r="Z98" s="64" t="b">
        <v>1</v>
      </c>
      <c r="AA98" s="64" t="b">
        <v>0</v>
      </c>
      <c r="AB98" s="64" t="b">
        <v>0</v>
      </c>
      <c r="AC98" s="64" t="b">
        <v>1</v>
      </c>
      <c r="AD98" s="64" t="b">
        <v>1</v>
      </c>
      <c r="AE98" s="64" t="b">
        <v>1</v>
      </c>
      <c r="AF98" s="64" t="b">
        <v>0</v>
      </c>
      <c r="AG98" s="64" t="b">
        <v>0</v>
      </c>
      <c r="AH98" s="64" t="b">
        <v>0</v>
      </c>
      <c r="AI98" s="64" t="b">
        <v>0</v>
      </c>
      <c r="AJ98" s="64" t="b">
        <v>0</v>
      </c>
      <c r="AK98" s="64" t="b">
        <v>0</v>
      </c>
      <c r="AL98" s="64" t="b">
        <v>0</v>
      </c>
      <c r="AM98" s="64" t="b">
        <v>0</v>
      </c>
      <c r="AN98" s="64" t="b">
        <v>0</v>
      </c>
    </row>
    <row r="99" spans="1:40">
      <c r="A99" s="69" t="s">
        <v>439</v>
      </c>
      <c r="B99" s="63" t="s">
        <v>440</v>
      </c>
      <c r="C99" s="64" t="b">
        <v>0</v>
      </c>
      <c r="D99" s="64" t="b">
        <v>0</v>
      </c>
      <c r="E99" s="64" t="b">
        <v>0</v>
      </c>
      <c r="F99" s="64" t="b">
        <v>0</v>
      </c>
      <c r="G99" s="64" t="b">
        <v>0</v>
      </c>
      <c r="H99" s="64" t="b">
        <v>0</v>
      </c>
      <c r="I99" s="64" t="b">
        <v>0</v>
      </c>
      <c r="J99" s="64" t="b">
        <v>1</v>
      </c>
      <c r="K99" s="64" t="b">
        <v>0</v>
      </c>
      <c r="L99" s="64" t="b">
        <v>0</v>
      </c>
      <c r="M99" s="64" t="b">
        <v>0</v>
      </c>
      <c r="N99" s="64" t="b">
        <v>0</v>
      </c>
      <c r="O99" s="64" t="b">
        <v>0</v>
      </c>
      <c r="P99" s="64" t="b">
        <v>0</v>
      </c>
      <c r="Q99" s="64" t="b">
        <v>0</v>
      </c>
      <c r="R99" s="64" t="b">
        <v>0</v>
      </c>
      <c r="S99" s="64" t="b">
        <v>0</v>
      </c>
      <c r="T99" s="64" t="b">
        <v>0</v>
      </c>
      <c r="U99" s="64" t="b">
        <v>0</v>
      </c>
      <c r="V99" s="64" t="b">
        <v>0</v>
      </c>
      <c r="W99" s="64" t="b">
        <v>0</v>
      </c>
      <c r="X99" s="64" t="b">
        <v>0</v>
      </c>
      <c r="Y99" s="64" t="b">
        <v>0</v>
      </c>
      <c r="Z99" s="64" t="b">
        <v>0</v>
      </c>
      <c r="AA99" s="64" t="b">
        <v>0</v>
      </c>
      <c r="AB99" s="64" t="b">
        <v>1</v>
      </c>
      <c r="AC99" s="64" t="b">
        <v>0</v>
      </c>
      <c r="AD99" s="64" t="b">
        <v>0</v>
      </c>
      <c r="AE99" s="64" t="b">
        <v>0</v>
      </c>
      <c r="AF99" s="64" t="b">
        <v>0</v>
      </c>
      <c r="AG99" s="64" t="b">
        <v>0</v>
      </c>
      <c r="AH99" s="64" t="b">
        <v>0</v>
      </c>
      <c r="AI99" s="64" t="b">
        <v>0</v>
      </c>
      <c r="AJ99" s="64" t="b">
        <v>0</v>
      </c>
      <c r="AK99" s="64" t="b">
        <v>0</v>
      </c>
      <c r="AL99" s="64" t="b">
        <v>0</v>
      </c>
      <c r="AM99" s="64" t="b">
        <v>0</v>
      </c>
      <c r="AN99" s="64" t="b">
        <v>0</v>
      </c>
    </row>
    <row r="100" spans="1:40">
      <c r="A100" s="69" t="s">
        <v>448</v>
      </c>
      <c r="B100" s="63" t="s">
        <v>450</v>
      </c>
      <c r="C100" s="64" t="b">
        <v>0</v>
      </c>
      <c r="D100" s="64" t="b">
        <v>0</v>
      </c>
      <c r="E100" s="64" t="b">
        <v>0</v>
      </c>
      <c r="F100" s="64" t="b">
        <v>0</v>
      </c>
      <c r="G100" s="64" t="b">
        <v>1</v>
      </c>
      <c r="H100" s="64" t="b">
        <v>1</v>
      </c>
      <c r="I100" s="64" t="b">
        <v>0</v>
      </c>
      <c r="J100" s="64" t="b">
        <v>1</v>
      </c>
      <c r="K100" s="64" t="b">
        <v>0</v>
      </c>
      <c r="L100" s="64" t="b">
        <v>0</v>
      </c>
      <c r="M100" s="64" t="b">
        <v>0</v>
      </c>
      <c r="N100" s="64" t="b">
        <v>0</v>
      </c>
      <c r="O100" s="64" t="b">
        <v>0</v>
      </c>
      <c r="P100" s="64" t="b">
        <v>0</v>
      </c>
      <c r="Q100" s="64" t="b">
        <v>1</v>
      </c>
      <c r="R100" s="64" t="b">
        <v>0</v>
      </c>
      <c r="S100" s="64" t="b">
        <v>1</v>
      </c>
      <c r="T100" s="64" t="b">
        <v>0</v>
      </c>
      <c r="U100" s="64" t="b">
        <v>0</v>
      </c>
      <c r="V100" s="64" t="b">
        <v>1</v>
      </c>
      <c r="W100" s="64" t="b">
        <v>0</v>
      </c>
      <c r="X100" s="64" t="b">
        <v>0</v>
      </c>
      <c r="Y100" s="64" t="b">
        <v>0</v>
      </c>
      <c r="Z100" s="64" t="b">
        <v>1</v>
      </c>
      <c r="AA100" s="64" t="b">
        <v>1</v>
      </c>
      <c r="AB100" s="64" t="b">
        <v>0</v>
      </c>
      <c r="AC100" s="64" t="b">
        <v>1</v>
      </c>
      <c r="AD100" s="64" t="b">
        <v>1</v>
      </c>
      <c r="AE100" s="64" t="b">
        <v>1</v>
      </c>
      <c r="AF100" s="64" t="b">
        <v>0</v>
      </c>
      <c r="AG100" s="64" t="b">
        <v>0</v>
      </c>
      <c r="AH100" s="64" t="b">
        <v>0</v>
      </c>
      <c r="AI100" s="64" t="b">
        <v>0</v>
      </c>
      <c r="AJ100" s="64" t="b">
        <v>0</v>
      </c>
      <c r="AK100" s="64" t="b">
        <v>1</v>
      </c>
      <c r="AL100" s="64" t="b">
        <v>0</v>
      </c>
      <c r="AM100" s="64" t="b">
        <v>0</v>
      </c>
      <c r="AN100" s="64" t="b">
        <v>0</v>
      </c>
    </row>
    <row r="101" spans="1:40" ht="26">
      <c r="A101" s="69" t="s">
        <v>8146</v>
      </c>
      <c r="B101" s="63" t="s">
        <v>519</v>
      </c>
      <c r="C101" s="64" t="b">
        <v>0</v>
      </c>
      <c r="D101" s="64" t="b">
        <v>0</v>
      </c>
      <c r="E101" s="64" t="b">
        <v>0</v>
      </c>
      <c r="F101" s="64" t="b">
        <v>1</v>
      </c>
      <c r="G101" s="64" t="b">
        <v>0</v>
      </c>
      <c r="H101" s="64" t="b">
        <v>0</v>
      </c>
      <c r="I101" s="64" t="b">
        <v>0</v>
      </c>
      <c r="J101" s="64" t="b">
        <v>0</v>
      </c>
      <c r="K101" s="64" t="b">
        <v>0</v>
      </c>
      <c r="L101" s="64" t="b">
        <v>0</v>
      </c>
      <c r="M101" s="64" t="b">
        <v>0</v>
      </c>
      <c r="N101" s="64" t="b">
        <v>0</v>
      </c>
      <c r="O101" s="64" t="b">
        <v>0</v>
      </c>
      <c r="P101" s="64" t="b">
        <v>0</v>
      </c>
      <c r="Q101" s="64" t="b">
        <v>0</v>
      </c>
      <c r="R101" s="64" t="b">
        <v>0</v>
      </c>
      <c r="S101" s="64" t="b">
        <v>0</v>
      </c>
      <c r="T101" s="64" t="b">
        <v>0</v>
      </c>
      <c r="U101" s="64" t="b">
        <v>0</v>
      </c>
      <c r="V101" s="64" t="b">
        <v>0</v>
      </c>
      <c r="W101" s="64" t="b">
        <v>0</v>
      </c>
      <c r="X101" s="64" t="b">
        <v>0</v>
      </c>
      <c r="Y101" s="64" t="b">
        <v>0</v>
      </c>
      <c r="Z101" s="64" t="b">
        <v>0</v>
      </c>
      <c r="AA101" s="64" t="b">
        <v>0</v>
      </c>
      <c r="AB101" s="64" t="b">
        <v>0</v>
      </c>
      <c r="AC101" s="64" t="b">
        <v>1</v>
      </c>
      <c r="AD101" s="64" t="b">
        <v>0</v>
      </c>
      <c r="AE101" s="64" t="b">
        <v>1</v>
      </c>
      <c r="AF101" s="64" t="b">
        <v>0</v>
      </c>
      <c r="AG101" s="64" t="b">
        <v>0</v>
      </c>
      <c r="AH101" s="64" t="b">
        <v>0</v>
      </c>
      <c r="AI101" s="64" t="b">
        <v>1</v>
      </c>
      <c r="AJ101" s="64" t="b">
        <v>0</v>
      </c>
      <c r="AK101" s="64" t="b">
        <v>0</v>
      </c>
      <c r="AL101" s="64" t="b">
        <v>0</v>
      </c>
      <c r="AM101" s="64" t="b">
        <v>0</v>
      </c>
      <c r="AN101" s="64" t="b">
        <v>0</v>
      </c>
    </row>
    <row r="102" spans="1:40">
      <c r="A102" s="69" t="s">
        <v>520</v>
      </c>
      <c r="B102" s="63" t="s">
        <v>522</v>
      </c>
      <c r="C102" s="64" t="b">
        <v>0</v>
      </c>
      <c r="D102" s="64" t="b">
        <v>0</v>
      </c>
      <c r="E102" s="64" t="b">
        <v>0</v>
      </c>
      <c r="F102" s="64" t="b">
        <v>1</v>
      </c>
      <c r="G102" s="64" t="b">
        <v>1</v>
      </c>
      <c r="H102" s="64" t="b">
        <v>1</v>
      </c>
      <c r="I102" s="64" t="b">
        <v>0</v>
      </c>
      <c r="J102" s="64" t="b">
        <v>0</v>
      </c>
      <c r="K102" s="64" t="b">
        <v>1</v>
      </c>
      <c r="L102" s="64" t="b">
        <v>0</v>
      </c>
      <c r="M102" s="64" t="b">
        <v>0</v>
      </c>
      <c r="N102" s="64" t="b">
        <v>0</v>
      </c>
      <c r="O102" s="64" t="b">
        <v>0</v>
      </c>
      <c r="P102" s="64" t="b">
        <v>1</v>
      </c>
      <c r="Q102" s="64" t="b">
        <v>0</v>
      </c>
      <c r="R102" s="64" t="b">
        <v>0</v>
      </c>
      <c r="S102" s="64" t="b">
        <v>1</v>
      </c>
      <c r="T102" s="64" t="b">
        <v>0</v>
      </c>
      <c r="U102" s="64" t="b">
        <v>0</v>
      </c>
      <c r="V102" s="64" t="b">
        <v>0</v>
      </c>
      <c r="W102" s="64" t="b">
        <v>0</v>
      </c>
      <c r="X102" s="64" t="b">
        <v>0</v>
      </c>
      <c r="Y102" s="64" t="b">
        <v>0</v>
      </c>
      <c r="Z102" s="64" t="b">
        <v>1</v>
      </c>
      <c r="AA102" s="64" t="b">
        <v>1</v>
      </c>
      <c r="AB102" s="64" t="b">
        <v>0</v>
      </c>
      <c r="AC102" s="64" t="b">
        <v>1</v>
      </c>
      <c r="AD102" s="64" t="b">
        <v>1</v>
      </c>
      <c r="AE102" s="64" t="b">
        <v>1</v>
      </c>
      <c r="AF102" s="64" t="b">
        <v>0</v>
      </c>
      <c r="AG102" s="64" t="b">
        <v>1</v>
      </c>
      <c r="AH102" s="64" t="b">
        <v>0</v>
      </c>
      <c r="AI102" s="64" t="b">
        <v>0</v>
      </c>
      <c r="AJ102" s="64" t="b">
        <v>1</v>
      </c>
      <c r="AK102" s="64" t="b">
        <v>0</v>
      </c>
      <c r="AL102" s="64" t="b">
        <v>1</v>
      </c>
      <c r="AM102" s="64" t="b">
        <v>0</v>
      </c>
      <c r="AN102" s="64" t="b">
        <v>0</v>
      </c>
    </row>
    <row r="103" spans="1:40" ht="26">
      <c r="A103" s="69" t="s">
        <v>524</v>
      </c>
      <c r="B103" s="63" t="s">
        <v>526</v>
      </c>
      <c r="C103" s="64" t="b">
        <v>0</v>
      </c>
      <c r="D103" s="64" t="b">
        <v>0</v>
      </c>
      <c r="E103" s="64" t="b">
        <v>0</v>
      </c>
      <c r="F103" s="64" t="b">
        <v>0</v>
      </c>
      <c r="G103" s="64" t="b">
        <v>0</v>
      </c>
      <c r="H103" s="64" t="b">
        <v>0</v>
      </c>
      <c r="I103" s="64" t="b">
        <v>0</v>
      </c>
      <c r="J103" s="64" t="b">
        <v>0</v>
      </c>
      <c r="K103" s="64" t="b">
        <v>0</v>
      </c>
      <c r="L103" s="64" t="b">
        <v>0</v>
      </c>
      <c r="M103" s="64" t="b">
        <v>0</v>
      </c>
      <c r="N103" s="64" t="b">
        <v>0</v>
      </c>
      <c r="O103" s="64" t="b">
        <v>0</v>
      </c>
      <c r="P103" s="64" t="b">
        <v>0</v>
      </c>
      <c r="Q103" s="64" t="b">
        <v>0</v>
      </c>
      <c r="R103" s="64" t="b">
        <v>0</v>
      </c>
      <c r="S103" s="64" t="b">
        <v>0</v>
      </c>
      <c r="T103" s="64" t="b">
        <v>0</v>
      </c>
      <c r="U103" s="64" t="b">
        <v>0</v>
      </c>
      <c r="V103" s="64" t="b">
        <v>0</v>
      </c>
      <c r="W103" s="64" t="b">
        <v>0</v>
      </c>
      <c r="X103" s="64" t="b">
        <v>0</v>
      </c>
      <c r="Y103" s="64" t="b">
        <v>0</v>
      </c>
      <c r="Z103" s="64" t="b">
        <v>0</v>
      </c>
      <c r="AA103" s="64" t="b">
        <v>0</v>
      </c>
      <c r="AB103" s="64" t="b">
        <v>0</v>
      </c>
      <c r="AC103" s="64" t="b">
        <v>0</v>
      </c>
      <c r="AD103" s="64" t="b">
        <v>0</v>
      </c>
      <c r="AE103" s="64" t="b">
        <v>0</v>
      </c>
      <c r="AF103" s="64" t="b">
        <v>0</v>
      </c>
      <c r="AG103" s="64" t="b">
        <v>0</v>
      </c>
      <c r="AH103" s="64" t="b">
        <v>0</v>
      </c>
      <c r="AI103" s="64" t="b">
        <v>0</v>
      </c>
      <c r="AJ103" s="64" t="b">
        <v>0</v>
      </c>
      <c r="AK103" s="64" t="b">
        <v>0</v>
      </c>
      <c r="AL103" s="64" t="b">
        <v>0</v>
      </c>
      <c r="AM103" s="64" t="b">
        <v>0</v>
      </c>
      <c r="AN103" s="64" t="b">
        <v>0</v>
      </c>
    </row>
    <row r="104" spans="1:40">
      <c r="A104" s="69" t="s">
        <v>583</v>
      </c>
      <c r="B104" s="63" t="s">
        <v>584</v>
      </c>
      <c r="C104" s="64" t="b">
        <v>0</v>
      </c>
      <c r="D104" s="64" t="b">
        <v>0</v>
      </c>
      <c r="E104" s="64" t="b">
        <v>0</v>
      </c>
      <c r="F104" s="64" t="b">
        <v>0</v>
      </c>
      <c r="G104" s="64" t="b">
        <v>1</v>
      </c>
      <c r="H104" s="64" t="b">
        <v>0</v>
      </c>
      <c r="I104" s="64" t="b">
        <v>0</v>
      </c>
      <c r="J104" s="64" t="b">
        <v>0</v>
      </c>
      <c r="K104" s="64" t="b">
        <v>0</v>
      </c>
      <c r="L104" s="64" t="b">
        <v>0</v>
      </c>
      <c r="M104" s="64" t="b">
        <v>0</v>
      </c>
      <c r="N104" s="64" t="b">
        <v>0</v>
      </c>
      <c r="O104" s="64" t="b">
        <v>0</v>
      </c>
      <c r="P104" s="64" t="b">
        <v>0</v>
      </c>
      <c r="Q104" s="64" t="b">
        <v>0</v>
      </c>
      <c r="R104" s="64" t="b">
        <v>0</v>
      </c>
      <c r="S104" s="64" t="b">
        <v>0</v>
      </c>
      <c r="T104" s="64" t="b">
        <v>0</v>
      </c>
      <c r="U104" s="64" t="b">
        <v>0</v>
      </c>
      <c r="V104" s="64" t="b">
        <v>0</v>
      </c>
      <c r="W104" s="64" t="b">
        <v>0</v>
      </c>
      <c r="X104" s="64" t="b">
        <v>0</v>
      </c>
      <c r="Y104" s="64" t="b">
        <v>0</v>
      </c>
      <c r="Z104" s="64" t="b">
        <v>0</v>
      </c>
      <c r="AA104" s="64" t="b">
        <v>0</v>
      </c>
      <c r="AB104" s="64" t="b">
        <v>0</v>
      </c>
      <c r="AC104" s="64" t="b">
        <v>0</v>
      </c>
      <c r="AD104" s="64" t="b">
        <v>0</v>
      </c>
      <c r="AE104" s="64" t="b">
        <v>1</v>
      </c>
      <c r="AF104" s="64" t="b">
        <v>0</v>
      </c>
      <c r="AG104" s="64" t="b">
        <v>0</v>
      </c>
      <c r="AH104" s="64" t="b">
        <v>0</v>
      </c>
      <c r="AI104" s="64" t="b">
        <v>0</v>
      </c>
      <c r="AJ104" s="64" t="b">
        <v>0</v>
      </c>
      <c r="AK104" s="64" t="b">
        <v>0</v>
      </c>
      <c r="AL104" s="64" t="b">
        <v>0</v>
      </c>
      <c r="AM104" s="64" t="b">
        <v>0</v>
      </c>
      <c r="AN104" s="64" t="b">
        <v>0</v>
      </c>
    </row>
    <row r="105" spans="1:40" ht="26">
      <c r="A105" s="69" t="s">
        <v>586</v>
      </c>
      <c r="B105" s="63" t="s">
        <v>588</v>
      </c>
      <c r="C105" s="64" t="b">
        <v>0</v>
      </c>
      <c r="D105" s="64" t="b">
        <v>0</v>
      </c>
      <c r="E105" s="64" t="b">
        <v>0</v>
      </c>
      <c r="F105" s="64" t="b">
        <v>0</v>
      </c>
      <c r="G105" s="64" t="b">
        <v>1</v>
      </c>
      <c r="H105" s="64" t="b">
        <v>0</v>
      </c>
      <c r="I105" s="64" t="b">
        <v>0</v>
      </c>
      <c r="J105" s="64" t="b">
        <v>0</v>
      </c>
      <c r="K105" s="64" t="b">
        <v>0</v>
      </c>
      <c r="L105" s="64" t="b">
        <v>0</v>
      </c>
      <c r="M105" s="64" t="b">
        <v>0</v>
      </c>
      <c r="N105" s="64" t="b">
        <v>0</v>
      </c>
      <c r="O105" s="64" t="b">
        <v>0</v>
      </c>
      <c r="P105" s="64" t="b">
        <v>1</v>
      </c>
      <c r="Q105" s="64" t="b">
        <v>1</v>
      </c>
      <c r="R105" s="64" t="b">
        <v>0</v>
      </c>
      <c r="S105" s="64" t="b">
        <v>0</v>
      </c>
      <c r="T105" s="64" t="b">
        <v>0</v>
      </c>
      <c r="U105" s="64" t="b">
        <v>0</v>
      </c>
      <c r="V105" s="64" t="b">
        <v>0</v>
      </c>
      <c r="W105" s="64" t="b">
        <v>0</v>
      </c>
      <c r="X105" s="64" t="b">
        <v>0</v>
      </c>
      <c r="Y105" s="64" t="b">
        <v>0</v>
      </c>
      <c r="Z105" s="64" t="b">
        <v>0</v>
      </c>
      <c r="AA105" s="64" t="b">
        <v>0</v>
      </c>
      <c r="AB105" s="64" t="b">
        <v>0</v>
      </c>
      <c r="AC105" s="64" t="b">
        <v>0</v>
      </c>
      <c r="AD105" s="64" t="b">
        <v>1</v>
      </c>
      <c r="AE105" s="64" t="b">
        <v>1</v>
      </c>
      <c r="AF105" s="64" t="b">
        <v>0</v>
      </c>
      <c r="AG105" s="64" t="b">
        <v>1</v>
      </c>
      <c r="AH105" s="64" t="b">
        <v>0</v>
      </c>
      <c r="AI105" s="64" t="b">
        <v>0</v>
      </c>
      <c r="AJ105" s="64" t="b">
        <v>1</v>
      </c>
      <c r="AK105" s="64" t="b">
        <v>0</v>
      </c>
      <c r="AL105" s="64" t="b">
        <v>0</v>
      </c>
      <c r="AM105" s="64" t="b">
        <v>0</v>
      </c>
      <c r="AN105" s="64" t="b">
        <v>0</v>
      </c>
    </row>
    <row r="106" spans="1:40">
      <c r="A106" s="69" t="s">
        <v>594</v>
      </c>
      <c r="B106" s="63" t="s">
        <v>596</v>
      </c>
      <c r="C106" s="64" t="b">
        <v>0</v>
      </c>
      <c r="D106" s="64" t="b">
        <v>0</v>
      </c>
      <c r="E106" s="64" t="b">
        <v>0</v>
      </c>
      <c r="F106" s="64" t="b">
        <v>0</v>
      </c>
      <c r="G106" s="64" t="b">
        <v>0</v>
      </c>
      <c r="H106" s="64" t="b">
        <v>0</v>
      </c>
      <c r="I106" s="64" t="b">
        <v>0</v>
      </c>
      <c r="J106" s="64" t="b">
        <v>0</v>
      </c>
      <c r="K106" s="64" t="b">
        <v>0</v>
      </c>
      <c r="L106" s="64" t="b">
        <v>0</v>
      </c>
      <c r="M106" s="64" t="b">
        <v>0</v>
      </c>
      <c r="N106" s="64" t="b">
        <v>0</v>
      </c>
      <c r="O106" s="64" t="b">
        <v>0</v>
      </c>
      <c r="P106" s="64" t="b">
        <v>0</v>
      </c>
      <c r="Q106" s="64" t="b">
        <v>0</v>
      </c>
      <c r="R106" s="64" t="b">
        <v>0</v>
      </c>
      <c r="S106" s="64" t="b">
        <v>0</v>
      </c>
      <c r="T106" s="64" t="b">
        <v>0</v>
      </c>
      <c r="U106" s="64" t="b">
        <v>0</v>
      </c>
      <c r="V106" s="64" t="b">
        <v>0</v>
      </c>
      <c r="W106" s="64" t="b">
        <v>0</v>
      </c>
      <c r="X106" s="64" t="b">
        <v>0</v>
      </c>
      <c r="Y106" s="64" t="b">
        <v>0</v>
      </c>
      <c r="Z106" s="64" t="b">
        <v>0</v>
      </c>
      <c r="AA106" s="64" t="b">
        <v>1</v>
      </c>
      <c r="AB106" s="64" t="b">
        <v>0</v>
      </c>
      <c r="AC106" s="64" t="b">
        <v>0</v>
      </c>
      <c r="AD106" s="64" t="b">
        <v>0</v>
      </c>
      <c r="AE106" s="64" t="b">
        <v>0</v>
      </c>
      <c r="AF106" s="64" t="b">
        <v>0</v>
      </c>
      <c r="AG106" s="64" t="b">
        <v>0</v>
      </c>
      <c r="AH106" s="64" t="b">
        <v>0</v>
      </c>
      <c r="AI106" s="64" t="b">
        <v>0</v>
      </c>
      <c r="AJ106" s="64" t="b">
        <v>0</v>
      </c>
      <c r="AK106" s="64" t="b">
        <v>0</v>
      </c>
      <c r="AL106" s="64" t="b">
        <v>0</v>
      </c>
      <c r="AM106" s="64" t="b">
        <v>0</v>
      </c>
      <c r="AN106" s="64" t="b">
        <v>0</v>
      </c>
    </row>
    <row r="107" spans="1:40" ht="26">
      <c r="A107" s="69" t="s">
        <v>598</v>
      </c>
      <c r="B107" s="63" t="s">
        <v>599</v>
      </c>
      <c r="C107" s="64" t="b">
        <v>0</v>
      </c>
      <c r="D107" s="64" t="b">
        <v>0</v>
      </c>
      <c r="E107" s="64" t="b">
        <v>0</v>
      </c>
      <c r="F107" s="64" t="b">
        <v>1</v>
      </c>
      <c r="G107" s="64" t="b">
        <v>1</v>
      </c>
      <c r="H107" s="64" t="b">
        <v>1</v>
      </c>
      <c r="I107" s="64" t="b">
        <v>0</v>
      </c>
      <c r="J107" s="64" t="b">
        <v>0</v>
      </c>
      <c r="K107" s="64" t="b">
        <v>0</v>
      </c>
      <c r="L107" s="64" t="b">
        <v>0</v>
      </c>
      <c r="M107" s="64" t="b">
        <v>0</v>
      </c>
      <c r="N107" s="64" t="b">
        <v>0</v>
      </c>
      <c r="O107" s="64" t="b">
        <v>0</v>
      </c>
      <c r="P107" s="64" t="b">
        <v>0</v>
      </c>
      <c r="Q107" s="64" t="b">
        <v>0</v>
      </c>
      <c r="R107" s="64" t="b">
        <v>0</v>
      </c>
      <c r="S107" s="64" t="b">
        <v>0</v>
      </c>
      <c r="T107" s="64" t="b">
        <v>0</v>
      </c>
      <c r="U107" s="64" t="b">
        <v>0</v>
      </c>
      <c r="V107" s="64" t="b">
        <v>0</v>
      </c>
      <c r="W107" s="64" t="b">
        <v>0</v>
      </c>
      <c r="X107" s="64" t="b">
        <v>0</v>
      </c>
      <c r="Y107" s="64" t="b">
        <v>0</v>
      </c>
      <c r="Z107" s="64" t="b">
        <v>0</v>
      </c>
      <c r="AA107" s="64" t="b">
        <v>1</v>
      </c>
      <c r="AB107" s="64" t="b">
        <v>1</v>
      </c>
      <c r="AC107" s="64" t="b">
        <v>1</v>
      </c>
      <c r="AD107" s="64" t="b">
        <v>0</v>
      </c>
      <c r="AE107" s="64" t="b">
        <v>0</v>
      </c>
      <c r="AF107" s="64" t="b">
        <v>0</v>
      </c>
      <c r="AG107" s="64" t="b">
        <v>0</v>
      </c>
      <c r="AH107" s="64" t="b">
        <v>0</v>
      </c>
      <c r="AI107" s="64" t="b">
        <v>0</v>
      </c>
      <c r="AJ107" s="64" t="b">
        <v>0</v>
      </c>
      <c r="AK107" s="64" t="b">
        <v>1</v>
      </c>
      <c r="AL107" s="64" t="b">
        <v>0</v>
      </c>
      <c r="AM107" s="64" t="b">
        <v>0</v>
      </c>
      <c r="AN107" s="64" t="b">
        <v>0</v>
      </c>
    </row>
    <row r="108" spans="1:40">
      <c r="A108" s="69" t="s">
        <v>8149</v>
      </c>
      <c r="B108" s="63" t="s">
        <v>4683</v>
      </c>
      <c r="C108" s="64" t="b">
        <v>0</v>
      </c>
      <c r="D108" s="64" t="b">
        <v>0</v>
      </c>
      <c r="E108" s="64" t="b">
        <v>0</v>
      </c>
      <c r="F108" s="64" t="b">
        <v>0</v>
      </c>
      <c r="G108" s="64" t="b">
        <v>1</v>
      </c>
      <c r="H108" s="64" t="b">
        <v>0</v>
      </c>
      <c r="I108" s="64" t="b">
        <v>0</v>
      </c>
      <c r="J108" s="64" t="b">
        <v>1</v>
      </c>
      <c r="K108" s="64" t="b">
        <v>0</v>
      </c>
      <c r="L108" s="64" t="b">
        <v>1</v>
      </c>
      <c r="M108" s="64" t="b">
        <v>0</v>
      </c>
      <c r="N108" s="64" t="b">
        <v>0</v>
      </c>
      <c r="O108" s="64" t="b">
        <v>0</v>
      </c>
      <c r="P108" s="64" t="b">
        <v>0</v>
      </c>
      <c r="Q108" s="64" t="b">
        <v>0</v>
      </c>
      <c r="R108" s="64" t="b">
        <v>0</v>
      </c>
      <c r="S108" s="64" t="b">
        <v>0</v>
      </c>
      <c r="T108" s="64" t="b">
        <v>0</v>
      </c>
      <c r="U108" s="64" t="b">
        <v>0</v>
      </c>
      <c r="V108" s="64" t="b">
        <v>0</v>
      </c>
      <c r="W108" s="64" t="b">
        <v>0</v>
      </c>
      <c r="X108" s="64" t="b">
        <v>0</v>
      </c>
      <c r="Y108" s="64" t="b">
        <v>0</v>
      </c>
      <c r="Z108" s="64" t="b">
        <v>0</v>
      </c>
      <c r="AA108" s="64" t="b">
        <v>0</v>
      </c>
      <c r="AB108" s="64" t="b">
        <v>1</v>
      </c>
      <c r="AC108" s="64" t="b">
        <v>1</v>
      </c>
      <c r="AD108" s="64" t="b">
        <v>0</v>
      </c>
      <c r="AE108" s="64" t="b">
        <v>1</v>
      </c>
      <c r="AF108" s="64" t="b">
        <v>1</v>
      </c>
      <c r="AG108" s="64" t="b">
        <v>0</v>
      </c>
      <c r="AH108" s="64" t="b">
        <v>0</v>
      </c>
      <c r="AI108" s="64" t="b">
        <v>0</v>
      </c>
      <c r="AJ108" s="64" t="b">
        <v>0</v>
      </c>
      <c r="AK108" s="64" t="b">
        <v>1</v>
      </c>
      <c r="AL108" s="64" t="b">
        <v>0</v>
      </c>
      <c r="AM108" s="64" t="b">
        <v>0</v>
      </c>
      <c r="AN108" s="64" t="b">
        <v>0</v>
      </c>
    </row>
    <row r="109" spans="1:40" ht="26">
      <c r="A109" s="69" t="s">
        <v>8151</v>
      </c>
      <c r="B109" s="63" t="s">
        <v>4887</v>
      </c>
      <c r="C109" s="64" t="b">
        <v>0</v>
      </c>
      <c r="D109" s="64" t="b">
        <v>1</v>
      </c>
      <c r="E109" s="64" t="b">
        <v>0</v>
      </c>
      <c r="F109" s="64" t="b">
        <v>1</v>
      </c>
      <c r="G109" s="64" t="b">
        <v>1</v>
      </c>
      <c r="H109" s="64" t="b">
        <v>0</v>
      </c>
      <c r="I109" s="64" t="b">
        <v>0</v>
      </c>
      <c r="J109" s="64" t="b">
        <v>1</v>
      </c>
      <c r="K109" s="64" t="b">
        <v>0</v>
      </c>
      <c r="L109" s="64" t="b">
        <v>0</v>
      </c>
      <c r="M109" s="64" t="b">
        <v>0</v>
      </c>
      <c r="N109" s="64" t="b">
        <v>0</v>
      </c>
      <c r="O109" s="64" t="b">
        <v>0</v>
      </c>
      <c r="P109" s="64" t="b">
        <v>1</v>
      </c>
      <c r="Q109" s="64" t="b">
        <v>0</v>
      </c>
      <c r="R109" s="64" t="b">
        <v>0</v>
      </c>
      <c r="S109" s="64" t="b">
        <v>0</v>
      </c>
      <c r="T109" s="64" t="b">
        <v>0</v>
      </c>
      <c r="U109" s="64" t="b">
        <v>0</v>
      </c>
      <c r="V109" s="64" t="b">
        <v>0</v>
      </c>
      <c r="W109" s="64" t="b">
        <v>0</v>
      </c>
      <c r="X109" s="64" t="b">
        <v>0</v>
      </c>
      <c r="Y109" s="64" t="b">
        <v>0</v>
      </c>
      <c r="Z109" s="64" t="b">
        <v>1</v>
      </c>
      <c r="AA109" s="64" t="b">
        <v>0</v>
      </c>
      <c r="AB109" s="64" t="b">
        <v>0</v>
      </c>
      <c r="AC109" s="64" t="b">
        <v>1</v>
      </c>
      <c r="AD109" s="64" t="b">
        <v>0</v>
      </c>
      <c r="AE109" s="64" t="b">
        <v>1</v>
      </c>
      <c r="AF109" s="64" t="b">
        <v>1</v>
      </c>
      <c r="AG109" s="64" t="b">
        <v>0</v>
      </c>
      <c r="AH109" s="64" t="b">
        <v>0</v>
      </c>
      <c r="AI109" s="64" t="b">
        <v>0</v>
      </c>
      <c r="AJ109" s="64" t="b">
        <v>0</v>
      </c>
      <c r="AK109" s="64" t="b">
        <v>0</v>
      </c>
      <c r="AL109" s="64" t="b">
        <v>0</v>
      </c>
      <c r="AM109" s="64" t="b">
        <v>1</v>
      </c>
      <c r="AN109" s="64" t="b">
        <v>0</v>
      </c>
    </row>
    <row r="110" spans="1:40">
      <c r="A110" s="69" t="s">
        <v>668</v>
      </c>
      <c r="B110" s="63" t="s">
        <v>670</v>
      </c>
      <c r="C110" s="64" t="b">
        <v>0</v>
      </c>
      <c r="D110" s="64" t="b">
        <v>0</v>
      </c>
      <c r="E110" s="64" t="b">
        <v>0</v>
      </c>
      <c r="F110" s="64" t="b">
        <v>0</v>
      </c>
      <c r="G110" s="64" t="b">
        <v>1</v>
      </c>
      <c r="H110" s="64" t="b">
        <v>1</v>
      </c>
      <c r="I110" s="64" t="b">
        <v>0</v>
      </c>
      <c r="J110" s="64" t="b">
        <v>0</v>
      </c>
      <c r="K110" s="64" t="b">
        <v>0</v>
      </c>
      <c r="L110" s="64" t="b">
        <v>1</v>
      </c>
      <c r="M110" s="64" t="b">
        <v>0</v>
      </c>
      <c r="N110" s="64" t="b">
        <v>1</v>
      </c>
      <c r="O110" s="64" t="b">
        <v>0</v>
      </c>
      <c r="P110" s="64" t="b">
        <v>1</v>
      </c>
      <c r="Q110" s="64" t="b">
        <v>0</v>
      </c>
      <c r="R110" s="64" t="b">
        <v>0</v>
      </c>
      <c r="S110" s="64" t="b">
        <v>0</v>
      </c>
      <c r="T110" s="64" t="b">
        <v>0</v>
      </c>
      <c r="U110" s="64" t="b">
        <v>0</v>
      </c>
      <c r="V110" s="64" t="b">
        <v>1</v>
      </c>
      <c r="W110" s="64" t="b">
        <v>0</v>
      </c>
      <c r="X110" s="64" t="b">
        <v>0</v>
      </c>
      <c r="Y110" s="64" t="b">
        <v>0</v>
      </c>
      <c r="Z110" s="64" t="b">
        <v>1</v>
      </c>
      <c r="AA110" s="64" t="b">
        <v>1</v>
      </c>
      <c r="AB110" s="64" t="b">
        <v>0</v>
      </c>
      <c r="AC110" s="64" t="b">
        <v>0</v>
      </c>
      <c r="AD110" s="64" t="b">
        <v>0</v>
      </c>
      <c r="AE110" s="64" t="b">
        <v>1</v>
      </c>
      <c r="AF110" s="64" t="b">
        <v>0</v>
      </c>
      <c r="AG110" s="64" t="b">
        <v>0</v>
      </c>
      <c r="AH110" s="64" t="b">
        <v>0</v>
      </c>
      <c r="AI110" s="64" t="b">
        <v>0</v>
      </c>
      <c r="AJ110" s="64" t="b">
        <v>1</v>
      </c>
      <c r="AK110" s="64" t="b">
        <v>0</v>
      </c>
      <c r="AL110" s="64" t="b">
        <v>0</v>
      </c>
      <c r="AM110" s="64" t="b">
        <v>0</v>
      </c>
      <c r="AN110" s="64" t="b">
        <v>0</v>
      </c>
    </row>
    <row r="111" spans="1:40" ht="26">
      <c r="A111" s="69" t="s">
        <v>8154</v>
      </c>
      <c r="B111" s="63" t="s">
        <v>751</v>
      </c>
      <c r="C111" s="64" t="b">
        <v>1</v>
      </c>
      <c r="D111" s="64" t="b">
        <v>1</v>
      </c>
      <c r="E111" s="64" t="b">
        <v>0</v>
      </c>
      <c r="F111" s="64" t="b">
        <v>1</v>
      </c>
      <c r="G111" s="64" t="b">
        <v>1</v>
      </c>
      <c r="H111" s="64" t="b">
        <v>1</v>
      </c>
      <c r="I111" s="64" t="b">
        <v>0</v>
      </c>
      <c r="J111" s="64" t="b">
        <v>1</v>
      </c>
      <c r="K111" s="64" t="b">
        <v>0</v>
      </c>
      <c r="L111" s="64" t="b">
        <v>1</v>
      </c>
      <c r="M111" s="64" t="b">
        <v>1</v>
      </c>
      <c r="N111" s="64" t="b">
        <v>1</v>
      </c>
      <c r="O111" s="64" t="b">
        <v>0</v>
      </c>
      <c r="P111" s="64" t="b">
        <v>0</v>
      </c>
      <c r="Q111" s="64" t="b">
        <v>1</v>
      </c>
      <c r="R111" s="64" t="b">
        <v>0</v>
      </c>
      <c r="S111" s="64" t="b">
        <v>1</v>
      </c>
      <c r="T111" s="64" t="b">
        <v>0</v>
      </c>
      <c r="U111" s="64" t="b">
        <v>0</v>
      </c>
      <c r="V111" s="64" t="b">
        <v>1</v>
      </c>
      <c r="W111" s="64" t="b">
        <v>0</v>
      </c>
      <c r="X111" s="64" t="b">
        <v>0</v>
      </c>
      <c r="Y111" s="64" t="b">
        <v>0</v>
      </c>
      <c r="Z111" s="64" t="b">
        <v>1</v>
      </c>
      <c r="AA111" s="64" t="b">
        <v>1</v>
      </c>
      <c r="AB111" s="64" t="b">
        <v>1</v>
      </c>
      <c r="AC111" s="64" t="b">
        <v>1</v>
      </c>
      <c r="AD111" s="64" t="b">
        <v>1</v>
      </c>
      <c r="AE111" s="64" t="b">
        <v>1</v>
      </c>
      <c r="AF111" s="64" t="b">
        <v>1</v>
      </c>
      <c r="AG111" s="64" t="b">
        <v>1</v>
      </c>
      <c r="AH111" s="64" t="b">
        <v>0</v>
      </c>
      <c r="AI111" s="64" t="b">
        <v>1</v>
      </c>
      <c r="AJ111" s="64" t="b">
        <v>0</v>
      </c>
      <c r="AK111" s="64" t="b">
        <v>0</v>
      </c>
      <c r="AL111" s="64" t="b">
        <v>0</v>
      </c>
      <c r="AM111" s="64" t="b">
        <v>0</v>
      </c>
      <c r="AN111" s="64" t="b">
        <v>0</v>
      </c>
    </row>
    <row r="112" spans="1:40" ht="26">
      <c r="A112" s="69" t="s">
        <v>752</v>
      </c>
      <c r="B112" s="63" t="s">
        <v>753</v>
      </c>
      <c r="C112" s="64" t="b">
        <v>0</v>
      </c>
      <c r="D112" s="64" t="b">
        <v>0</v>
      </c>
      <c r="E112" s="64" t="b">
        <v>0</v>
      </c>
      <c r="F112" s="64" t="b">
        <v>0</v>
      </c>
      <c r="G112" s="64" t="b">
        <v>0</v>
      </c>
      <c r="H112" s="64" t="b">
        <v>0</v>
      </c>
      <c r="I112" s="64" t="b">
        <v>0</v>
      </c>
      <c r="J112" s="64" t="b">
        <v>0</v>
      </c>
      <c r="K112" s="64" t="b">
        <v>0</v>
      </c>
      <c r="L112" s="64" t="b">
        <v>0</v>
      </c>
      <c r="M112" s="64" t="b">
        <v>0</v>
      </c>
      <c r="N112" s="64" t="b">
        <v>0</v>
      </c>
      <c r="O112" s="64" t="b">
        <v>0</v>
      </c>
      <c r="P112" s="64" t="b">
        <v>0</v>
      </c>
      <c r="Q112" s="64" t="b">
        <v>0</v>
      </c>
      <c r="R112" s="64" t="b">
        <v>0</v>
      </c>
      <c r="S112" s="64" t="b">
        <v>0</v>
      </c>
      <c r="T112" s="64" t="b">
        <v>0</v>
      </c>
      <c r="U112" s="64" t="b">
        <v>0</v>
      </c>
      <c r="V112" s="64" t="b">
        <v>0</v>
      </c>
      <c r="W112" s="64" t="b">
        <v>0</v>
      </c>
      <c r="X112" s="64" t="b">
        <v>0</v>
      </c>
      <c r="Y112" s="64" t="b">
        <v>0</v>
      </c>
      <c r="Z112" s="64" t="b">
        <v>0</v>
      </c>
      <c r="AA112" s="64" t="b">
        <v>0</v>
      </c>
      <c r="AB112" s="64" t="b">
        <v>0</v>
      </c>
      <c r="AC112" s="64" t="b">
        <v>0</v>
      </c>
      <c r="AD112" s="64" t="b">
        <v>0</v>
      </c>
      <c r="AE112" s="64" t="b">
        <v>0</v>
      </c>
      <c r="AF112" s="64" t="b">
        <v>0</v>
      </c>
      <c r="AG112" s="64" t="b">
        <v>0</v>
      </c>
      <c r="AH112" s="64" t="b">
        <v>0</v>
      </c>
      <c r="AI112" s="64" t="b">
        <v>0</v>
      </c>
      <c r="AJ112" s="64" t="b">
        <v>0</v>
      </c>
      <c r="AK112" s="64" t="b">
        <v>0</v>
      </c>
      <c r="AL112" s="64" t="b">
        <v>0</v>
      </c>
      <c r="AM112" s="64" t="b">
        <v>0</v>
      </c>
      <c r="AN112" s="64" t="b">
        <v>0</v>
      </c>
    </row>
    <row r="113" spans="1:40">
      <c r="A113" s="69" t="s">
        <v>755</v>
      </c>
      <c r="B113" s="63" t="s">
        <v>756</v>
      </c>
      <c r="C113" s="64" t="b">
        <v>0</v>
      </c>
      <c r="D113" s="64" t="b">
        <v>0</v>
      </c>
      <c r="E113" s="64" t="b">
        <v>0</v>
      </c>
      <c r="F113" s="64" t="b">
        <v>1</v>
      </c>
      <c r="G113" s="64" t="b">
        <v>0</v>
      </c>
      <c r="H113" s="64" t="b">
        <v>1</v>
      </c>
      <c r="I113" s="64" t="b">
        <v>0</v>
      </c>
      <c r="J113" s="64" t="b">
        <v>1</v>
      </c>
      <c r="K113" s="64" t="b">
        <v>0</v>
      </c>
      <c r="L113" s="64" t="b">
        <v>0</v>
      </c>
      <c r="M113" s="64" t="b">
        <v>0</v>
      </c>
      <c r="N113" s="64" t="b">
        <v>1</v>
      </c>
      <c r="O113" s="64" t="b">
        <v>0</v>
      </c>
      <c r="P113" s="64" t="b">
        <v>0</v>
      </c>
      <c r="Q113" s="64" t="b">
        <v>0</v>
      </c>
      <c r="R113" s="64" t="b">
        <v>0</v>
      </c>
      <c r="S113" s="64" t="b">
        <v>1</v>
      </c>
      <c r="T113" s="64" t="b">
        <v>0</v>
      </c>
      <c r="U113" s="64" t="b">
        <v>1</v>
      </c>
      <c r="V113" s="64" t="b">
        <v>0</v>
      </c>
      <c r="W113" s="64" t="b">
        <v>0</v>
      </c>
      <c r="X113" s="64" t="b">
        <v>0</v>
      </c>
      <c r="Y113" s="64" t="b">
        <v>0</v>
      </c>
      <c r="Z113" s="64" t="b">
        <v>0</v>
      </c>
      <c r="AA113" s="64" t="b">
        <v>1</v>
      </c>
      <c r="AB113" s="64" t="b">
        <v>1</v>
      </c>
      <c r="AC113" s="64" t="b">
        <v>1</v>
      </c>
      <c r="AD113" s="64" t="b">
        <v>1</v>
      </c>
      <c r="AE113" s="64" t="b">
        <v>1</v>
      </c>
      <c r="AF113" s="64" t="b">
        <v>0</v>
      </c>
      <c r="AG113" s="64" t="b">
        <v>0</v>
      </c>
      <c r="AH113" s="64" t="b">
        <v>0</v>
      </c>
      <c r="AI113" s="64" t="b">
        <v>0</v>
      </c>
      <c r="AJ113" s="64" t="b">
        <v>0</v>
      </c>
      <c r="AK113" s="64" t="b">
        <v>1</v>
      </c>
      <c r="AL113" s="64" t="b">
        <v>0</v>
      </c>
      <c r="AM113" s="64" t="b">
        <v>0</v>
      </c>
      <c r="AN113" s="64" t="b">
        <v>0</v>
      </c>
    </row>
    <row r="114" spans="1:40">
      <c r="A114" s="69" t="s">
        <v>757</v>
      </c>
      <c r="B114" s="63" t="s">
        <v>758</v>
      </c>
      <c r="C114" s="64" t="b">
        <v>0</v>
      </c>
      <c r="D114" s="64" t="b">
        <v>0</v>
      </c>
      <c r="E114" s="64" t="b">
        <v>0</v>
      </c>
      <c r="F114" s="64" t="b">
        <v>0</v>
      </c>
      <c r="G114" s="64" t="b">
        <v>1</v>
      </c>
      <c r="H114" s="64" t="b">
        <v>1</v>
      </c>
      <c r="I114" s="64" t="b">
        <v>0</v>
      </c>
      <c r="J114" s="64" t="b">
        <v>0</v>
      </c>
      <c r="K114" s="64" t="b">
        <v>0</v>
      </c>
      <c r="L114" s="64" t="b">
        <v>0</v>
      </c>
      <c r="M114" s="64" t="b">
        <v>0</v>
      </c>
      <c r="N114" s="64" t="b">
        <v>0</v>
      </c>
      <c r="O114" s="64" t="b">
        <v>0</v>
      </c>
      <c r="P114" s="64" t="b">
        <v>0</v>
      </c>
      <c r="Q114" s="64" t="b">
        <v>1</v>
      </c>
      <c r="R114" s="64" t="b">
        <v>0</v>
      </c>
      <c r="S114" s="64" t="b">
        <v>0</v>
      </c>
      <c r="T114" s="64" t="b">
        <v>0</v>
      </c>
      <c r="U114" s="64" t="b">
        <v>0</v>
      </c>
      <c r="V114" s="64" t="b">
        <v>0</v>
      </c>
      <c r="W114" s="64" t="b">
        <v>0</v>
      </c>
      <c r="X114" s="64" t="b">
        <v>0</v>
      </c>
      <c r="Y114" s="64" t="b">
        <v>0</v>
      </c>
      <c r="Z114" s="64" t="b">
        <v>0</v>
      </c>
      <c r="AA114" s="64" t="b">
        <v>0</v>
      </c>
      <c r="AB114" s="64" t="b">
        <v>0</v>
      </c>
      <c r="AC114" s="64" t="b">
        <v>1</v>
      </c>
      <c r="AD114" s="64" t="b">
        <v>1</v>
      </c>
      <c r="AE114" s="64" t="b">
        <v>0</v>
      </c>
      <c r="AF114" s="64" t="b">
        <v>1</v>
      </c>
      <c r="AG114" s="64" t="b">
        <v>1</v>
      </c>
      <c r="AH114" s="64" t="b">
        <v>0</v>
      </c>
      <c r="AI114" s="64" t="b">
        <v>0</v>
      </c>
      <c r="AJ114" s="64" t="b">
        <v>0</v>
      </c>
      <c r="AK114" s="64" t="b">
        <v>0</v>
      </c>
      <c r="AL114" s="64" t="b">
        <v>0</v>
      </c>
      <c r="AM114" s="64" t="b">
        <v>0</v>
      </c>
      <c r="AN114" s="64" t="b">
        <v>0</v>
      </c>
    </row>
    <row r="115" spans="1:40">
      <c r="A115" s="69" t="s">
        <v>233</v>
      </c>
      <c r="B115" s="65" t="s">
        <v>234</v>
      </c>
      <c r="C115" s="66" t="b">
        <v>0</v>
      </c>
      <c r="D115" s="66" t="b">
        <v>0</v>
      </c>
      <c r="E115" s="66" t="b">
        <v>0</v>
      </c>
      <c r="F115" s="66" t="b">
        <v>0</v>
      </c>
      <c r="G115" s="66" t="b">
        <v>0</v>
      </c>
      <c r="H115" s="66" t="b">
        <v>0</v>
      </c>
      <c r="I115" s="66" t="b">
        <v>0</v>
      </c>
      <c r="J115" s="66" t="b">
        <v>0</v>
      </c>
      <c r="K115" s="66" t="b">
        <v>0</v>
      </c>
      <c r="L115" s="66" t="b">
        <v>0</v>
      </c>
      <c r="M115" s="66" t="b">
        <v>0</v>
      </c>
      <c r="N115" s="66" t="b">
        <v>0</v>
      </c>
      <c r="O115" s="66" t="b">
        <v>0</v>
      </c>
      <c r="P115" s="66" t="b">
        <v>0</v>
      </c>
      <c r="Q115" s="66" t="b">
        <v>0</v>
      </c>
      <c r="R115" s="66" t="b">
        <v>0</v>
      </c>
      <c r="S115" s="66" t="b">
        <v>0</v>
      </c>
      <c r="T115" s="66" t="b">
        <v>0</v>
      </c>
      <c r="U115" s="66" t="b">
        <v>0</v>
      </c>
      <c r="V115" s="66" t="b">
        <v>0</v>
      </c>
      <c r="W115" s="66" t="b">
        <v>0</v>
      </c>
      <c r="X115" s="66" t="b">
        <v>0</v>
      </c>
      <c r="Y115" s="66" t="b">
        <v>0</v>
      </c>
      <c r="Z115" s="66" t="b">
        <v>0</v>
      </c>
      <c r="AA115" s="66" t="b">
        <v>0</v>
      </c>
      <c r="AB115" s="66" t="b">
        <v>0</v>
      </c>
      <c r="AC115" s="66" t="b">
        <v>0</v>
      </c>
      <c r="AD115" s="66" t="b">
        <v>0</v>
      </c>
      <c r="AE115" s="66" t="b">
        <v>0</v>
      </c>
      <c r="AF115" s="66" t="b">
        <v>0</v>
      </c>
      <c r="AG115" s="66" t="b">
        <v>0</v>
      </c>
      <c r="AH115" s="66" t="b">
        <v>0</v>
      </c>
      <c r="AI115" s="66" t="b">
        <v>0</v>
      </c>
      <c r="AJ115" s="66" t="b">
        <v>0</v>
      </c>
      <c r="AK115" s="66" t="b">
        <v>0</v>
      </c>
      <c r="AL115" s="66" t="b">
        <v>0</v>
      </c>
      <c r="AM115" s="66" t="b">
        <v>0</v>
      </c>
      <c r="AN115" s="66" t="b">
        <v>0</v>
      </c>
    </row>
    <row r="116" spans="1:40" ht="26">
      <c r="A116" s="69" t="s">
        <v>242</v>
      </c>
      <c r="B116" s="65" t="s">
        <v>244</v>
      </c>
      <c r="C116" s="66" t="b">
        <v>0</v>
      </c>
      <c r="D116" s="66" t="b">
        <v>0</v>
      </c>
      <c r="E116" s="66" t="b">
        <v>0</v>
      </c>
      <c r="F116" s="66" t="b">
        <v>0</v>
      </c>
      <c r="G116" s="66" t="b">
        <v>0</v>
      </c>
      <c r="H116" s="66" t="b">
        <v>1</v>
      </c>
      <c r="I116" s="66" t="b">
        <v>0</v>
      </c>
      <c r="J116" s="66" t="b">
        <v>1</v>
      </c>
      <c r="K116" s="66" t="b">
        <v>0</v>
      </c>
      <c r="L116" s="66" t="b">
        <v>0</v>
      </c>
      <c r="M116" s="66" t="b">
        <v>0</v>
      </c>
      <c r="N116" s="66" t="b">
        <v>0</v>
      </c>
      <c r="O116" s="66" t="b">
        <v>0</v>
      </c>
      <c r="P116" s="66" t="b">
        <v>1</v>
      </c>
      <c r="Q116" s="66" t="b">
        <v>0</v>
      </c>
      <c r="R116" s="66" t="b">
        <v>0</v>
      </c>
      <c r="S116" s="66" t="b">
        <v>0</v>
      </c>
      <c r="T116" s="66" t="b">
        <v>0</v>
      </c>
      <c r="U116" s="66" t="b">
        <v>0</v>
      </c>
      <c r="V116" s="66" t="b">
        <v>0</v>
      </c>
      <c r="W116" s="66" t="b">
        <v>0</v>
      </c>
      <c r="X116" s="66" t="b">
        <v>0</v>
      </c>
      <c r="Y116" s="66" t="b">
        <v>0</v>
      </c>
      <c r="Z116" s="66" t="b">
        <v>0</v>
      </c>
      <c r="AA116" s="66" t="b">
        <v>0</v>
      </c>
      <c r="AB116" s="66" t="b">
        <v>0</v>
      </c>
      <c r="AC116" s="66" t="b">
        <v>1</v>
      </c>
      <c r="AD116" s="66" t="b">
        <v>0</v>
      </c>
      <c r="AE116" s="66" t="b">
        <v>0</v>
      </c>
      <c r="AF116" s="66" t="b">
        <v>0</v>
      </c>
      <c r="AG116" s="66" t="b">
        <v>0</v>
      </c>
      <c r="AH116" s="66" t="b">
        <v>0</v>
      </c>
      <c r="AI116" s="66" t="b">
        <v>0</v>
      </c>
      <c r="AJ116" s="66" t="b">
        <v>1</v>
      </c>
      <c r="AK116" s="66" t="b">
        <v>0</v>
      </c>
      <c r="AL116" s="66" t="b">
        <v>0</v>
      </c>
      <c r="AM116" s="66" t="b">
        <v>0</v>
      </c>
      <c r="AN116" s="66" t="b">
        <v>0</v>
      </c>
    </row>
    <row r="117" spans="1:40">
      <c r="A117" s="69" t="s">
        <v>324</v>
      </c>
      <c r="B117" s="65" t="s">
        <v>325</v>
      </c>
      <c r="C117" s="66" t="b">
        <v>0</v>
      </c>
      <c r="D117" s="66" t="b">
        <v>0</v>
      </c>
      <c r="E117" s="66" t="b">
        <v>0</v>
      </c>
      <c r="F117" s="66" t="b">
        <v>1</v>
      </c>
      <c r="G117" s="66" t="b">
        <v>1</v>
      </c>
      <c r="H117" s="66" t="b">
        <v>0</v>
      </c>
      <c r="I117" s="66" t="b">
        <v>0</v>
      </c>
      <c r="J117" s="66" t="b">
        <v>0</v>
      </c>
      <c r="K117" s="66" t="b">
        <v>0</v>
      </c>
      <c r="L117" s="66" t="b">
        <v>0</v>
      </c>
      <c r="M117" s="66" t="b">
        <v>0</v>
      </c>
      <c r="N117" s="66" t="b">
        <v>0</v>
      </c>
      <c r="O117" s="66" t="b">
        <v>0</v>
      </c>
      <c r="P117" s="66" t="b">
        <v>0</v>
      </c>
      <c r="Q117" s="66" t="b">
        <v>0</v>
      </c>
      <c r="R117" s="66" t="b">
        <v>0</v>
      </c>
      <c r="S117" s="66" t="b">
        <v>0</v>
      </c>
      <c r="T117" s="66" t="b">
        <v>0</v>
      </c>
      <c r="U117" s="66" t="b">
        <v>0</v>
      </c>
      <c r="V117" s="66" t="b">
        <v>0</v>
      </c>
      <c r="W117" s="66" t="b">
        <v>0</v>
      </c>
      <c r="X117" s="66" t="b">
        <v>0</v>
      </c>
      <c r="Y117" s="66" t="b">
        <v>0</v>
      </c>
      <c r="Z117" s="66" t="b">
        <v>0</v>
      </c>
      <c r="AA117" s="66" t="b">
        <v>0</v>
      </c>
      <c r="AB117" s="66" t="b">
        <v>0</v>
      </c>
      <c r="AC117" s="66" t="b">
        <v>1</v>
      </c>
      <c r="AD117" s="66" t="b">
        <v>1</v>
      </c>
      <c r="AE117" s="66" t="b">
        <v>1</v>
      </c>
      <c r="AF117" s="66" t="b">
        <v>0</v>
      </c>
      <c r="AG117" s="66" t="b">
        <v>0</v>
      </c>
      <c r="AH117" s="66" t="b">
        <v>0</v>
      </c>
      <c r="AI117" s="66" t="b">
        <v>0</v>
      </c>
      <c r="AJ117" s="66" t="b">
        <v>0</v>
      </c>
      <c r="AK117" s="66" t="b">
        <v>0</v>
      </c>
      <c r="AL117" s="66" t="b">
        <v>0</v>
      </c>
      <c r="AM117" s="66" t="b">
        <v>0</v>
      </c>
      <c r="AN117" s="66" t="b">
        <v>0</v>
      </c>
    </row>
    <row r="118" spans="1:40" ht="26">
      <c r="A118" s="69" t="s">
        <v>8157</v>
      </c>
      <c r="B118" s="65" t="s">
        <v>328</v>
      </c>
      <c r="C118" s="66" t="b">
        <v>1</v>
      </c>
      <c r="D118" s="66" t="b">
        <v>1</v>
      </c>
      <c r="E118" s="66" t="b">
        <v>0</v>
      </c>
      <c r="F118" s="66" t="b">
        <v>0</v>
      </c>
      <c r="G118" s="66" t="b">
        <v>1</v>
      </c>
      <c r="H118" s="66" t="b">
        <v>1</v>
      </c>
      <c r="I118" s="66" t="b">
        <v>0</v>
      </c>
      <c r="J118" s="66" t="b">
        <v>0</v>
      </c>
      <c r="K118" s="66" t="b">
        <v>0</v>
      </c>
      <c r="L118" s="66" t="b">
        <v>0</v>
      </c>
      <c r="M118" s="66" t="b">
        <v>0</v>
      </c>
      <c r="N118" s="66" t="b">
        <v>0</v>
      </c>
      <c r="O118" s="66" t="b">
        <v>0</v>
      </c>
      <c r="P118" s="66" t="b">
        <v>0</v>
      </c>
      <c r="Q118" s="66" t="b">
        <v>0</v>
      </c>
      <c r="R118" s="66" t="b">
        <v>0</v>
      </c>
      <c r="S118" s="66" t="b">
        <v>0</v>
      </c>
      <c r="T118" s="66" t="b">
        <v>0</v>
      </c>
      <c r="U118" s="66" t="b">
        <v>0</v>
      </c>
      <c r="V118" s="66" t="b">
        <v>0</v>
      </c>
      <c r="W118" s="66" t="b">
        <v>0</v>
      </c>
      <c r="X118" s="66" t="b">
        <v>0</v>
      </c>
      <c r="Y118" s="66" t="b">
        <v>0</v>
      </c>
      <c r="Z118" s="66" t="b">
        <v>0</v>
      </c>
      <c r="AA118" s="66" t="b">
        <v>1</v>
      </c>
      <c r="AB118" s="66" t="b">
        <v>1</v>
      </c>
      <c r="AC118" s="66" t="b">
        <v>1</v>
      </c>
      <c r="AD118" s="66" t="b">
        <v>0</v>
      </c>
      <c r="AE118" s="66" t="b">
        <v>1</v>
      </c>
      <c r="AF118" s="66" t="b">
        <v>0</v>
      </c>
      <c r="AG118" s="66" t="b">
        <v>0</v>
      </c>
      <c r="AH118" s="66" t="b">
        <v>0</v>
      </c>
      <c r="AI118" s="66" t="b">
        <v>0</v>
      </c>
      <c r="AJ118" s="66" t="b">
        <v>0</v>
      </c>
      <c r="AK118" s="66" t="b">
        <v>0</v>
      </c>
      <c r="AL118" s="66" t="b">
        <v>0</v>
      </c>
      <c r="AM118" s="66" t="b">
        <v>0</v>
      </c>
      <c r="AN118" s="66" t="b">
        <v>0</v>
      </c>
    </row>
    <row r="119" spans="1:40">
      <c r="A119" s="69" t="s">
        <v>8159</v>
      </c>
      <c r="B119" s="65" t="s">
        <v>335</v>
      </c>
      <c r="C119" s="66" t="b">
        <v>0</v>
      </c>
      <c r="D119" s="66" t="b">
        <v>0</v>
      </c>
      <c r="E119" s="66" t="b">
        <v>0</v>
      </c>
      <c r="F119" s="66" t="b">
        <v>0</v>
      </c>
      <c r="G119" s="66" t="b">
        <v>1</v>
      </c>
      <c r="H119" s="66" t="b">
        <v>1</v>
      </c>
      <c r="I119" s="66" t="b">
        <v>1</v>
      </c>
      <c r="J119" s="66" t="b">
        <v>1</v>
      </c>
      <c r="K119" s="66" t="b">
        <v>0</v>
      </c>
      <c r="L119" s="66" t="b">
        <v>0</v>
      </c>
      <c r="M119" s="66" t="b">
        <v>0</v>
      </c>
      <c r="N119" s="66" t="b">
        <v>1</v>
      </c>
      <c r="O119" s="66" t="b">
        <v>0</v>
      </c>
      <c r="P119" s="66" t="b">
        <v>1</v>
      </c>
      <c r="Q119" s="66" t="b">
        <v>0</v>
      </c>
      <c r="R119" s="66" t="b">
        <v>0</v>
      </c>
      <c r="S119" s="66" t="b">
        <v>0</v>
      </c>
      <c r="T119" s="66" t="b">
        <v>0</v>
      </c>
      <c r="U119" s="66" t="b">
        <v>0</v>
      </c>
      <c r="V119" s="66" t="b">
        <v>1</v>
      </c>
      <c r="W119" s="66" t="b">
        <v>0</v>
      </c>
      <c r="X119" s="66" t="b">
        <v>0</v>
      </c>
      <c r="Y119" s="66" t="b">
        <v>0</v>
      </c>
      <c r="Z119" s="66" t="b">
        <v>0</v>
      </c>
      <c r="AA119" s="66" t="b">
        <v>0</v>
      </c>
      <c r="AB119" s="66" t="b">
        <v>0</v>
      </c>
      <c r="AC119" s="66" t="b">
        <v>1</v>
      </c>
      <c r="AD119" s="66" t="b">
        <v>1</v>
      </c>
      <c r="AE119" s="66" t="b">
        <v>1</v>
      </c>
      <c r="AF119" s="66" t="b">
        <v>0</v>
      </c>
      <c r="AG119" s="66" t="b">
        <v>0</v>
      </c>
      <c r="AH119" s="66" t="b">
        <v>0</v>
      </c>
      <c r="AI119" s="66" t="b">
        <v>0</v>
      </c>
      <c r="AJ119" s="66" t="b">
        <v>0</v>
      </c>
      <c r="AK119" s="66" t="b">
        <v>0</v>
      </c>
      <c r="AL119" s="66" t="b">
        <v>0</v>
      </c>
      <c r="AM119" s="66" t="b">
        <v>0</v>
      </c>
      <c r="AN119" s="66" t="b">
        <v>0</v>
      </c>
    </row>
    <row r="120" spans="1:40">
      <c r="A120" s="69" t="s">
        <v>8161</v>
      </c>
      <c r="B120" s="65" t="s">
        <v>359</v>
      </c>
      <c r="C120" s="66" t="b">
        <v>0</v>
      </c>
      <c r="D120" s="66" t="b">
        <v>1</v>
      </c>
      <c r="E120" s="66" t="b">
        <v>0</v>
      </c>
      <c r="F120" s="66" t="b">
        <v>1</v>
      </c>
      <c r="G120" s="66" t="b">
        <v>1</v>
      </c>
      <c r="H120" s="66" t="b">
        <v>1</v>
      </c>
      <c r="I120" s="66" t="b">
        <v>0</v>
      </c>
      <c r="J120" s="66" t="b">
        <v>1</v>
      </c>
      <c r="K120" s="66" t="b">
        <v>0</v>
      </c>
      <c r="L120" s="66" t="b">
        <v>0</v>
      </c>
      <c r="M120" s="66" t="b">
        <v>0</v>
      </c>
      <c r="N120" s="66" t="b">
        <v>1</v>
      </c>
      <c r="O120" s="66" t="b">
        <v>0</v>
      </c>
      <c r="P120" s="66" t="b">
        <v>1</v>
      </c>
      <c r="Q120" s="66" t="b">
        <v>1</v>
      </c>
      <c r="R120" s="66" t="b">
        <v>0</v>
      </c>
      <c r="S120" s="66" t="b">
        <v>0</v>
      </c>
      <c r="T120" s="66" t="b">
        <v>0</v>
      </c>
      <c r="U120" s="66" t="b">
        <v>0</v>
      </c>
      <c r="V120" s="66" t="b">
        <v>1</v>
      </c>
      <c r="W120" s="66" t="b">
        <v>0</v>
      </c>
      <c r="X120" s="66" t="b">
        <v>0</v>
      </c>
      <c r="Y120" s="66" t="b">
        <v>0</v>
      </c>
      <c r="Z120" s="66" t="b">
        <v>1</v>
      </c>
      <c r="AA120" s="66" t="b">
        <v>1</v>
      </c>
      <c r="AB120" s="66" t="b">
        <v>1</v>
      </c>
      <c r="AC120" s="66" t="b">
        <v>0</v>
      </c>
      <c r="AD120" s="66" t="b">
        <v>1</v>
      </c>
      <c r="AE120" s="66" t="b">
        <v>1</v>
      </c>
      <c r="AF120" s="66" t="b">
        <v>0</v>
      </c>
      <c r="AG120" s="66" t="b">
        <v>0</v>
      </c>
      <c r="AH120" s="66" t="b">
        <v>1</v>
      </c>
      <c r="AI120" s="66" t="b">
        <v>1</v>
      </c>
      <c r="AJ120" s="66" t="b">
        <v>0</v>
      </c>
      <c r="AK120" s="66" t="b">
        <v>1</v>
      </c>
      <c r="AL120" s="66" t="b">
        <v>0</v>
      </c>
      <c r="AM120" s="66" t="b">
        <v>0</v>
      </c>
      <c r="AN120" s="66" t="b">
        <v>0</v>
      </c>
    </row>
    <row r="121" spans="1:40">
      <c r="A121" s="69" t="s">
        <v>8164</v>
      </c>
      <c r="B121" s="65" t="s">
        <v>404</v>
      </c>
      <c r="C121" s="66" t="b">
        <v>1</v>
      </c>
      <c r="D121" s="66" t="b">
        <v>0</v>
      </c>
      <c r="E121" s="66" t="b">
        <v>0</v>
      </c>
      <c r="F121" s="66" t="b">
        <v>1</v>
      </c>
      <c r="G121" s="66" t="b">
        <v>1</v>
      </c>
      <c r="H121" s="66" t="b">
        <v>1</v>
      </c>
      <c r="I121" s="66" t="b">
        <v>0</v>
      </c>
      <c r="J121" s="66" t="b">
        <v>0</v>
      </c>
      <c r="K121" s="66" t="b">
        <v>0</v>
      </c>
      <c r="L121" s="66" t="b">
        <v>0</v>
      </c>
      <c r="M121" s="66" t="b">
        <v>0</v>
      </c>
      <c r="N121" s="66" t="b">
        <v>1</v>
      </c>
      <c r="O121" s="66" t="b">
        <v>0</v>
      </c>
      <c r="P121" s="66" t="b">
        <v>0</v>
      </c>
      <c r="Q121" s="66" t="b">
        <v>0</v>
      </c>
      <c r="R121" s="66" t="b">
        <v>0</v>
      </c>
      <c r="S121" s="66" t="b">
        <v>0</v>
      </c>
      <c r="T121" s="66" t="b">
        <v>0</v>
      </c>
      <c r="U121" s="66" t="b">
        <v>0</v>
      </c>
      <c r="V121" s="66" t="b">
        <v>0</v>
      </c>
      <c r="W121" s="66" t="b">
        <v>0</v>
      </c>
      <c r="X121" s="66" t="b">
        <v>0</v>
      </c>
      <c r="Y121" s="66" t="b">
        <v>0</v>
      </c>
      <c r="Z121" s="66" t="b">
        <v>0</v>
      </c>
      <c r="AA121" s="66" t="b">
        <v>1</v>
      </c>
      <c r="AB121" s="66" t="b">
        <v>1</v>
      </c>
      <c r="AC121" s="66" t="b">
        <v>1</v>
      </c>
      <c r="AD121" s="66" t="b">
        <v>1</v>
      </c>
      <c r="AE121" s="66" t="b">
        <v>1</v>
      </c>
      <c r="AF121" s="66" t="b">
        <v>0</v>
      </c>
      <c r="AG121" s="66" t="b">
        <v>0</v>
      </c>
      <c r="AH121" s="66" t="b">
        <v>0</v>
      </c>
      <c r="AI121" s="66" t="b">
        <v>0</v>
      </c>
      <c r="AJ121" s="66" t="b">
        <v>0</v>
      </c>
      <c r="AK121" s="66" t="b">
        <v>0</v>
      </c>
      <c r="AL121" s="66" t="b">
        <v>0</v>
      </c>
      <c r="AM121" s="66" t="b">
        <v>0</v>
      </c>
      <c r="AN121" s="66" t="b">
        <v>0</v>
      </c>
    </row>
    <row r="122" spans="1:40" ht="26">
      <c r="A122" s="69" t="s">
        <v>409</v>
      </c>
      <c r="B122" s="65" t="s">
        <v>410</v>
      </c>
      <c r="C122" s="66" t="b">
        <v>1</v>
      </c>
      <c r="D122" s="66" t="b">
        <v>0</v>
      </c>
      <c r="E122" s="66" t="b">
        <v>0</v>
      </c>
      <c r="F122" s="66" t="b">
        <v>0</v>
      </c>
      <c r="G122" s="66" t="b">
        <v>0</v>
      </c>
      <c r="H122" s="66" t="b">
        <v>0</v>
      </c>
      <c r="I122" s="66" t="b">
        <v>0</v>
      </c>
      <c r="J122" s="66" t="b">
        <v>0</v>
      </c>
      <c r="K122" s="66" t="b">
        <v>0</v>
      </c>
      <c r="L122" s="66" t="b">
        <v>1</v>
      </c>
      <c r="M122" s="66" t="b">
        <v>0</v>
      </c>
      <c r="N122" s="66" t="b">
        <v>0</v>
      </c>
      <c r="O122" s="66" t="b">
        <v>0</v>
      </c>
      <c r="P122" s="66" t="b">
        <v>0</v>
      </c>
      <c r="Q122" s="66" t="b">
        <v>0</v>
      </c>
      <c r="R122" s="66" t="b">
        <v>0</v>
      </c>
      <c r="S122" s="66" t="b">
        <v>0</v>
      </c>
      <c r="T122" s="66" t="b">
        <v>0</v>
      </c>
      <c r="U122" s="66" t="b">
        <v>0</v>
      </c>
      <c r="V122" s="66" t="b">
        <v>0</v>
      </c>
      <c r="W122" s="66" t="b">
        <v>0</v>
      </c>
      <c r="X122" s="66" t="b">
        <v>0</v>
      </c>
      <c r="Y122" s="66" t="b">
        <v>0</v>
      </c>
      <c r="Z122" s="66" t="b">
        <v>0</v>
      </c>
      <c r="AA122" s="66" t="b">
        <v>1</v>
      </c>
      <c r="AB122" s="66" t="b">
        <v>0</v>
      </c>
      <c r="AC122" s="66" t="b">
        <v>0</v>
      </c>
      <c r="AD122" s="66" t="b">
        <v>0</v>
      </c>
      <c r="AE122" s="66" t="b">
        <v>0</v>
      </c>
      <c r="AF122" s="66" t="b">
        <v>0</v>
      </c>
      <c r="AG122" s="66" t="b">
        <v>0</v>
      </c>
      <c r="AH122" s="66" t="b">
        <v>0</v>
      </c>
      <c r="AI122" s="66" t="b">
        <v>0</v>
      </c>
      <c r="AJ122" s="66" t="b">
        <v>0</v>
      </c>
      <c r="AK122" s="66" t="b">
        <v>0</v>
      </c>
      <c r="AL122" s="66" t="b">
        <v>0</v>
      </c>
      <c r="AM122" s="66" t="b">
        <v>0</v>
      </c>
      <c r="AN122" s="66" t="b">
        <v>0</v>
      </c>
    </row>
    <row r="123" spans="1:40" ht="26">
      <c r="A123" s="69" t="s">
        <v>8165</v>
      </c>
      <c r="B123" s="65" t="s">
        <v>412</v>
      </c>
      <c r="C123" s="66" t="b">
        <v>0</v>
      </c>
      <c r="D123" s="66" t="b">
        <v>0</v>
      </c>
      <c r="E123" s="66" t="b">
        <v>0</v>
      </c>
      <c r="F123" s="66" t="b">
        <v>1</v>
      </c>
      <c r="G123" s="66" t="b">
        <v>1</v>
      </c>
      <c r="H123" s="66" t="b">
        <v>1</v>
      </c>
      <c r="I123" s="66" t="b">
        <v>0</v>
      </c>
      <c r="J123" s="66" t="b">
        <v>0</v>
      </c>
      <c r="K123" s="66" t="b">
        <v>0</v>
      </c>
      <c r="L123" s="66" t="b">
        <v>0</v>
      </c>
      <c r="M123" s="66" t="b">
        <v>0</v>
      </c>
      <c r="N123" s="66" t="b">
        <v>0</v>
      </c>
      <c r="O123" s="66" t="b">
        <v>0</v>
      </c>
      <c r="P123" s="66" t="b">
        <v>0</v>
      </c>
      <c r="Q123" s="66" t="b">
        <v>0</v>
      </c>
      <c r="R123" s="66" t="b">
        <v>0</v>
      </c>
      <c r="S123" s="66" t="b">
        <v>0</v>
      </c>
      <c r="T123" s="66" t="b">
        <v>0</v>
      </c>
      <c r="U123" s="66" t="b">
        <v>0</v>
      </c>
      <c r="V123" s="66" t="b">
        <v>0</v>
      </c>
      <c r="W123" s="66" t="b">
        <v>0</v>
      </c>
      <c r="X123" s="66" t="b">
        <v>0</v>
      </c>
      <c r="Y123" s="66" t="b">
        <v>0</v>
      </c>
      <c r="Z123" s="66" t="b">
        <v>0</v>
      </c>
      <c r="AA123" s="66" t="b">
        <v>1</v>
      </c>
      <c r="AB123" s="66" t="b">
        <v>0</v>
      </c>
      <c r="AC123" s="66" t="b">
        <v>0</v>
      </c>
      <c r="AD123" s="66" t="b">
        <v>1</v>
      </c>
      <c r="AE123" s="66" t="b">
        <v>0</v>
      </c>
      <c r="AF123" s="66" t="b">
        <v>0</v>
      </c>
      <c r="AG123" s="66" t="b">
        <v>0</v>
      </c>
      <c r="AH123" s="66" t="b">
        <v>0</v>
      </c>
      <c r="AI123" s="66" t="b">
        <v>0</v>
      </c>
      <c r="AJ123" s="66" t="b">
        <v>1</v>
      </c>
      <c r="AK123" s="66" t="b">
        <v>0</v>
      </c>
      <c r="AL123" s="66" t="b">
        <v>0</v>
      </c>
      <c r="AM123" s="66" t="b">
        <v>0</v>
      </c>
      <c r="AN123" s="66" t="b">
        <v>0</v>
      </c>
    </row>
    <row r="124" spans="1:40" ht="26">
      <c r="A124" s="69" t="s">
        <v>421</v>
      </c>
      <c r="B124" s="65" t="s">
        <v>422</v>
      </c>
      <c r="C124" s="66" t="b">
        <v>1</v>
      </c>
      <c r="D124" s="66" t="b">
        <v>0</v>
      </c>
      <c r="E124" s="66" t="b">
        <v>0</v>
      </c>
      <c r="F124" s="66" t="b">
        <v>0</v>
      </c>
      <c r="G124" s="66" t="b">
        <v>1</v>
      </c>
      <c r="H124" s="66" t="b">
        <v>0</v>
      </c>
      <c r="I124" s="66" t="b">
        <v>0</v>
      </c>
      <c r="J124" s="66" t="b">
        <v>0</v>
      </c>
      <c r="K124" s="66" t="b">
        <v>0</v>
      </c>
      <c r="L124" s="66" t="b">
        <v>0</v>
      </c>
      <c r="M124" s="66" t="b">
        <v>0</v>
      </c>
      <c r="N124" s="66" t="b">
        <v>0</v>
      </c>
      <c r="O124" s="66" t="b">
        <v>0</v>
      </c>
      <c r="P124" s="66" t="b">
        <v>0</v>
      </c>
      <c r="Q124" s="66" t="b">
        <v>0</v>
      </c>
      <c r="R124" s="66" t="b">
        <v>0</v>
      </c>
      <c r="S124" s="66" t="b">
        <v>0</v>
      </c>
      <c r="T124" s="66" t="b">
        <v>0</v>
      </c>
      <c r="U124" s="66" t="b">
        <v>0</v>
      </c>
      <c r="V124" s="66" t="b">
        <v>0</v>
      </c>
      <c r="W124" s="66" t="b">
        <v>0</v>
      </c>
      <c r="X124" s="66" t="b">
        <v>0</v>
      </c>
      <c r="Y124" s="66" t="b">
        <v>0</v>
      </c>
      <c r="Z124" s="66" t="b">
        <v>0</v>
      </c>
      <c r="AA124" s="66" t="b">
        <v>1</v>
      </c>
      <c r="AB124" s="66" t="b">
        <v>0</v>
      </c>
      <c r="AC124" s="66" t="b">
        <v>1</v>
      </c>
      <c r="AD124" s="66" t="b">
        <v>0</v>
      </c>
      <c r="AE124" s="66" t="b">
        <v>0</v>
      </c>
      <c r="AF124" s="66" t="b">
        <v>0</v>
      </c>
      <c r="AG124" s="66" t="b">
        <v>0</v>
      </c>
      <c r="AH124" s="66" t="b">
        <v>0</v>
      </c>
      <c r="AI124" s="66" t="b">
        <v>0</v>
      </c>
      <c r="AJ124" s="66" t="b">
        <v>0</v>
      </c>
      <c r="AK124" s="66" t="b">
        <v>0</v>
      </c>
      <c r="AL124" s="66" t="b">
        <v>0</v>
      </c>
      <c r="AM124" s="66" t="b">
        <v>0</v>
      </c>
      <c r="AN124" s="66" t="b">
        <v>0</v>
      </c>
    </row>
    <row r="125" spans="1:40" ht="26">
      <c r="A125" s="69" t="s">
        <v>427</v>
      </c>
      <c r="B125" s="65" t="s">
        <v>429</v>
      </c>
      <c r="C125" s="66" t="b">
        <v>0</v>
      </c>
      <c r="D125" s="66" t="b">
        <v>0</v>
      </c>
      <c r="E125" s="66" t="b">
        <v>0</v>
      </c>
      <c r="F125" s="66" t="b">
        <v>0</v>
      </c>
      <c r="G125" s="66" t="b">
        <v>0</v>
      </c>
      <c r="H125" s="66" t="b">
        <v>0</v>
      </c>
      <c r="I125" s="66" t="b">
        <v>0</v>
      </c>
      <c r="J125" s="66" t="b">
        <v>0</v>
      </c>
      <c r="K125" s="66" t="b">
        <v>0</v>
      </c>
      <c r="L125" s="66" t="b">
        <v>0</v>
      </c>
      <c r="M125" s="66" t="b">
        <v>0</v>
      </c>
      <c r="N125" s="66" t="b">
        <v>0</v>
      </c>
      <c r="O125" s="66" t="b">
        <v>0</v>
      </c>
      <c r="P125" s="66" t="b">
        <v>0</v>
      </c>
      <c r="Q125" s="66" t="b">
        <v>0</v>
      </c>
      <c r="R125" s="66" t="b">
        <v>0</v>
      </c>
      <c r="S125" s="66" t="b">
        <v>0</v>
      </c>
      <c r="T125" s="66" t="b">
        <v>0</v>
      </c>
      <c r="U125" s="66" t="b">
        <v>0</v>
      </c>
      <c r="V125" s="66" t="b">
        <v>0</v>
      </c>
      <c r="W125" s="66" t="b">
        <v>0</v>
      </c>
      <c r="X125" s="66" t="b">
        <v>0</v>
      </c>
      <c r="Y125" s="66" t="b">
        <v>0</v>
      </c>
      <c r="Z125" s="66" t="b">
        <v>0</v>
      </c>
      <c r="AA125" s="66" t="b">
        <v>0</v>
      </c>
      <c r="AB125" s="66" t="b">
        <v>0</v>
      </c>
      <c r="AC125" s="66" t="b">
        <v>0</v>
      </c>
      <c r="AD125" s="66" t="b">
        <v>0</v>
      </c>
      <c r="AE125" s="66" t="b">
        <v>0</v>
      </c>
      <c r="AF125" s="66" t="b">
        <v>0</v>
      </c>
      <c r="AG125" s="66" t="b">
        <v>0</v>
      </c>
      <c r="AH125" s="66" t="b">
        <v>0</v>
      </c>
      <c r="AI125" s="66" t="b">
        <v>0</v>
      </c>
      <c r="AJ125" s="66" t="b">
        <v>0</v>
      </c>
      <c r="AK125" s="66" t="b">
        <v>0</v>
      </c>
      <c r="AL125" s="66" t="b">
        <v>0</v>
      </c>
      <c r="AM125" s="66" t="b">
        <v>0</v>
      </c>
      <c r="AN125" s="66" t="b">
        <v>0</v>
      </c>
    </row>
    <row r="126" spans="1:40">
      <c r="A126" s="69" t="s">
        <v>8168</v>
      </c>
      <c r="B126" s="65" t="s">
        <v>535</v>
      </c>
      <c r="C126" s="66" t="b">
        <v>1</v>
      </c>
      <c r="D126" s="66" t="b">
        <v>0</v>
      </c>
      <c r="E126" s="66" t="b">
        <v>0</v>
      </c>
      <c r="F126" s="66" t="b">
        <v>0</v>
      </c>
      <c r="G126" s="66" t="b">
        <v>0</v>
      </c>
      <c r="H126" s="66" t="b">
        <v>1</v>
      </c>
      <c r="I126" s="66" t="b">
        <v>0</v>
      </c>
      <c r="J126" s="66" t="b">
        <v>0</v>
      </c>
      <c r="K126" s="66" t="b">
        <v>0</v>
      </c>
      <c r="L126" s="66" t="b">
        <v>0</v>
      </c>
      <c r="M126" s="66" t="b">
        <v>0</v>
      </c>
      <c r="N126" s="66" t="b">
        <v>0</v>
      </c>
      <c r="O126" s="66" t="b">
        <v>0</v>
      </c>
      <c r="P126" s="66" t="b">
        <v>0</v>
      </c>
      <c r="Q126" s="66" t="b">
        <v>0</v>
      </c>
      <c r="R126" s="66" t="b">
        <v>0</v>
      </c>
      <c r="S126" s="66" t="b">
        <v>0</v>
      </c>
      <c r="T126" s="66" t="b">
        <v>0</v>
      </c>
      <c r="U126" s="66" t="b">
        <v>0</v>
      </c>
      <c r="V126" s="66" t="b">
        <v>0</v>
      </c>
      <c r="W126" s="66" t="b">
        <v>0</v>
      </c>
      <c r="X126" s="66" t="b">
        <v>0</v>
      </c>
      <c r="Y126" s="66" t="b">
        <v>0</v>
      </c>
      <c r="Z126" s="66" t="b">
        <v>0</v>
      </c>
      <c r="AA126" s="66" t="b">
        <v>1</v>
      </c>
      <c r="AB126" s="66" t="b">
        <v>0</v>
      </c>
      <c r="AC126" s="66" t="b">
        <v>0</v>
      </c>
      <c r="AD126" s="66" t="b">
        <v>0</v>
      </c>
      <c r="AE126" s="66" t="b">
        <v>0</v>
      </c>
      <c r="AF126" s="66" t="b">
        <v>0</v>
      </c>
      <c r="AG126" s="66" t="b">
        <v>0</v>
      </c>
      <c r="AH126" s="66" t="b">
        <v>0</v>
      </c>
      <c r="AI126" s="66" t="b">
        <v>0</v>
      </c>
      <c r="AJ126" s="66" t="b">
        <v>0</v>
      </c>
      <c r="AK126" s="66" t="b">
        <v>0</v>
      </c>
      <c r="AL126" s="66" t="b">
        <v>0</v>
      </c>
      <c r="AM126" s="66" t="b">
        <v>0</v>
      </c>
      <c r="AN126" s="66" t="b">
        <v>0</v>
      </c>
    </row>
    <row r="127" spans="1:40">
      <c r="A127" s="69" t="s">
        <v>606</v>
      </c>
      <c r="B127" s="65" t="s">
        <v>608</v>
      </c>
      <c r="C127" s="66" t="b">
        <v>0</v>
      </c>
      <c r="D127" s="66" t="b">
        <v>0</v>
      </c>
      <c r="E127" s="66" t="b">
        <v>0</v>
      </c>
      <c r="F127" s="66" t="b">
        <v>0</v>
      </c>
      <c r="G127" s="66" t="b">
        <v>1</v>
      </c>
      <c r="H127" s="66" t="b">
        <v>0</v>
      </c>
      <c r="I127" s="66" t="b">
        <v>0</v>
      </c>
      <c r="J127" s="66" t="b">
        <v>0</v>
      </c>
      <c r="K127" s="66" t="b">
        <v>0</v>
      </c>
      <c r="L127" s="66" t="b">
        <v>0</v>
      </c>
      <c r="M127" s="66" t="b">
        <v>0</v>
      </c>
      <c r="N127" s="66" t="b">
        <v>0</v>
      </c>
      <c r="O127" s="66" t="b">
        <v>0</v>
      </c>
      <c r="P127" s="66" t="b">
        <v>0</v>
      </c>
      <c r="Q127" s="66" t="b">
        <v>0</v>
      </c>
      <c r="R127" s="66" t="b">
        <v>0</v>
      </c>
      <c r="S127" s="66" t="b">
        <v>0</v>
      </c>
      <c r="T127" s="66" t="b">
        <v>0</v>
      </c>
      <c r="U127" s="66" t="b">
        <v>0</v>
      </c>
      <c r="V127" s="66" t="b">
        <v>0</v>
      </c>
      <c r="W127" s="66" t="b">
        <v>0</v>
      </c>
      <c r="X127" s="66" t="b">
        <v>0</v>
      </c>
      <c r="Y127" s="66" t="b">
        <v>0</v>
      </c>
      <c r="Z127" s="66" t="b">
        <v>0</v>
      </c>
      <c r="AA127" s="66" t="b">
        <v>1</v>
      </c>
      <c r="AB127" s="66" t="b">
        <v>0</v>
      </c>
      <c r="AC127" s="66" t="b">
        <v>1</v>
      </c>
      <c r="AD127" s="66" t="b">
        <v>0</v>
      </c>
      <c r="AE127" s="66" t="b">
        <v>1</v>
      </c>
      <c r="AF127" s="66" t="b">
        <v>0</v>
      </c>
      <c r="AG127" s="66" t="b">
        <v>0</v>
      </c>
      <c r="AH127" s="66" t="b">
        <v>0</v>
      </c>
      <c r="AI127" s="66" t="b">
        <v>0</v>
      </c>
      <c r="AJ127" s="66" t="b">
        <v>0</v>
      </c>
      <c r="AK127" s="66" t="b">
        <v>0</v>
      </c>
      <c r="AL127" s="66" t="b">
        <v>0</v>
      </c>
      <c r="AM127" s="66" t="b">
        <v>0</v>
      </c>
      <c r="AN127" s="66" t="b">
        <v>0</v>
      </c>
    </row>
    <row r="128" spans="1:40">
      <c r="A128" s="69" t="s">
        <v>613</v>
      </c>
      <c r="B128" s="65" t="s">
        <v>615</v>
      </c>
      <c r="C128" s="66" t="b">
        <v>0</v>
      </c>
      <c r="D128" s="66" t="b">
        <v>0</v>
      </c>
      <c r="E128" s="66" t="b">
        <v>0</v>
      </c>
      <c r="F128" s="66" t="b">
        <v>0</v>
      </c>
      <c r="G128" s="66" t="b">
        <v>0</v>
      </c>
      <c r="H128" s="66" t="b">
        <v>0</v>
      </c>
      <c r="I128" s="66" t="b">
        <v>0</v>
      </c>
      <c r="J128" s="66" t="b">
        <v>0</v>
      </c>
      <c r="K128" s="66" t="b">
        <v>0</v>
      </c>
      <c r="L128" s="66" t="b">
        <v>0</v>
      </c>
      <c r="M128" s="66" t="b">
        <v>0</v>
      </c>
      <c r="N128" s="66" t="b">
        <v>0</v>
      </c>
      <c r="O128" s="66" t="b">
        <v>0</v>
      </c>
      <c r="P128" s="66" t="b">
        <v>0</v>
      </c>
      <c r="Q128" s="66" t="b">
        <v>0</v>
      </c>
      <c r="R128" s="66" t="b">
        <v>0</v>
      </c>
      <c r="S128" s="66" t="b">
        <v>0</v>
      </c>
      <c r="T128" s="66" t="b">
        <v>0</v>
      </c>
      <c r="U128" s="66" t="b">
        <v>0</v>
      </c>
      <c r="V128" s="66" t="b">
        <v>0</v>
      </c>
      <c r="W128" s="66" t="b">
        <v>0</v>
      </c>
      <c r="X128" s="66" t="b">
        <v>0</v>
      </c>
      <c r="Y128" s="66" t="b">
        <v>0</v>
      </c>
      <c r="Z128" s="66" t="b">
        <v>0</v>
      </c>
      <c r="AA128" s="66" t="b">
        <v>0</v>
      </c>
      <c r="AB128" s="66" t="b">
        <v>0</v>
      </c>
      <c r="AC128" s="66" t="b">
        <v>0</v>
      </c>
      <c r="AD128" s="66" t="b">
        <v>0</v>
      </c>
      <c r="AE128" s="66" t="b">
        <v>0</v>
      </c>
      <c r="AF128" s="66" t="b">
        <v>0</v>
      </c>
      <c r="AG128" s="66" t="b">
        <v>0</v>
      </c>
      <c r="AH128" s="66" t="b">
        <v>0</v>
      </c>
      <c r="AI128" s="66" t="b">
        <v>0</v>
      </c>
      <c r="AJ128" s="66" t="b">
        <v>0</v>
      </c>
      <c r="AK128" s="66" t="b">
        <v>0</v>
      </c>
      <c r="AL128" s="66" t="b">
        <v>0</v>
      </c>
      <c r="AM128" s="66" t="b">
        <v>0</v>
      </c>
      <c r="AN128" s="66" t="b">
        <v>0</v>
      </c>
    </row>
    <row r="129" spans="1:40" ht="26">
      <c r="A129" s="69" t="s">
        <v>624</v>
      </c>
      <c r="B129" s="65" t="s">
        <v>625</v>
      </c>
      <c r="C129" s="66" t="b">
        <v>0</v>
      </c>
      <c r="D129" s="66" t="b">
        <v>0</v>
      </c>
      <c r="E129" s="66" t="b">
        <v>0</v>
      </c>
      <c r="F129" s="66" t="b">
        <v>0</v>
      </c>
      <c r="G129" s="66" t="b">
        <v>0</v>
      </c>
      <c r="H129" s="66" t="b">
        <v>0</v>
      </c>
      <c r="I129" s="66" t="b">
        <v>0</v>
      </c>
      <c r="J129" s="66" t="b">
        <v>0</v>
      </c>
      <c r="K129" s="66" t="b">
        <v>0</v>
      </c>
      <c r="L129" s="66" t="b">
        <v>0</v>
      </c>
      <c r="M129" s="66" t="b">
        <v>0</v>
      </c>
      <c r="N129" s="66" t="b">
        <v>0</v>
      </c>
      <c r="O129" s="66" t="b">
        <v>0</v>
      </c>
      <c r="P129" s="66" t="b">
        <v>0</v>
      </c>
      <c r="Q129" s="66" t="b">
        <v>0</v>
      </c>
      <c r="R129" s="66" t="b">
        <v>0</v>
      </c>
      <c r="S129" s="66" t="b">
        <v>0</v>
      </c>
      <c r="T129" s="66" t="b">
        <v>0</v>
      </c>
      <c r="U129" s="66" t="b">
        <v>0</v>
      </c>
      <c r="V129" s="66" t="b">
        <v>0</v>
      </c>
      <c r="W129" s="66" t="b">
        <v>0</v>
      </c>
      <c r="X129" s="66" t="b">
        <v>0</v>
      </c>
      <c r="Y129" s="66" t="b">
        <v>0</v>
      </c>
      <c r="Z129" s="66" t="b">
        <v>0</v>
      </c>
      <c r="AA129" s="66" t="b">
        <v>0</v>
      </c>
      <c r="AB129" s="66" t="b">
        <v>0</v>
      </c>
      <c r="AC129" s="66" t="b">
        <v>0</v>
      </c>
      <c r="AD129" s="66" t="b">
        <v>0</v>
      </c>
      <c r="AE129" s="66" t="b">
        <v>0</v>
      </c>
      <c r="AF129" s="66" t="b">
        <v>0</v>
      </c>
      <c r="AG129" s="66" t="b">
        <v>0</v>
      </c>
      <c r="AH129" s="66" t="b">
        <v>0</v>
      </c>
      <c r="AI129" s="66" t="b">
        <v>0</v>
      </c>
      <c r="AJ129" s="66" t="b">
        <v>0</v>
      </c>
      <c r="AK129" s="66" t="b">
        <v>0</v>
      </c>
      <c r="AL129" s="66" t="b">
        <v>0</v>
      </c>
      <c r="AM129" s="66" t="b">
        <v>0</v>
      </c>
      <c r="AN129" s="66" t="b">
        <v>0</v>
      </c>
    </row>
    <row r="130" spans="1:40">
      <c r="A130" s="69" t="s">
        <v>760</v>
      </c>
      <c r="B130" s="65" t="s">
        <v>762</v>
      </c>
      <c r="C130" s="66" t="b">
        <v>0</v>
      </c>
      <c r="D130" s="66" t="b">
        <v>0</v>
      </c>
      <c r="E130" s="66" t="b">
        <v>0</v>
      </c>
      <c r="F130" s="66" t="b">
        <v>0</v>
      </c>
      <c r="G130" s="66" t="b">
        <v>0</v>
      </c>
      <c r="H130" s="66" t="b">
        <v>0</v>
      </c>
      <c r="I130" s="66" t="b">
        <v>0</v>
      </c>
      <c r="J130" s="66" t="b">
        <v>0</v>
      </c>
      <c r="K130" s="66" t="b">
        <v>0</v>
      </c>
      <c r="L130" s="66" t="b">
        <v>0</v>
      </c>
      <c r="M130" s="66" t="b">
        <v>0</v>
      </c>
      <c r="N130" s="66" t="b">
        <v>0</v>
      </c>
      <c r="O130" s="66" t="b">
        <v>0</v>
      </c>
      <c r="P130" s="66" t="b">
        <v>0</v>
      </c>
      <c r="Q130" s="66" t="b">
        <v>0</v>
      </c>
      <c r="R130" s="66" t="b">
        <v>0</v>
      </c>
      <c r="S130" s="66" t="b">
        <v>0</v>
      </c>
      <c r="T130" s="66" t="b">
        <v>0</v>
      </c>
      <c r="U130" s="66" t="b">
        <v>0</v>
      </c>
      <c r="V130" s="66" t="b">
        <v>0</v>
      </c>
      <c r="W130" s="66" t="b">
        <v>0</v>
      </c>
      <c r="X130" s="66" t="b">
        <v>0</v>
      </c>
      <c r="Y130" s="66" t="b">
        <v>0</v>
      </c>
      <c r="Z130" s="66" t="b">
        <v>0</v>
      </c>
      <c r="AA130" s="66" t="b">
        <v>0</v>
      </c>
      <c r="AB130" s="66" t="b">
        <v>0</v>
      </c>
      <c r="AC130" s="66" t="b">
        <v>0</v>
      </c>
      <c r="AD130" s="66" t="b">
        <v>0</v>
      </c>
      <c r="AE130" s="66" t="b">
        <v>0</v>
      </c>
      <c r="AF130" s="66" t="b">
        <v>0</v>
      </c>
      <c r="AG130" s="66" t="b">
        <v>0</v>
      </c>
      <c r="AH130" s="66" t="b">
        <v>0</v>
      </c>
      <c r="AI130" s="66" t="b">
        <v>0</v>
      </c>
      <c r="AJ130" s="66" t="b">
        <v>0</v>
      </c>
      <c r="AK130" s="66" t="b">
        <v>0</v>
      </c>
      <c r="AL130" s="66" t="b">
        <v>0</v>
      </c>
      <c r="AM130" s="66" t="b">
        <v>0</v>
      </c>
      <c r="AN130" s="66" t="b">
        <v>0</v>
      </c>
    </row>
    <row r="131" spans="1:40">
      <c r="A131" s="69" t="s">
        <v>277</v>
      </c>
      <c r="B131" s="65" t="s">
        <v>278</v>
      </c>
      <c r="C131" s="66" t="b">
        <v>0</v>
      </c>
      <c r="D131" s="66" t="b">
        <v>0</v>
      </c>
      <c r="E131" s="66" t="b">
        <v>0</v>
      </c>
      <c r="F131" s="66" t="b">
        <v>0</v>
      </c>
      <c r="G131" s="66" t="b">
        <v>0</v>
      </c>
      <c r="H131" s="66" t="b">
        <v>0</v>
      </c>
      <c r="I131" s="66" t="b">
        <v>0</v>
      </c>
      <c r="J131" s="66" t="b">
        <v>0</v>
      </c>
      <c r="K131" s="66" t="b">
        <v>0</v>
      </c>
      <c r="L131" s="66" t="b">
        <v>0</v>
      </c>
      <c r="M131" s="66" t="b">
        <v>0</v>
      </c>
      <c r="N131" s="66" t="b">
        <v>0</v>
      </c>
      <c r="O131" s="66" t="b">
        <v>0</v>
      </c>
      <c r="P131" s="66" t="b">
        <v>0</v>
      </c>
      <c r="Q131" s="66" t="b">
        <v>0</v>
      </c>
      <c r="R131" s="66" t="b">
        <v>0</v>
      </c>
      <c r="S131" s="66" t="b">
        <v>0</v>
      </c>
      <c r="T131" s="66" t="b">
        <v>0</v>
      </c>
      <c r="U131" s="66" t="b">
        <v>0</v>
      </c>
      <c r="V131" s="66" t="b">
        <v>0</v>
      </c>
      <c r="W131" s="66" t="b">
        <v>0</v>
      </c>
      <c r="X131" s="66" t="b">
        <v>0</v>
      </c>
      <c r="Y131" s="66" t="b">
        <v>0</v>
      </c>
      <c r="Z131" s="66" t="b">
        <v>0</v>
      </c>
      <c r="AA131" s="66" t="b">
        <v>0</v>
      </c>
      <c r="AB131" s="66" t="b">
        <v>0</v>
      </c>
      <c r="AC131" s="66" t="b">
        <v>0</v>
      </c>
      <c r="AD131" s="66" t="b">
        <v>0</v>
      </c>
      <c r="AE131" s="66" t="b">
        <v>0</v>
      </c>
      <c r="AF131" s="66" t="b">
        <v>0</v>
      </c>
      <c r="AG131" s="66" t="b">
        <v>0</v>
      </c>
      <c r="AH131" s="66" t="b">
        <v>0</v>
      </c>
      <c r="AI131" s="66" t="b">
        <v>0</v>
      </c>
      <c r="AJ131" s="66" t="b">
        <v>0</v>
      </c>
      <c r="AK131" s="66" t="b">
        <v>0</v>
      </c>
      <c r="AL131" s="66" t="b">
        <v>0</v>
      </c>
      <c r="AM131" s="66" t="b">
        <v>0</v>
      </c>
      <c r="AN131" s="66" t="b">
        <v>0</v>
      </c>
    </row>
    <row r="132" spans="1:40">
      <c r="A132" s="69" t="s">
        <v>8169</v>
      </c>
      <c r="B132" s="65" t="s">
        <v>3404</v>
      </c>
      <c r="C132" s="66" t="b">
        <v>0</v>
      </c>
      <c r="D132" s="66" t="b">
        <v>0</v>
      </c>
      <c r="E132" s="66" t="b">
        <v>0</v>
      </c>
      <c r="F132" s="66" t="b">
        <v>1</v>
      </c>
      <c r="G132" s="66" t="b">
        <v>0</v>
      </c>
      <c r="H132" s="66" t="b">
        <v>0</v>
      </c>
      <c r="I132" s="66" t="b">
        <v>0</v>
      </c>
      <c r="J132" s="66" t="b">
        <v>0</v>
      </c>
      <c r="K132" s="66" t="b">
        <v>0</v>
      </c>
      <c r="L132" s="66" t="b">
        <v>0</v>
      </c>
      <c r="M132" s="66" t="b">
        <v>0</v>
      </c>
      <c r="N132" s="66" t="b">
        <v>0</v>
      </c>
      <c r="O132" s="66" t="b">
        <v>0</v>
      </c>
      <c r="P132" s="66" t="b">
        <v>0</v>
      </c>
      <c r="Q132" s="66" t="b">
        <v>0</v>
      </c>
      <c r="R132" s="66" t="b">
        <v>0</v>
      </c>
      <c r="S132" s="66" t="b">
        <v>0</v>
      </c>
      <c r="T132" s="66" t="b">
        <v>0</v>
      </c>
      <c r="U132" s="66" t="b">
        <v>0</v>
      </c>
      <c r="V132" s="66" t="b">
        <v>0</v>
      </c>
      <c r="W132" s="66" t="b">
        <v>0</v>
      </c>
      <c r="X132" s="66" t="b">
        <v>0</v>
      </c>
      <c r="Y132" s="66" t="b">
        <v>0</v>
      </c>
      <c r="Z132" s="66" t="b">
        <v>0</v>
      </c>
      <c r="AA132" s="66" t="b">
        <v>0</v>
      </c>
      <c r="AB132" s="66" t="b">
        <v>0</v>
      </c>
      <c r="AC132" s="66" t="b">
        <v>0</v>
      </c>
      <c r="AD132" s="66" t="b">
        <v>0</v>
      </c>
      <c r="AE132" s="66" t="b">
        <v>0</v>
      </c>
      <c r="AF132" s="66" t="b">
        <v>0</v>
      </c>
      <c r="AG132" s="66" t="b">
        <v>0</v>
      </c>
      <c r="AH132" s="66" t="b">
        <v>0</v>
      </c>
      <c r="AI132" s="66" t="b">
        <v>0</v>
      </c>
      <c r="AJ132" s="66" t="b">
        <v>0</v>
      </c>
      <c r="AK132" s="66" t="b">
        <v>0</v>
      </c>
      <c r="AL132" s="66" t="b">
        <v>0</v>
      </c>
      <c r="AM132" s="66" t="b">
        <v>0</v>
      </c>
      <c r="AN132" s="66" t="b">
        <v>0</v>
      </c>
    </row>
    <row r="133" spans="1:40">
      <c r="A133" s="69" t="s">
        <v>452</v>
      </c>
      <c r="B133" s="65" t="s">
        <v>454</v>
      </c>
      <c r="C133" s="66" t="b">
        <v>0</v>
      </c>
      <c r="D133" s="66" t="b">
        <v>0</v>
      </c>
      <c r="E133" s="66" t="b">
        <v>0</v>
      </c>
      <c r="F133" s="66" t="b">
        <v>0</v>
      </c>
      <c r="G133" s="66" t="b">
        <v>0</v>
      </c>
      <c r="H133" s="66" t="b">
        <v>0</v>
      </c>
      <c r="I133" s="66" t="b">
        <v>0</v>
      </c>
      <c r="J133" s="66" t="b">
        <v>0</v>
      </c>
      <c r="K133" s="66" t="b">
        <v>0</v>
      </c>
      <c r="L133" s="66" t="b">
        <v>0</v>
      </c>
      <c r="M133" s="66" t="b">
        <v>0</v>
      </c>
      <c r="N133" s="66" t="b">
        <v>0</v>
      </c>
      <c r="O133" s="66" t="b">
        <v>0</v>
      </c>
      <c r="P133" s="66" t="b">
        <v>0</v>
      </c>
      <c r="Q133" s="66" t="b">
        <v>0</v>
      </c>
      <c r="R133" s="66" t="b">
        <v>0</v>
      </c>
      <c r="S133" s="66" t="b">
        <v>0</v>
      </c>
      <c r="T133" s="66" t="b">
        <v>0</v>
      </c>
      <c r="U133" s="66" t="b">
        <v>0</v>
      </c>
      <c r="V133" s="66" t="b">
        <v>0</v>
      </c>
      <c r="W133" s="66" t="b">
        <v>0</v>
      </c>
      <c r="X133" s="66" t="b">
        <v>0</v>
      </c>
      <c r="Y133" s="66" t="b">
        <v>0</v>
      </c>
      <c r="Z133" s="66" t="b">
        <v>0</v>
      </c>
      <c r="AA133" s="66" t="b">
        <v>0</v>
      </c>
      <c r="AB133" s="66" t="b">
        <v>0</v>
      </c>
      <c r="AC133" s="66" t="b">
        <v>0</v>
      </c>
      <c r="AD133" s="66" t="b">
        <v>0</v>
      </c>
      <c r="AE133" s="66" t="b">
        <v>0</v>
      </c>
      <c r="AF133" s="66" t="b">
        <v>0</v>
      </c>
      <c r="AG133" s="66" t="b">
        <v>0</v>
      </c>
      <c r="AH133" s="66" t="b">
        <v>0</v>
      </c>
      <c r="AI133" s="66" t="b">
        <v>0</v>
      </c>
      <c r="AJ133" s="66" t="b">
        <v>0</v>
      </c>
      <c r="AK133" s="66" t="b">
        <v>0</v>
      </c>
      <c r="AL133" s="66" t="b">
        <v>0</v>
      </c>
      <c r="AM133" s="66" t="b">
        <v>0</v>
      </c>
      <c r="AN133" s="66" t="b">
        <v>0</v>
      </c>
    </row>
    <row r="134" spans="1:40">
      <c r="A134" s="69" t="s">
        <v>468</v>
      </c>
      <c r="B134" s="65" t="s">
        <v>469</v>
      </c>
      <c r="C134" s="66" t="b">
        <v>1</v>
      </c>
      <c r="D134" s="66" t="b">
        <v>0</v>
      </c>
      <c r="E134" s="66" t="b">
        <v>0</v>
      </c>
      <c r="F134" s="66" t="b">
        <v>0</v>
      </c>
      <c r="G134" s="66" t="b">
        <v>0</v>
      </c>
      <c r="H134" s="66" t="b">
        <v>0</v>
      </c>
      <c r="I134" s="66" t="b">
        <v>0</v>
      </c>
      <c r="J134" s="66" t="b">
        <v>0</v>
      </c>
      <c r="K134" s="66" t="b">
        <v>0</v>
      </c>
      <c r="L134" s="66" t="b">
        <v>0</v>
      </c>
      <c r="M134" s="66" t="b">
        <v>0</v>
      </c>
      <c r="N134" s="66" t="b">
        <v>0</v>
      </c>
      <c r="O134" s="66" t="b">
        <v>0</v>
      </c>
      <c r="P134" s="66" t="b">
        <v>0</v>
      </c>
      <c r="Q134" s="66" t="b">
        <v>0</v>
      </c>
      <c r="R134" s="66" t="b">
        <v>0</v>
      </c>
      <c r="S134" s="66" t="b">
        <v>0</v>
      </c>
      <c r="T134" s="66" t="b">
        <v>0</v>
      </c>
      <c r="U134" s="66" t="b">
        <v>0</v>
      </c>
      <c r="V134" s="66" t="b">
        <v>0</v>
      </c>
      <c r="W134" s="66" t="b">
        <v>0</v>
      </c>
      <c r="X134" s="66" t="b">
        <v>0</v>
      </c>
      <c r="Y134" s="66" t="b">
        <v>0</v>
      </c>
      <c r="Z134" s="66" t="b">
        <v>0</v>
      </c>
      <c r="AA134" s="66" t="b">
        <v>1</v>
      </c>
      <c r="AB134" s="66" t="b">
        <v>0</v>
      </c>
      <c r="AC134" s="66" t="b">
        <v>0</v>
      </c>
      <c r="AD134" s="66" t="b">
        <v>0</v>
      </c>
      <c r="AE134" s="66" t="b">
        <v>0</v>
      </c>
      <c r="AF134" s="66" t="b">
        <v>0</v>
      </c>
      <c r="AG134" s="66" t="b">
        <v>0</v>
      </c>
      <c r="AH134" s="66" t="b">
        <v>0</v>
      </c>
      <c r="AI134" s="66" t="b">
        <v>0</v>
      </c>
      <c r="AJ134" s="66" t="b">
        <v>0</v>
      </c>
      <c r="AK134" s="66" t="b">
        <v>0</v>
      </c>
      <c r="AL134" s="66" t="b">
        <v>0</v>
      </c>
      <c r="AM134" s="66" t="b">
        <v>0</v>
      </c>
      <c r="AN134" s="66" t="b">
        <v>0</v>
      </c>
    </row>
    <row r="135" spans="1:40">
      <c r="A135" s="69" t="s">
        <v>471</v>
      </c>
      <c r="B135" s="65" t="s">
        <v>473</v>
      </c>
      <c r="C135" s="66" t="b">
        <v>0</v>
      </c>
      <c r="D135" s="66" t="b">
        <v>0</v>
      </c>
      <c r="E135" s="66" t="b">
        <v>0</v>
      </c>
      <c r="F135" s="66" t="b">
        <v>0</v>
      </c>
      <c r="G135" s="66" t="b">
        <v>1</v>
      </c>
      <c r="H135" s="66" t="b">
        <v>1</v>
      </c>
      <c r="I135" s="66" t="b">
        <v>0</v>
      </c>
      <c r="J135" s="66" t="b">
        <v>0</v>
      </c>
      <c r="K135" s="66" t="b">
        <v>0</v>
      </c>
      <c r="L135" s="66" t="b">
        <v>0</v>
      </c>
      <c r="M135" s="66" t="b">
        <v>0</v>
      </c>
      <c r="N135" s="66" t="b">
        <v>0</v>
      </c>
      <c r="O135" s="66" t="b">
        <v>0</v>
      </c>
      <c r="P135" s="66" t="b">
        <v>0</v>
      </c>
      <c r="Q135" s="66" t="b">
        <v>0</v>
      </c>
      <c r="R135" s="66" t="b">
        <v>0</v>
      </c>
      <c r="S135" s="66" t="b">
        <v>0</v>
      </c>
      <c r="T135" s="66" t="b">
        <v>0</v>
      </c>
      <c r="U135" s="66" t="b">
        <v>0</v>
      </c>
      <c r="V135" s="66" t="b">
        <v>0</v>
      </c>
      <c r="W135" s="66" t="b">
        <v>0</v>
      </c>
      <c r="X135" s="66" t="b">
        <v>0</v>
      </c>
      <c r="Y135" s="66" t="b">
        <v>0</v>
      </c>
      <c r="Z135" s="66" t="b">
        <v>0</v>
      </c>
      <c r="AA135" s="66" t="b">
        <v>1</v>
      </c>
      <c r="AB135" s="66" t="b">
        <v>0</v>
      </c>
      <c r="AC135" s="66" t="b">
        <v>1</v>
      </c>
      <c r="AD135" s="66" t="b">
        <v>1</v>
      </c>
      <c r="AE135" s="66" t="b">
        <v>1</v>
      </c>
      <c r="AF135" s="66" t="b">
        <v>0</v>
      </c>
      <c r="AG135" s="66" t="b">
        <v>0</v>
      </c>
      <c r="AH135" s="66" t="b">
        <v>0</v>
      </c>
      <c r="AI135" s="66" t="b">
        <v>0</v>
      </c>
      <c r="AJ135" s="66" t="b">
        <v>1</v>
      </c>
      <c r="AK135" s="66" t="b">
        <v>0</v>
      </c>
      <c r="AL135" s="66" t="b">
        <v>1</v>
      </c>
      <c r="AM135" s="66" t="b">
        <v>0</v>
      </c>
      <c r="AN135" s="66" t="b">
        <v>0</v>
      </c>
    </row>
    <row r="136" spans="1:40" ht="26">
      <c r="A136" s="69" t="s">
        <v>499</v>
      </c>
      <c r="B136" s="65" t="s">
        <v>501</v>
      </c>
      <c r="C136" s="66" t="b">
        <v>0</v>
      </c>
      <c r="D136" s="66" t="b">
        <v>0</v>
      </c>
      <c r="E136" s="66" t="b">
        <v>0</v>
      </c>
      <c r="F136" s="66" t="b">
        <v>0</v>
      </c>
      <c r="G136" s="66" t="b">
        <v>0</v>
      </c>
      <c r="H136" s="66" t="b">
        <v>0</v>
      </c>
      <c r="I136" s="66" t="b">
        <v>0</v>
      </c>
      <c r="J136" s="66" t="b">
        <v>0</v>
      </c>
      <c r="K136" s="66" t="b">
        <v>0</v>
      </c>
      <c r="L136" s="66" t="b">
        <v>0</v>
      </c>
      <c r="M136" s="66" t="b">
        <v>0</v>
      </c>
      <c r="N136" s="66" t="b">
        <v>0</v>
      </c>
      <c r="O136" s="66" t="b">
        <v>0</v>
      </c>
      <c r="P136" s="66" t="b">
        <v>0</v>
      </c>
      <c r="Q136" s="66" t="b">
        <v>0</v>
      </c>
      <c r="R136" s="66" t="b">
        <v>0</v>
      </c>
      <c r="S136" s="66" t="b">
        <v>0</v>
      </c>
      <c r="T136" s="66" t="b">
        <v>0</v>
      </c>
      <c r="U136" s="66" t="b">
        <v>0</v>
      </c>
      <c r="V136" s="66" t="b">
        <v>0</v>
      </c>
      <c r="W136" s="66" t="b">
        <v>0</v>
      </c>
      <c r="X136" s="66" t="b">
        <v>0</v>
      </c>
      <c r="Y136" s="66" t="b">
        <v>0</v>
      </c>
      <c r="Z136" s="66" t="b">
        <v>0</v>
      </c>
      <c r="AA136" s="66" t="b">
        <v>0</v>
      </c>
      <c r="AB136" s="66" t="b">
        <v>0</v>
      </c>
      <c r="AC136" s="66" t="b">
        <v>0</v>
      </c>
      <c r="AD136" s="66" t="b">
        <v>0</v>
      </c>
      <c r="AE136" s="66" t="b">
        <v>0</v>
      </c>
      <c r="AF136" s="66" t="b">
        <v>0</v>
      </c>
      <c r="AG136" s="66" t="b">
        <v>0</v>
      </c>
      <c r="AH136" s="66" t="b">
        <v>0</v>
      </c>
      <c r="AI136" s="66" t="b">
        <v>0</v>
      </c>
      <c r="AJ136" s="66" t="b">
        <v>0</v>
      </c>
      <c r="AK136" s="66" t="b">
        <v>0</v>
      </c>
      <c r="AL136" s="66" t="b">
        <v>0</v>
      </c>
      <c r="AM136" s="66" t="b">
        <v>0</v>
      </c>
      <c r="AN136" s="66" t="b">
        <v>0</v>
      </c>
    </row>
    <row r="137" spans="1:40" ht="26">
      <c r="A137" s="69" t="s">
        <v>507</v>
      </c>
      <c r="B137" s="65" t="s">
        <v>509</v>
      </c>
      <c r="C137" s="66" t="b">
        <v>0</v>
      </c>
      <c r="D137" s="66" t="b">
        <v>0</v>
      </c>
      <c r="E137" s="66" t="b">
        <v>0</v>
      </c>
      <c r="F137" s="66" t="b">
        <v>0</v>
      </c>
      <c r="G137" s="66" t="b">
        <v>1</v>
      </c>
      <c r="H137" s="66" t="b">
        <v>0</v>
      </c>
      <c r="I137" s="66" t="b">
        <v>0</v>
      </c>
      <c r="J137" s="66" t="b">
        <v>0</v>
      </c>
      <c r="K137" s="66" t="b">
        <v>0</v>
      </c>
      <c r="L137" s="66" t="b">
        <v>1</v>
      </c>
      <c r="M137" s="66" t="b">
        <v>0</v>
      </c>
      <c r="N137" s="66" t="b">
        <v>0</v>
      </c>
      <c r="O137" s="66" t="b">
        <v>0</v>
      </c>
      <c r="P137" s="66" t="b">
        <v>0</v>
      </c>
      <c r="Q137" s="66" t="b">
        <v>0</v>
      </c>
      <c r="R137" s="66" t="b">
        <v>0</v>
      </c>
      <c r="S137" s="66" t="b">
        <v>0</v>
      </c>
      <c r="T137" s="66" t="b">
        <v>0</v>
      </c>
      <c r="U137" s="66" t="b">
        <v>0</v>
      </c>
      <c r="V137" s="66" t="b">
        <v>0</v>
      </c>
      <c r="W137" s="66" t="b">
        <v>0</v>
      </c>
      <c r="X137" s="66" t="b">
        <v>0</v>
      </c>
      <c r="Y137" s="66" t="b">
        <v>0</v>
      </c>
      <c r="Z137" s="66" t="b">
        <v>0</v>
      </c>
      <c r="AA137" s="66" t="b">
        <v>1</v>
      </c>
      <c r="AB137" s="66" t="b">
        <v>0</v>
      </c>
      <c r="AC137" s="66" t="b">
        <v>0</v>
      </c>
      <c r="AD137" s="66" t="b">
        <v>0</v>
      </c>
      <c r="AE137" s="66" t="b">
        <v>0</v>
      </c>
      <c r="AF137" s="66" t="b">
        <v>0</v>
      </c>
      <c r="AG137" s="66" t="b">
        <v>1</v>
      </c>
      <c r="AH137" s="66" t="b">
        <v>0</v>
      </c>
      <c r="AI137" s="66" t="b">
        <v>0</v>
      </c>
      <c r="AJ137" s="66" t="b">
        <v>0</v>
      </c>
      <c r="AK137" s="66" t="b">
        <v>0</v>
      </c>
      <c r="AL137" s="66" t="b">
        <v>0</v>
      </c>
      <c r="AM137" s="66" t="b">
        <v>0</v>
      </c>
      <c r="AN137" s="66" t="b">
        <v>0</v>
      </c>
    </row>
    <row r="138" spans="1:40">
      <c r="A138" s="69" t="s">
        <v>511</v>
      </c>
      <c r="B138" s="65" t="s">
        <v>513</v>
      </c>
      <c r="C138" s="66" t="b">
        <v>1</v>
      </c>
      <c r="D138" s="66" t="b">
        <v>0</v>
      </c>
      <c r="E138" s="66" t="b">
        <v>0</v>
      </c>
      <c r="F138" s="66" t="b">
        <v>0</v>
      </c>
      <c r="G138" s="66" t="b">
        <v>1</v>
      </c>
      <c r="H138" s="66" t="b">
        <v>0</v>
      </c>
      <c r="I138" s="66" t="b">
        <v>0</v>
      </c>
      <c r="J138" s="66" t="b">
        <v>0</v>
      </c>
      <c r="K138" s="66" t="b">
        <v>0</v>
      </c>
      <c r="L138" s="66" t="b">
        <v>0</v>
      </c>
      <c r="M138" s="66" t="b">
        <v>0</v>
      </c>
      <c r="N138" s="66" t="b">
        <v>0</v>
      </c>
      <c r="O138" s="66" t="b">
        <v>0</v>
      </c>
      <c r="P138" s="66" t="b">
        <v>0</v>
      </c>
      <c r="Q138" s="66" t="b">
        <v>0</v>
      </c>
      <c r="R138" s="66" t="b">
        <v>0</v>
      </c>
      <c r="S138" s="66" t="b">
        <v>0</v>
      </c>
      <c r="T138" s="66" t="b">
        <v>0</v>
      </c>
      <c r="U138" s="66" t="b">
        <v>0</v>
      </c>
      <c r="V138" s="66" t="b">
        <v>0</v>
      </c>
      <c r="W138" s="66" t="b">
        <v>0</v>
      </c>
      <c r="X138" s="66" t="b">
        <v>0</v>
      </c>
      <c r="Y138" s="66" t="b">
        <v>0</v>
      </c>
      <c r="Z138" s="66" t="b">
        <v>0</v>
      </c>
      <c r="AA138" s="66" t="b">
        <v>0</v>
      </c>
      <c r="AB138" s="66" t="b">
        <v>0</v>
      </c>
      <c r="AC138" s="66" t="b">
        <v>0</v>
      </c>
      <c r="AD138" s="66" t="b">
        <v>0</v>
      </c>
      <c r="AE138" s="66" t="b">
        <v>0</v>
      </c>
      <c r="AF138" s="66" t="b">
        <v>0</v>
      </c>
      <c r="AG138" s="66" t="b">
        <v>0</v>
      </c>
      <c r="AH138" s="66" t="b">
        <v>0</v>
      </c>
      <c r="AI138" s="66" t="b">
        <v>0</v>
      </c>
      <c r="AJ138" s="66" t="b">
        <v>0</v>
      </c>
      <c r="AK138" s="66" t="b">
        <v>0</v>
      </c>
      <c r="AL138" s="66" t="b">
        <v>0</v>
      </c>
      <c r="AM138" s="66" t="b">
        <v>0</v>
      </c>
      <c r="AN138" s="66" t="b">
        <v>0</v>
      </c>
    </row>
    <row r="139" spans="1:40">
      <c r="A139" s="69" t="s">
        <v>571</v>
      </c>
      <c r="B139" s="65" t="s">
        <v>573</v>
      </c>
      <c r="C139" s="66" t="b">
        <v>0</v>
      </c>
      <c r="D139" s="66" t="b">
        <v>0</v>
      </c>
      <c r="E139" s="66" t="b">
        <v>0</v>
      </c>
      <c r="F139" s="66" t="b">
        <v>0</v>
      </c>
      <c r="G139" s="66" t="b">
        <v>1</v>
      </c>
      <c r="H139" s="66" t="b">
        <v>0</v>
      </c>
      <c r="I139" s="66" t="b">
        <v>0</v>
      </c>
      <c r="J139" s="66" t="b">
        <v>0</v>
      </c>
      <c r="K139" s="66" t="b">
        <v>0</v>
      </c>
      <c r="L139" s="66" t="b">
        <v>0</v>
      </c>
      <c r="M139" s="66" t="b">
        <v>0</v>
      </c>
      <c r="N139" s="66" t="b">
        <v>0</v>
      </c>
      <c r="O139" s="66" t="b">
        <v>0</v>
      </c>
      <c r="P139" s="66" t="b">
        <v>0</v>
      </c>
      <c r="Q139" s="66" t="b">
        <v>0</v>
      </c>
      <c r="R139" s="66" t="b">
        <v>0</v>
      </c>
      <c r="S139" s="66" t="b">
        <v>0</v>
      </c>
      <c r="T139" s="66" t="b">
        <v>0</v>
      </c>
      <c r="U139" s="66" t="b">
        <v>0</v>
      </c>
      <c r="V139" s="66" t="b">
        <v>0</v>
      </c>
      <c r="W139" s="66" t="b">
        <v>0</v>
      </c>
      <c r="X139" s="66" t="b">
        <v>0</v>
      </c>
      <c r="Y139" s="66" t="b">
        <v>0</v>
      </c>
      <c r="Z139" s="66" t="b">
        <v>0</v>
      </c>
      <c r="AA139" s="66" t="b">
        <v>1</v>
      </c>
      <c r="AB139" s="66" t="b">
        <v>0</v>
      </c>
      <c r="AC139" s="66" t="b">
        <v>0</v>
      </c>
      <c r="AD139" s="66" t="b">
        <v>0</v>
      </c>
      <c r="AE139" s="66" t="b">
        <v>0</v>
      </c>
      <c r="AF139" s="66" t="b">
        <v>0</v>
      </c>
      <c r="AG139" s="66" t="b">
        <v>0</v>
      </c>
      <c r="AH139" s="66" t="b">
        <v>0</v>
      </c>
      <c r="AI139" s="66" t="b">
        <v>0</v>
      </c>
      <c r="AJ139" s="66" t="b">
        <v>0</v>
      </c>
      <c r="AK139" s="66" t="b">
        <v>0</v>
      </c>
      <c r="AL139" s="66" t="b">
        <v>0</v>
      </c>
      <c r="AM139" s="66" t="b">
        <v>0</v>
      </c>
      <c r="AN139" s="66" t="b">
        <v>0</v>
      </c>
    </row>
    <row r="140" spans="1:40">
      <c r="A140" s="69" t="s">
        <v>720</v>
      </c>
      <c r="B140" s="65" t="s">
        <v>722</v>
      </c>
      <c r="C140" s="66" t="b">
        <v>0</v>
      </c>
      <c r="D140" s="66" t="b">
        <v>0</v>
      </c>
      <c r="E140" s="66" t="b">
        <v>0</v>
      </c>
      <c r="F140" s="66" t="b">
        <v>0</v>
      </c>
      <c r="G140" s="66" t="b">
        <v>0</v>
      </c>
      <c r="H140" s="66" t="b">
        <v>0</v>
      </c>
      <c r="I140" s="66" t="b">
        <v>0</v>
      </c>
      <c r="J140" s="66" t="b">
        <v>0</v>
      </c>
      <c r="K140" s="66" t="b">
        <v>0</v>
      </c>
      <c r="L140" s="66" t="b">
        <v>0</v>
      </c>
      <c r="M140" s="66" t="b">
        <v>0</v>
      </c>
      <c r="N140" s="66" t="b">
        <v>0</v>
      </c>
      <c r="O140" s="66" t="b">
        <v>0</v>
      </c>
      <c r="P140" s="66" t="b">
        <v>0</v>
      </c>
      <c r="Q140" s="66" t="b">
        <v>0</v>
      </c>
      <c r="R140" s="66" t="b">
        <v>0</v>
      </c>
      <c r="S140" s="66" t="b">
        <v>0</v>
      </c>
      <c r="T140" s="66" t="b">
        <v>0</v>
      </c>
      <c r="U140" s="66" t="b">
        <v>0</v>
      </c>
      <c r="V140" s="66" t="b">
        <v>0</v>
      </c>
      <c r="W140" s="66" t="b">
        <v>0</v>
      </c>
      <c r="X140" s="66" t="b">
        <v>0</v>
      </c>
      <c r="Y140" s="66" t="b">
        <v>0</v>
      </c>
      <c r="Z140" s="66" t="b">
        <v>0</v>
      </c>
      <c r="AA140" s="66" t="b">
        <v>0</v>
      </c>
      <c r="AB140" s="66" t="b">
        <v>0</v>
      </c>
      <c r="AC140" s="66" t="b">
        <v>0</v>
      </c>
      <c r="AD140" s="66" t="b">
        <v>0</v>
      </c>
      <c r="AE140" s="66" t="b">
        <v>0</v>
      </c>
      <c r="AF140" s="66" t="b">
        <v>0</v>
      </c>
      <c r="AG140" s="66" t="b">
        <v>0</v>
      </c>
      <c r="AH140" s="66" t="b">
        <v>0</v>
      </c>
      <c r="AI140" s="66" t="b">
        <v>0</v>
      </c>
      <c r="AJ140" s="66" t="b">
        <v>0</v>
      </c>
      <c r="AK140" s="66" t="b">
        <v>0</v>
      </c>
      <c r="AL140" s="66" t="b">
        <v>0</v>
      </c>
      <c r="AM140" s="66" t="b">
        <v>0</v>
      </c>
      <c r="AN140" s="66" t="b">
        <v>0</v>
      </c>
    </row>
    <row r="141" spans="1:40">
      <c r="A141" s="69" t="s">
        <v>730</v>
      </c>
      <c r="B141" s="65" t="s">
        <v>731</v>
      </c>
      <c r="C141" s="66" t="b">
        <v>0</v>
      </c>
      <c r="D141" s="66" t="b">
        <v>0</v>
      </c>
      <c r="E141" s="66" t="b">
        <v>0</v>
      </c>
      <c r="F141" s="66" t="b">
        <v>0</v>
      </c>
      <c r="G141" s="66" t="b">
        <v>0</v>
      </c>
      <c r="H141" s="66" t="b">
        <v>1</v>
      </c>
      <c r="I141" s="66" t="b">
        <v>0</v>
      </c>
      <c r="J141" s="66" t="b">
        <v>0</v>
      </c>
      <c r="K141" s="66" t="b">
        <v>0</v>
      </c>
      <c r="L141" s="66" t="b">
        <v>0</v>
      </c>
      <c r="M141" s="66" t="b">
        <v>0</v>
      </c>
      <c r="N141" s="66" t="b">
        <v>0</v>
      </c>
      <c r="O141" s="66" t="b">
        <v>0</v>
      </c>
      <c r="P141" s="66" t="b">
        <v>0</v>
      </c>
      <c r="Q141" s="66" t="b">
        <v>0</v>
      </c>
      <c r="R141" s="66" t="b">
        <v>0</v>
      </c>
      <c r="S141" s="66" t="b">
        <v>1</v>
      </c>
      <c r="T141" s="66" t="b">
        <v>0</v>
      </c>
      <c r="U141" s="66" t="b">
        <v>0</v>
      </c>
      <c r="V141" s="66" t="b">
        <v>0</v>
      </c>
      <c r="W141" s="66" t="b">
        <v>0</v>
      </c>
      <c r="X141" s="66" t="b">
        <v>0</v>
      </c>
      <c r="Y141" s="66" t="b">
        <v>0</v>
      </c>
      <c r="Z141" s="66" t="b">
        <v>0</v>
      </c>
      <c r="AA141" s="66" t="b">
        <v>0</v>
      </c>
      <c r="AB141" s="66" t="b">
        <v>0</v>
      </c>
      <c r="AC141" s="66" t="b">
        <v>0</v>
      </c>
      <c r="AD141" s="66" t="b">
        <v>0</v>
      </c>
      <c r="AE141" s="66" t="b">
        <v>0</v>
      </c>
      <c r="AF141" s="66" t="b">
        <v>0</v>
      </c>
      <c r="AG141" s="66" t="b">
        <v>0</v>
      </c>
      <c r="AH141" s="66" t="b">
        <v>0</v>
      </c>
      <c r="AI141" s="66" t="b">
        <v>1</v>
      </c>
      <c r="AJ141" s="66" t="b">
        <v>0</v>
      </c>
      <c r="AK141" s="66" t="b">
        <v>1</v>
      </c>
      <c r="AL141" s="66" t="b">
        <v>0</v>
      </c>
      <c r="AM141" s="66" t="b">
        <v>0</v>
      </c>
      <c r="AN141" s="66" t="b">
        <v>0</v>
      </c>
    </row>
    <row r="142" spans="1:40">
      <c r="A142" s="69" t="s">
        <v>8204</v>
      </c>
      <c r="B142" s="65" t="s">
        <v>8205</v>
      </c>
      <c r="C142" s="66" t="b">
        <v>1</v>
      </c>
      <c r="D142" s="66" t="b">
        <v>0</v>
      </c>
      <c r="E142" s="66" t="b">
        <v>0</v>
      </c>
      <c r="F142" s="66" t="b">
        <v>0</v>
      </c>
      <c r="G142" s="66" t="b">
        <v>0</v>
      </c>
      <c r="H142" s="66" t="b">
        <v>1</v>
      </c>
      <c r="I142" s="66" t="b">
        <v>0</v>
      </c>
      <c r="J142" s="66" t="b">
        <v>0</v>
      </c>
      <c r="K142" s="66" t="b">
        <v>0</v>
      </c>
      <c r="L142" s="66" t="b">
        <v>0</v>
      </c>
      <c r="M142" s="66" t="b">
        <v>0</v>
      </c>
      <c r="N142" s="66" t="b">
        <v>0</v>
      </c>
      <c r="O142" s="66" t="b">
        <v>0</v>
      </c>
      <c r="P142" s="66" t="b">
        <v>0</v>
      </c>
      <c r="Q142" s="66" t="b">
        <v>0</v>
      </c>
      <c r="R142" s="66" t="b">
        <v>0</v>
      </c>
      <c r="S142" s="66" t="b">
        <v>0</v>
      </c>
      <c r="T142" s="66" t="b">
        <v>0</v>
      </c>
      <c r="U142" s="66" t="b">
        <v>0</v>
      </c>
      <c r="V142" s="66" t="b">
        <v>0</v>
      </c>
      <c r="W142" s="66" t="b">
        <v>0</v>
      </c>
      <c r="X142" s="66" t="b">
        <v>0</v>
      </c>
      <c r="Y142" s="66" t="b">
        <v>0</v>
      </c>
      <c r="Z142" s="66" t="b">
        <v>0</v>
      </c>
      <c r="AA142" s="66" t="b">
        <v>1</v>
      </c>
      <c r="AB142" s="66" t="b">
        <v>1</v>
      </c>
      <c r="AC142" s="66" t="b">
        <v>0</v>
      </c>
      <c r="AD142" s="66" t="b">
        <v>0</v>
      </c>
      <c r="AE142" s="66" t="b">
        <v>0</v>
      </c>
      <c r="AF142" s="66" t="b">
        <v>0</v>
      </c>
      <c r="AG142" s="66" t="b">
        <v>0</v>
      </c>
      <c r="AH142" s="66" t="b">
        <v>0</v>
      </c>
      <c r="AI142" s="66" t="b">
        <v>0</v>
      </c>
      <c r="AJ142" s="66" t="b">
        <v>0</v>
      </c>
      <c r="AK142" s="66" t="b">
        <v>0</v>
      </c>
      <c r="AL142" s="66" t="b">
        <v>0</v>
      </c>
      <c r="AM142" s="66" t="b">
        <v>0</v>
      </c>
      <c r="AN142" s="66" t="b">
        <v>0</v>
      </c>
    </row>
    <row r="143" spans="1:40">
      <c r="A143" s="69" t="s">
        <v>737</v>
      </c>
      <c r="B143" s="65" t="s">
        <v>738</v>
      </c>
      <c r="C143" s="66" t="b">
        <v>0</v>
      </c>
      <c r="D143" s="66" t="b">
        <v>0</v>
      </c>
      <c r="E143" s="66" t="b">
        <v>0</v>
      </c>
      <c r="F143" s="66" t="b">
        <v>0</v>
      </c>
      <c r="G143" s="66" t="b">
        <v>0</v>
      </c>
      <c r="H143" s="66" t="b">
        <v>0</v>
      </c>
      <c r="I143" s="66" t="b">
        <v>0</v>
      </c>
      <c r="J143" s="66" t="b">
        <v>0</v>
      </c>
      <c r="K143" s="66" t="b">
        <v>0</v>
      </c>
      <c r="L143" s="66" t="b">
        <v>0</v>
      </c>
      <c r="M143" s="66" t="b">
        <v>0</v>
      </c>
      <c r="N143" s="66" t="b">
        <v>0</v>
      </c>
      <c r="O143" s="66" t="b">
        <v>0</v>
      </c>
      <c r="P143" s="66" t="b">
        <v>0</v>
      </c>
      <c r="Q143" s="66" t="b">
        <v>0</v>
      </c>
      <c r="R143" s="66" t="b">
        <v>0</v>
      </c>
      <c r="S143" s="66" t="b">
        <v>0</v>
      </c>
      <c r="T143" s="66" t="b">
        <v>0</v>
      </c>
      <c r="U143" s="66" t="b">
        <v>0</v>
      </c>
      <c r="V143" s="66" t="b">
        <v>0</v>
      </c>
      <c r="W143" s="66" t="b">
        <v>0</v>
      </c>
      <c r="X143" s="66" t="b">
        <v>0</v>
      </c>
      <c r="Y143" s="66" t="b">
        <v>0</v>
      </c>
      <c r="Z143" s="66" t="b">
        <v>0</v>
      </c>
      <c r="AA143" s="66" t="b">
        <v>0</v>
      </c>
      <c r="AB143" s="66" t="b">
        <v>0</v>
      </c>
      <c r="AC143" s="66" t="b">
        <v>0</v>
      </c>
      <c r="AD143" s="66" t="b">
        <v>0</v>
      </c>
      <c r="AE143" s="66" t="b">
        <v>0</v>
      </c>
      <c r="AF143" s="66" t="b">
        <v>0</v>
      </c>
      <c r="AG143" s="66" t="b">
        <v>0</v>
      </c>
      <c r="AH143" s="66" t="b">
        <v>0</v>
      </c>
      <c r="AI143" s="66" t="b">
        <v>0</v>
      </c>
      <c r="AJ143" s="66" t="b">
        <v>0</v>
      </c>
      <c r="AK143" s="66" t="b">
        <v>0</v>
      </c>
      <c r="AL143" s="66" t="b">
        <v>0</v>
      </c>
      <c r="AM143" s="66" t="b">
        <v>0</v>
      </c>
      <c r="AN143" s="66" t="b">
        <v>0</v>
      </c>
    </row>
    <row r="144" spans="1:40">
      <c r="A144" s="69" t="s">
        <v>740</v>
      </c>
      <c r="B144" s="65" t="s">
        <v>741</v>
      </c>
      <c r="C144" s="66" t="b">
        <v>0</v>
      </c>
      <c r="D144" s="66" t="b">
        <v>0</v>
      </c>
      <c r="E144" s="66" t="b">
        <v>0</v>
      </c>
      <c r="F144" s="66" t="b">
        <v>0</v>
      </c>
      <c r="G144" s="66" t="b">
        <v>1</v>
      </c>
      <c r="H144" s="66" t="b">
        <v>1</v>
      </c>
      <c r="I144" s="66" t="b">
        <v>0</v>
      </c>
      <c r="J144" s="66" t="b">
        <v>1</v>
      </c>
      <c r="K144" s="66" t="b">
        <v>0</v>
      </c>
      <c r="L144" s="66" t="b">
        <v>0</v>
      </c>
      <c r="M144" s="66" t="b">
        <v>0</v>
      </c>
      <c r="N144" s="66" t="b">
        <v>0</v>
      </c>
      <c r="O144" s="66" t="b">
        <v>0</v>
      </c>
      <c r="P144" s="66" t="b">
        <v>0</v>
      </c>
      <c r="Q144" s="66" t="b">
        <v>0</v>
      </c>
      <c r="R144" s="66" t="b">
        <v>0</v>
      </c>
      <c r="S144" s="66" t="b">
        <v>0</v>
      </c>
      <c r="T144" s="66" t="b">
        <v>0</v>
      </c>
      <c r="U144" s="66" t="b">
        <v>0</v>
      </c>
      <c r="V144" s="66" t="b">
        <v>0</v>
      </c>
      <c r="W144" s="66" t="b">
        <v>0</v>
      </c>
      <c r="X144" s="66" t="b">
        <v>0</v>
      </c>
      <c r="Y144" s="66" t="b">
        <v>0</v>
      </c>
      <c r="Z144" s="66" t="b">
        <v>0</v>
      </c>
      <c r="AA144" s="66" t="b">
        <v>0</v>
      </c>
      <c r="AB144" s="66" t="b">
        <v>0</v>
      </c>
      <c r="AC144" s="66" t="b">
        <v>0</v>
      </c>
      <c r="AD144" s="66" t="b">
        <v>1</v>
      </c>
      <c r="AE144" s="66" t="b">
        <v>1</v>
      </c>
      <c r="AF144" s="66" t="b">
        <v>0</v>
      </c>
      <c r="AG144" s="66" t="b">
        <v>0</v>
      </c>
      <c r="AH144" s="66" t="b">
        <v>0</v>
      </c>
      <c r="AI144" s="66" t="b">
        <v>0</v>
      </c>
      <c r="AJ144" s="66" t="b">
        <v>0</v>
      </c>
      <c r="AK144" s="66" t="b">
        <v>0</v>
      </c>
      <c r="AL144" s="66" t="b">
        <v>0</v>
      </c>
      <c r="AM144" s="66" t="b">
        <v>0</v>
      </c>
      <c r="AN144" s="66" t="b">
        <v>0</v>
      </c>
    </row>
    <row r="145" spans="1:40">
      <c r="A145" s="69" t="s">
        <v>747</v>
      </c>
      <c r="B145" s="65" t="s">
        <v>749</v>
      </c>
      <c r="C145" s="66" t="b">
        <v>0</v>
      </c>
      <c r="D145" s="66" t="b">
        <v>0</v>
      </c>
      <c r="E145" s="66" t="b">
        <v>0</v>
      </c>
      <c r="F145" s="66" t="b">
        <v>0</v>
      </c>
      <c r="G145" s="66" t="b">
        <v>0</v>
      </c>
      <c r="H145" s="66" t="b">
        <v>0</v>
      </c>
      <c r="I145" s="66" t="b">
        <v>0</v>
      </c>
      <c r="J145" s="66" t="b">
        <v>0</v>
      </c>
      <c r="K145" s="66" t="b">
        <v>0</v>
      </c>
      <c r="L145" s="66" t="b">
        <v>0</v>
      </c>
      <c r="M145" s="66" t="b">
        <v>0</v>
      </c>
      <c r="N145" s="66" t="b">
        <v>0</v>
      </c>
      <c r="O145" s="66" t="b">
        <v>0</v>
      </c>
      <c r="P145" s="66" t="b">
        <v>0</v>
      </c>
      <c r="Q145" s="66" t="b">
        <v>0</v>
      </c>
      <c r="R145" s="66" t="b">
        <v>0</v>
      </c>
      <c r="S145" s="66" t="b">
        <v>0</v>
      </c>
      <c r="T145" s="66" t="b">
        <v>0</v>
      </c>
      <c r="U145" s="66" t="b">
        <v>0</v>
      </c>
      <c r="V145" s="66" t="b">
        <v>0</v>
      </c>
      <c r="W145" s="66" t="b">
        <v>0</v>
      </c>
      <c r="X145" s="66" t="b">
        <v>0</v>
      </c>
      <c r="Y145" s="66" t="b">
        <v>0</v>
      </c>
      <c r="Z145" s="66" t="b">
        <v>0</v>
      </c>
      <c r="AA145" s="66" t="b">
        <v>0</v>
      </c>
      <c r="AB145" s="66" t="b">
        <v>0</v>
      </c>
      <c r="AC145" s="66" t="b">
        <v>0</v>
      </c>
      <c r="AD145" s="66" t="b">
        <v>0</v>
      </c>
      <c r="AE145" s="66" t="b">
        <v>0</v>
      </c>
      <c r="AF145" s="66" t="b">
        <v>0</v>
      </c>
      <c r="AG145" s="66" t="b">
        <v>0</v>
      </c>
      <c r="AH145" s="66" t="b">
        <v>0</v>
      </c>
      <c r="AI145" s="66" t="b">
        <v>0</v>
      </c>
      <c r="AJ145" s="66" t="b">
        <v>0</v>
      </c>
      <c r="AK145" s="66" t="b">
        <v>0</v>
      </c>
      <c r="AL145" s="66" t="b">
        <v>0</v>
      </c>
      <c r="AM145" s="66" t="b">
        <v>0</v>
      </c>
      <c r="AN145" s="66" t="b">
        <v>0</v>
      </c>
    </row>
    <row r="146" spans="1:40">
      <c r="A146" s="69" t="s">
        <v>209</v>
      </c>
      <c r="B146" s="67" t="s">
        <v>211</v>
      </c>
      <c r="C146" s="68" t="b">
        <v>1</v>
      </c>
      <c r="D146" s="68" t="b">
        <v>1</v>
      </c>
      <c r="E146" s="68" t="b">
        <v>0</v>
      </c>
      <c r="F146" s="68" t="b">
        <v>0</v>
      </c>
      <c r="G146" s="68" t="b">
        <v>1</v>
      </c>
      <c r="H146" s="68" t="b">
        <v>1</v>
      </c>
      <c r="I146" s="68" t="b">
        <v>0</v>
      </c>
      <c r="J146" s="68" t="b">
        <v>1</v>
      </c>
      <c r="K146" s="68" t="b">
        <v>0</v>
      </c>
      <c r="L146" s="68" t="b">
        <v>1</v>
      </c>
      <c r="M146" s="68" t="b">
        <v>0</v>
      </c>
      <c r="N146" s="68" t="b">
        <v>1</v>
      </c>
      <c r="O146" s="68" t="b">
        <v>0</v>
      </c>
      <c r="P146" s="68" t="b">
        <v>0</v>
      </c>
      <c r="Q146" s="68" t="b">
        <v>0</v>
      </c>
      <c r="R146" s="68" t="b">
        <v>0</v>
      </c>
      <c r="S146" s="68" t="b">
        <v>0</v>
      </c>
      <c r="T146" s="68" t="b">
        <v>0</v>
      </c>
      <c r="U146" s="68" t="b">
        <v>0</v>
      </c>
      <c r="V146" s="68" t="b">
        <v>1</v>
      </c>
      <c r="W146" s="68" t="b">
        <v>1</v>
      </c>
      <c r="X146" s="68" t="b">
        <v>0</v>
      </c>
      <c r="Y146" s="68" t="b">
        <v>0</v>
      </c>
      <c r="Z146" s="68" t="b">
        <v>1</v>
      </c>
      <c r="AA146" s="68" t="b">
        <v>0</v>
      </c>
      <c r="AB146" s="68" t="b">
        <v>0</v>
      </c>
      <c r="AC146" s="68" t="b">
        <v>0</v>
      </c>
      <c r="AD146" s="68" t="b">
        <v>1</v>
      </c>
      <c r="AE146" s="68" t="b">
        <v>1</v>
      </c>
      <c r="AF146" s="68" t="b">
        <v>0</v>
      </c>
      <c r="AG146" s="68" t="b">
        <v>0</v>
      </c>
      <c r="AH146" s="68" t="b">
        <v>0</v>
      </c>
      <c r="AI146" s="68" t="b">
        <v>0</v>
      </c>
      <c r="AJ146" s="68" t="b">
        <v>1</v>
      </c>
      <c r="AK146" s="68" t="b">
        <v>1</v>
      </c>
      <c r="AL146" s="68" t="b">
        <v>0</v>
      </c>
      <c r="AM146" s="68" t="b">
        <v>0</v>
      </c>
      <c r="AN146" s="68" t="b">
        <v>0</v>
      </c>
    </row>
    <row r="147" spans="1:40">
      <c r="A147" s="69" t="s">
        <v>8171</v>
      </c>
      <c r="B147" s="67" t="s">
        <v>283</v>
      </c>
      <c r="C147" s="68" t="b">
        <v>0</v>
      </c>
      <c r="D147" s="68" t="b">
        <v>0</v>
      </c>
      <c r="E147" s="68" t="b">
        <v>0</v>
      </c>
      <c r="F147" s="68" t="b">
        <v>0</v>
      </c>
      <c r="G147" s="68" t="b">
        <v>1</v>
      </c>
      <c r="H147" s="68" t="b">
        <v>0</v>
      </c>
      <c r="I147" s="68" t="b">
        <v>0</v>
      </c>
      <c r="J147" s="68" t="b">
        <v>0</v>
      </c>
      <c r="K147" s="68" t="b">
        <v>0</v>
      </c>
      <c r="L147" s="68" t="b">
        <v>1</v>
      </c>
      <c r="M147" s="68" t="b">
        <v>0</v>
      </c>
      <c r="N147" s="68" t="b">
        <v>0</v>
      </c>
      <c r="O147" s="68" t="b">
        <v>0</v>
      </c>
      <c r="P147" s="68" t="b">
        <v>0</v>
      </c>
      <c r="Q147" s="68" t="b">
        <v>0</v>
      </c>
      <c r="R147" s="68" t="b">
        <v>0</v>
      </c>
      <c r="S147" s="68" t="b">
        <v>0</v>
      </c>
      <c r="T147" s="68" t="b">
        <v>0</v>
      </c>
      <c r="U147" s="68" t="b">
        <v>0</v>
      </c>
      <c r="V147" s="68" t="b">
        <v>0</v>
      </c>
      <c r="W147" s="68" t="b">
        <v>0</v>
      </c>
      <c r="X147" s="68" t="b">
        <v>0</v>
      </c>
      <c r="Y147" s="68" t="b">
        <v>0</v>
      </c>
      <c r="Z147" s="68" t="b">
        <v>0</v>
      </c>
      <c r="AA147" s="68" t="b">
        <v>1</v>
      </c>
      <c r="AB147" s="68" t="b">
        <v>0</v>
      </c>
      <c r="AC147" s="68" t="b">
        <v>0</v>
      </c>
      <c r="AD147" s="68" t="b">
        <v>0</v>
      </c>
      <c r="AE147" s="68" t="b">
        <v>0</v>
      </c>
      <c r="AF147" s="68" t="b">
        <v>0</v>
      </c>
      <c r="AG147" s="68" t="b">
        <v>0</v>
      </c>
      <c r="AH147" s="68" t="b">
        <v>0</v>
      </c>
      <c r="AI147" s="68" t="b">
        <v>0</v>
      </c>
      <c r="AJ147" s="68" t="b">
        <v>0</v>
      </c>
      <c r="AK147" s="68" t="b">
        <v>0</v>
      </c>
      <c r="AL147" s="68" t="b">
        <v>0</v>
      </c>
      <c r="AM147" s="68" t="b">
        <v>0</v>
      </c>
      <c r="AN147" s="68" t="b">
        <v>0</v>
      </c>
    </row>
    <row r="148" spans="1:40">
      <c r="A148" s="69" t="s">
        <v>285</v>
      </c>
      <c r="B148" s="67" t="s">
        <v>287</v>
      </c>
      <c r="C148" s="68" t="b">
        <v>0</v>
      </c>
      <c r="D148" s="68" t="b">
        <v>0</v>
      </c>
      <c r="E148" s="68" t="b">
        <v>0</v>
      </c>
      <c r="F148" s="68" t="b">
        <v>0</v>
      </c>
      <c r="G148" s="68" t="b">
        <v>0</v>
      </c>
      <c r="H148" s="68" t="b">
        <v>0</v>
      </c>
      <c r="I148" s="68" t="b">
        <v>0</v>
      </c>
      <c r="J148" s="68" t="b">
        <v>0</v>
      </c>
      <c r="K148" s="68" t="b">
        <v>0</v>
      </c>
      <c r="L148" s="68" t="b">
        <v>0</v>
      </c>
      <c r="M148" s="68" t="b">
        <v>0</v>
      </c>
      <c r="N148" s="68" t="b">
        <v>0</v>
      </c>
      <c r="O148" s="68" t="b">
        <v>0</v>
      </c>
      <c r="P148" s="68" t="b">
        <v>0</v>
      </c>
      <c r="Q148" s="68" t="b">
        <v>0</v>
      </c>
      <c r="R148" s="68" t="b">
        <v>0</v>
      </c>
      <c r="S148" s="68" t="b">
        <v>0</v>
      </c>
      <c r="T148" s="68" t="b">
        <v>0</v>
      </c>
      <c r="U148" s="68" t="b">
        <v>0</v>
      </c>
      <c r="V148" s="68" t="b">
        <v>0</v>
      </c>
      <c r="W148" s="68" t="b">
        <v>0</v>
      </c>
      <c r="X148" s="68" t="b">
        <v>0</v>
      </c>
      <c r="Y148" s="68" t="b">
        <v>0</v>
      </c>
      <c r="Z148" s="68" t="b">
        <v>0</v>
      </c>
      <c r="AA148" s="68" t="b">
        <v>0</v>
      </c>
      <c r="AB148" s="68" t="b">
        <v>0</v>
      </c>
      <c r="AC148" s="68" t="b">
        <v>0</v>
      </c>
      <c r="AD148" s="68" t="b">
        <v>0</v>
      </c>
      <c r="AE148" s="68" t="b">
        <v>0</v>
      </c>
      <c r="AF148" s="68" t="b">
        <v>0</v>
      </c>
      <c r="AG148" s="68" t="b">
        <v>0</v>
      </c>
      <c r="AH148" s="68" t="b">
        <v>0</v>
      </c>
      <c r="AI148" s="68" t="b">
        <v>0</v>
      </c>
      <c r="AJ148" s="68" t="b">
        <v>0</v>
      </c>
      <c r="AK148" s="68" t="b">
        <v>0</v>
      </c>
      <c r="AL148" s="68" t="b">
        <v>0</v>
      </c>
      <c r="AM148" s="68" t="b">
        <v>0</v>
      </c>
      <c r="AN148" s="68" t="b">
        <v>0</v>
      </c>
    </row>
    <row r="149" spans="1:40">
      <c r="A149" s="69" t="s">
        <v>395</v>
      </c>
      <c r="B149" s="67" t="s">
        <v>397</v>
      </c>
      <c r="C149" s="68" t="b">
        <v>0</v>
      </c>
      <c r="D149" s="68" t="b">
        <v>1</v>
      </c>
      <c r="E149" s="68" t="b">
        <v>0</v>
      </c>
      <c r="F149" s="68" t="b">
        <v>0</v>
      </c>
      <c r="G149" s="68" t="b">
        <v>1</v>
      </c>
      <c r="H149" s="68" t="b">
        <v>1</v>
      </c>
      <c r="I149" s="68" t="b">
        <v>0</v>
      </c>
      <c r="J149" s="68" t="b">
        <v>1</v>
      </c>
      <c r="K149" s="68" t="b">
        <v>0</v>
      </c>
      <c r="L149" s="68" t="b">
        <v>0</v>
      </c>
      <c r="M149" s="68" t="b">
        <v>0</v>
      </c>
      <c r="N149" s="68" t="b">
        <v>1</v>
      </c>
      <c r="O149" s="68" t="b">
        <v>0</v>
      </c>
      <c r="P149" s="68" t="b">
        <v>0</v>
      </c>
      <c r="Q149" s="68" t="b">
        <v>0</v>
      </c>
      <c r="R149" s="68" t="b">
        <v>0</v>
      </c>
      <c r="S149" s="68" t="b">
        <v>0</v>
      </c>
      <c r="T149" s="68" t="b">
        <v>0</v>
      </c>
      <c r="U149" s="68" t="b">
        <v>0</v>
      </c>
      <c r="V149" s="68" t="b">
        <v>1</v>
      </c>
      <c r="W149" s="68" t="b">
        <v>0</v>
      </c>
      <c r="X149" s="68" t="b">
        <v>0</v>
      </c>
      <c r="Y149" s="68" t="b">
        <v>0</v>
      </c>
      <c r="Z149" s="68" t="b">
        <v>0</v>
      </c>
      <c r="AA149" s="68" t="b">
        <v>0</v>
      </c>
      <c r="AB149" s="68" t="b">
        <v>0</v>
      </c>
      <c r="AC149" s="68" t="b">
        <v>1</v>
      </c>
      <c r="AD149" s="68" t="b">
        <v>1</v>
      </c>
      <c r="AE149" s="68" t="b">
        <v>1</v>
      </c>
      <c r="AF149" s="68" t="b">
        <v>0</v>
      </c>
      <c r="AG149" s="68" t="b">
        <v>0</v>
      </c>
      <c r="AH149" s="68" t="b">
        <v>1</v>
      </c>
      <c r="AI149" s="68" t="b">
        <v>0</v>
      </c>
      <c r="AJ149" s="68" t="b">
        <v>1</v>
      </c>
      <c r="AK149" s="68" t="b">
        <v>0</v>
      </c>
      <c r="AL149" s="68" t="b">
        <v>0</v>
      </c>
      <c r="AM149" s="68" t="b">
        <v>0</v>
      </c>
      <c r="AN149" s="68" t="b">
        <v>0</v>
      </c>
    </row>
    <row r="150" spans="1:40">
      <c r="A150" s="69" t="s">
        <v>399</v>
      </c>
      <c r="B150" s="67" t="s">
        <v>401</v>
      </c>
      <c r="C150" s="68" t="b">
        <v>1</v>
      </c>
      <c r="D150" s="68" t="b">
        <v>0</v>
      </c>
      <c r="E150" s="68" t="b">
        <v>0</v>
      </c>
      <c r="F150" s="68" t="b">
        <v>0</v>
      </c>
      <c r="G150" s="68" t="b">
        <v>1</v>
      </c>
      <c r="H150" s="68" t="b">
        <v>1</v>
      </c>
      <c r="I150" s="68" t="b">
        <v>0</v>
      </c>
      <c r="J150" s="68" t="b">
        <v>0</v>
      </c>
      <c r="K150" s="68" t="b">
        <v>0</v>
      </c>
      <c r="L150" s="68" t="b">
        <v>0</v>
      </c>
      <c r="M150" s="68" t="b">
        <v>0</v>
      </c>
      <c r="N150" s="68" t="b">
        <v>0</v>
      </c>
      <c r="O150" s="68" t="b">
        <v>0</v>
      </c>
      <c r="P150" s="68" t="b">
        <v>0</v>
      </c>
      <c r="Q150" s="68" t="b">
        <v>0</v>
      </c>
      <c r="R150" s="68" t="b">
        <v>0</v>
      </c>
      <c r="S150" s="68" t="b">
        <v>0</v>
      </c>
      <c r="T150" s="68" t="b">
        <v>0</v>
      </c>
      <c r="U150" s="68" t="b">
        <v>0</v>
      </c>
      <c r="V150" s="68" t="b">
        <v>1</v>
      </c>
      <c r="W150" s="68" t="b">
        <v>0</v>
      </c>
      <c r="X150" s="68" t="b">
        <v>1</v>
      </c>
      <c r="Y150" s="68" t="b">
        <v>0</v>
      </c>
      <c r="Z150" s="68" t="b">
        <v>0</v>
      </c>
      <c r="AA150" s="68" t="b">
        <v>0</v>
      </c>
      <c r="AB150" s="68" t="b">
        <v>0</v>
      </c>
      <c r="AC150" s="68" t="b">
        <v>1</v>
      </c>
      <c r="AD150" s="68" t="b">
        <v>1</v>
      </c>
      <c r="AE150" s="68" t="b">
        <v>1</v>
      </c>
      <c r="AF150" s="68" t="b">
        <v>0</v>
      </c>
      <c r="AG150" s="68" t="b">
        <v>0</v>
      </c>
      <c r="AH150" s="68" t="b">
        <v>0</v>
      </c>
      <c r="AI150" s="68" t="b">
        <v>0</v>
      </c>
      <c r="AJ150" s="68" t="b">
        <v>0</v>
      </c>
      <c r="AK150" s="68" t="b">
        <v>0</v>
      </c>
      <c r="AL150" s="68" t="b">
        <v>0</v>
      </c>
      <c r="AM150" s="68" t="b">
        <v>0</v>
      </c>
      <c r="AN150" s="68" t="b">
        <v>0</v>
      </c>
    </row>
    <row r="151" spans="1:40" ht="26">
      <c r="A151" s="69" t="s">
        <v>442</v>
      </c>
      <c r="B151" s="67" t="s">
        <v>444</v>
      </c>
      <c r="C151" s="68" t="b">
        <v>0</v>
      </c>
      <c r="D151" s="68" t="b">
        <v>0</v>
      </c>
      <c r="E151" s="68" t="b">
        <v>0</v>
      </c>
      <c r="F151" s="68" t="b">
        <v>0</v>
      </c>
      <c r="G151" s="68" t="b">
        <v>0</v>
      </c>
      <c r="H151" s="68" t="b">
        <v>0</v>
      </c>
      <c r="I151" s="68" t="b">
        <v>0</v>
      </c>
      <c r="J151" s="68" t="b">
        <v>0</v>
      </c>
      <c r="K151" s="68" t="b">
        <v>0</v>
      </c>
      <c r="L151" s="68" t="b">
        <v>0</v>
      </c>
      <c r="M151" s="68" t="b">
        <v>0</v>
      </c>
      <c r="N151" s="68" t="b">
        <v>0</v>
      </c>
      <c r="O151" s="68" t="b">
        <v>0</v>
      </c>
      <c r="P151" s="68" t="b">
        <v>0</v>
      </c>
      <c r="Q151" s="68" t="b">
        <v>0</v>
      </c>
      <c r="R151" s="68" t="b">
        <v>0</v>
      </c>
      <c r="S151" s="68" t="b">
        <v>0</v>
      </c>
      <c r="T151" s="68" t="b">
        <v>0</v>
      </c>
      <c r="U151" s="68" t="b">
        <v>0</v>
      </c>
      <c r="V151" s="68" t="b">
        <v>0</v>
      </c>
      <c r="W151" s="68" t="b">
        <v>0</v>
      </c>
      <c r="X151" s="68" t="b">
        <v>0</v>
      </c>
      <c r="Y151" s="68" t="b">
        <v>0</v>
      </c>
      <c r="Z151" s="68" t="b">
        <v>0</v>
      </c>
      <c r="AA151" s="68" t="b">
        <v>0</v>
      </c>
      <c r="AB151" s="68" t="b">
        <v>0</v>
      </c>
      <c r="AC151" s="68" t="b">
        <v>1</v>
      </c>
      <c r="AD151" s="68" t="b">
        <v>0</v>
      </c>
      <c r="AE151" s="68" t="b">
        <v>0</v>
      </c>
      <c r="AF151" s="68" t="b">
        <v>0</v>
      </c>
      <c r="AG151" s="68" t="b">
        <v>0</v>
      </c>
      <c r="AH151" s="68" t="b">
        <v>0</v>
      </c>
      <c r="AI151" s="68" t="b">
        <v>0</v>
      </c>
      <c r="AJ151" s="68" t="b">
        <v>0</v>
      </c>
      <c r="AK151" s="68" t="b">
        <v>0</v>
      </c>
      <c r="AL151" s="68" t="b">
        <v>0</v>
      </c>
      <c r="AM151" s="68" t="b">
        <v>0</v>
      </c>
      <c r="AN151" s="68" t="b">
        <v>0</v>
      </c>
    </row>
    <row r="152" spans="1:40">
      <c r="A152" s="69" t="s">
        <v>8172</v>
      </c>
      <c r="B152" s="67" t="s">
        <v>446</v>
      </c>
      <c r="C152" s="68" t="b">
        <v>0</v>
      </c>
      <c r="D152" s="68" t="b">
        <v>0</v>
      </c>
      <c r="E152" s="68" t="b">
        <v>0</v>
      </c>
      <c r="F152" s="68" t="b">
        <v>1</v>
      </c>
      <c r="G152" s="68" t="b">
        <v>1</v>
      </c>
      <c r="H152" s="68" t="b">
        <v>1</v>
      </c>
      <c r="I152" s="68" t="b">
        <v>0</v>
      </c>
      <c r="J152" s="68" t="b">
        <v>0</v>
      </c>
      <c r="K152" s="68" t="b">
        <v>0</v>
      </c>
      <c r="L152" s="68" t="b">
        <v>0</v>
      </c>
      <c r="M152" s="68" t="b">
        <v>0</v>
      </c>
      <c r="N152" s="68" t="b">
        <v>0</v>
      </c>
      <c r="O152" s="68" t="b">
        <v>0</v>
      </c>
      <c r="P152" s="68" t="b">
        <v>1</v>
      </c>
      <c r="Q152" s="68" t="b">
        <v>0</v>
      </c>
      <c r="R152" s="68" t="b">
        <v>0</v>
      </c>
      <c r="S152" s="68" t="b">
        <v>0</v>
      </c>
      <c r="T152" s="68" t="b">
        <v>0</v>
      </c>
      <c r="U152" s="68" t="b">
        <v>0</v>
      </c>
      <c r="V152" s="68" t="b">
        <v>1</v>
      </c>
      <c r="W152" s="68" t="b">
        <v>1</v>
      </c>
      <c r="X152" s="68" t="b">
        <v>0</v>
      </c>
      <c r="Y152" s="68" t="b">
        <v>0</v>
      </c>
      <c r="Z152" s="68" t="b">
        <v>0</v>
      </c>
      <c r="AA152" s="68" t="b">
        <v>0</v>
      </c>
      <c r="AB152" s="68" t="b">
        <v>0</v>
      </c>
      <c r="AC152" s="68" t="b">
        <v>1</v>
      </c>
      <c r="AD152" s="68" t="b">
        <v>1</v>
      </c>
      <c r="AE152" s="68" t="b">
        <v>0</v>
      </c>
      <c r="AF152" s="68" t="b">
        <v>0</v>
      </c>
      <c r="AG152" s="68" t="b">
        <v>0</v>
      </c>
      <c r="AH152" s="68" t="b">
        <v>0</v>
      </c>
      <c r="AI152" s="68" t="b">
        <v>0</v>
      </c>
      <c r="AJ152" s="68" t="b">
        <v>0</v>
      </c>
      <c r="AK152" s="68" t="b">
        <v>1</v>
      </c>
      <c r="AL152" s="68" t="b">
        <v>0</v>
      </c>
      <c r="AM152" s="68" t="b">
        <v>0</v>
      </c>
      <c r="AN152" s="68" t="b">
        <v>0</v>
      </c>
    </row>
    <row r="153" spans="1:40">
      <c r="A153" s="69" t="s">
        <v>456</v>
      </c>
      <c r="B153" s="67" t="s">
        <v>458</v>
      </c>
      <c r="C153" s="68" t="b">
        <v>0</v>
      </c>
      <c r="D153" s="68" t="b">
        <v>0</v>
      </c>
      <c r="E153" s="68" t="b">
        <v>0</v>
      </c>
      <c r="F153" s="68" t="b">
        <v>0</v>
      </c>
      <c r="G153" s="68" t="b">
        <v>1</v>
      </c>
      <c r="H153" s="68" t="b">
        <v>0</v>
      </c>
      <c r="I153" s="68" t="b">
        <v>0</v>
      </c>
      <c r="J153" s="68" t="b">
        <v>1</v>
      </c>
      <c r="K153" s="68" t="b">
        <v>0</v>
      </c>
      <c r="L153" s="68" t="b">
        <v>0</v>
      </c>
      <c r="M153" s="68" t="b">
        <v>0</v>
      </c>
      <c r="N153" s="68" t="b">
        <v>0</v>
      </c>
      <c r="O153" s="68" t="b">
        <v>0</v>
      </c>
      <c r="P153" s="68" t="b">
        <v>0</v>
      </c>
      <c r="Q153" s="68" t="b">
        <v>0</v>
      </c>
      <c r="R153" s="68" t="b">
        <v>0</v>
      </c>
      <c r="S153" s="68" t="b">
        <v>0</v>
      </c>
      <c r="T153" s="68" t="b">
        <v>0</v>
      </c>
      <c r="U153" s="68" t="b">
        <v>0</v>
      </c>
      <c r="V153" s="68" t="b">
        <v>1</v>
      </c>
      <c r="W153" s="68" t="b">
        <v>0</v>
      </c>
      <c r="X153" s="68" t="b">
        <v>0</v>
      </c>
      <c r="Y153" s="68" t="b">
        <v>0</v>
      </c>
      <c r="Z153" s="68" t="b">
        <v>1</v>
      </c>
      <c r="AA153" s="68" t="b">
        <v>0</v>
      </c>
      <c r="AB153" s="68" t="b">
        <v>0</v>
      </c>
      <c r="AC153" s="68" t="b">
        <v>1</v>
      </c>
      <c r="AD153" s="68" t="b">
        <v>1</v>
      </c>
      <c r="AE153" s="68" t="b">
        <v>1</v>
      </c>
      <c r="AF153" s="68" t="b">
        <v>0</v>
      </c>
      <c r="AG153" s="68" t="b">
        <v>0</v>
      </c>
      <c r="AH153" s="68" t="b">
        <v>0</v>
      </c>
      <c r="AI153" s="68" t="b">
        <v>0</v>
      </c>
      <c r="AJ153" s="68" t="b">
        <v>0</v>
      </c>
      <c r="AK153" s="68" t="b">
        <v>1</v>
      </c>
      <c r="AL153" s="68" t="b">
        <v>0</v>
      </c>
      <c r="AM153" s="68" t="b">
        <v>0</v>
      </c>
      <c r="AN153" s="68" t="b">
        <v>0</v>
      </c>
    </row>
    <row r="154" spans="1:40">
      <c r="A154" s="69" t="s">
        <v>627</v>
      </c>
      <c r="B154" s="67" t="s">
        <v>628</v>
      </c>
      <c r="C154" s="68" t="b">
        <v>0</v>
      </c>
      <c r="D154" s="68" t="b">
        <v>0</v>
      </c>
      <c r="E154" s="68" t="b">
        <v>0</v>
      </c>
      <c r="F154" s="68" t="b">
        <v>0</v>
      </c>
      <c r="G154" s="68" t="b">
        <v>1</v>
      </c>
      <c r="H154" s="68" t="b">
        <v>0</v>
      </c>
      <c r="I154" s="68" t="b">
        <v>0</v>
      </c>
      <c r="J154" s="68" t="b">
        <v>0</v>
      </c>
      <c r="K154" s="68" t="b">
        <v>0</v>
      </c>
      <c r="L154" s="68" t="b">
        <v>0</v>
      </c>
      <c r="M154" s="68" t="b">
        <v>0</v>
      </c>
      <c r="N154" s="68" t="b">
        <v>0</v>
      </c>
      <c r="O154" s="68" t="b">
        <v>0</v>
      </c>
      <c r="P154" s="68" t="b">
        <v>0</v>
      </c>
      <c r="Q154" s="68" t="b">
        <v>0</v>
      </c>
      <c r="R154" s="68" t="b">
        <v>0</v>
      </c>
      <c r="S154" s="68" t="b">
        <v>0</v>
      </c>
      <c r="T154" s="68" t="b">
        <v>0</v>
      </c>
      <c r="U154" s="68" t="b">
        <v>0</v>
      </c>
      <c r="V154" s="68" t="b">
        <v>0</v>
      </c>
      <c r="W154" s="68" t="b">
        <v>1</v>
      </c>
      <c r="X154" s="68" t="b">
        <v>0</v>
      </c>
      <c r="Y154" s="68" t="b">
        <v>0</v>
      </c>
      <c r="Z154" s="68" t="b">
        <v>0</v>
      </c>
      <c r="AA154" s="68" t="b">
        <v>0</v>
      </c>
      <c r="AB154" s="68" t="b">
        <v>0</v>
      </c>
      <c r="AC154" s="68" t="b">
        <v>0</v>
      </c>
      <c r="AD154" s="68" t="b">
        <v>1</v>
      </c>
      <c r="AE154" s="68" t="b">
        <v>1</v>
      </c>
      <c r="AF154" s="68" t="b">
        <v>0</v>
      </c>
      <c r="AG154" s="68" t="b">
        <v>0</v>
      </c>
      <c r="AH154" s="68" t="b">
        <v>0</v>
      </c>
      <c r="AI154" s="68" t="b">
        <v>0</v>
      </c>
      <c r="AJ154" s="68" t="b">
        <v>0</v>
      </c>
      <c r="AK154" s="68" t="b">
        <v>0</v>
      </c>
      <c r="AL154" s="68" t="b">
        <v>0</v>
      </c>
      <c r="AM154" s="68" t="b">
        <v>0</v>
      </c>
      <c r="AN154" s="68" t="b">
        <v>0</v>
      </c>
    </row>
    <row r="155" spans="1:40" ht="26">
      <c r="A155" s="69" t="s">
        <v>685</v>
      </c>
      <c r="B155" s="67" t="s">
        <v>687</v>
      </c>
      <c r="C155" s="68" t="b">
        <v>0</v>
      </c>
      <c r="D155" s="68" t="b">
        <v>0</v>
      </c>
      <c r="E155" s="68" t="b">
        <v>0</v>
      </c>
      <c r="F155" s="68" t="b">
        <v>0</v>
      </c>
      <c r="G155" s="68" t="b">
        <v>1</v>
      </c>
      <c r="H155" s="68" t="b">
        <v>0</v>
      </c>
      <c r="I155" s="68" t="b">
        <v>0</v>
      </c>
      <c r="J155" s="68" t="b">
        <v>1</v>
      </c>
      <c r="K155" s="68" t="b">
        <v>0</v>
      </c>
      <c r="L155" s="68" t="b">
        <v>0</v>
      </c>
      <c r="M155" s="68" t="b">
        <v>0</v>
      </c>
      <c r="N155" s="68" t="b">
        <v>1</v>
      </c>
      <c r="O155" s="68" t="b">
        <v>0</v>
      </c>
      <c r="P155" s="68" t="b">
        <v>0</v>
      </c>
      <c r="Q155" s="68" t="b">
        <v>0</v>
      </c>
      <c r="R155" s="68" t="b">
        <v>0</v>
      </c>
      <c r="S155" s="68" t="b">
        <v>0</v>
      </c>
      <c r="T155" s="68" t="b">
        <v>0</v>
      </c>
      <c r="U155" s="68" t="b">
        <v>0</v>
      </c>
      <c r="V155" s="68" t="b">
        <v>0</v>
      </c>
      <c r="W155" s="68" t="b">
        <v>0</v>
      </c>
      <c r="X155" s="68" t="b">
        <v>1</v>
      </c>
      <c r="Y155" s="68" t="b">
        <v>0</v>
      </c>
      <c r="Z155" s="68" t="b">
        <v>0</v>
      </c>
      <c r="AA155" s="68" t="b">
        <v>1</v>
      </c>
      <c r="AB155" s="68" t="b">
        <v>0</v>
      </c>
      <c r="AC155" s="68" t="b">
        <v>1</v>
      </c>
      <c r="AD155" s="68" t="b">
        <v>0</v>
      </c>
      <c r="AE155" s="68" t="b">
        <v>1</v>
      </c>
      <c r="AF155" s="68" t="b">
        <v>0</v>
      </c>
      <c r="AG155" s="68" t="b">
        <v>0</v>
      </c>
      <c r="AH155" s="68" t="b">
        <v>0</v>
      </c>
      <c r="AI155" s="68" t="b">
        <v>0</v>
      </c>
      <c r="AJ155" s="68" t="b">
        <v>0</v>
      </c>
      <c r="AK155" s="68" t="b">
        <v>1</v>
      </c>
      <c r="AL155" s="68" t="b">
        <v>0</v>
      </c>
      <c r="AM155" s="68" t="b">
        <v>0</v>
      </c>
      <c r="AN155" s="68" t="b">
        <v>0</v>
      </c>
    </row>
    <row r="156" spans="1:40" ht="26">
      <c r="A156" s="69" t="s">
        <v>713</v>
      </c>
      <c r="B156" s="67" t="s">
        <v>714</v>
      </c>
      <c r="C156" s="68" t="b">
        <v>0</v>
      </c>
      <c r="D156" s="68" t="b">
        <v>0</v>
      </c>
      <c r="E156" s="68" t="b">
        <v>0</v>
      </c>
      <c r="F156" s="68" t="b">
        <v>0</v>
      </c>
      <c r="G156" s="68" t="b">
        <v>1</v>
      </c>
      <c r="H156" s="68" t="b">
        <v>1</v>
      </c>
      <c r="I156" s="68" t="b">
        <v>0</v>
      </c>
      <c r="J156" s="68" t="b">
        <v>0</v>
      </c>
      <c r="K156" s="68" t="b">
        <v>0</v>
      </c>
      <c r="L156" s="68" t="b">
        <v>1</v>
      </c>
      <c r="M156" s="68" t="b">
        <v>0</v>
      </c>
      <c r="N156" s="68" t="b">
        <v>0</v>
      </c>
      <c r="O156" s="68" t="b">
        <v>0</v>
      </c>
      <c r="P156" s="68" t="b">
        <v>0</v>
      </c>
      <c r="Q156" s="68" t="b">
        <v>0</v>
      </c>
      <c r="R156" s="68" t="b">
        <v>0</v>
      </c>
      <c r="S156" s="68" t="b">
        <v>0</v>
      </c>
      <c r="T156" s="68" t="b">
        <v>0</v>
      </c>
      <c r="U156" s="68" t="b">
        <v>0</v>
      </c>
      <c r="V156" s="68" t="b">
        <v>0</v>
      </c>
      <c r="W156" s="68" t="b">
        <v>0</v>
      </c>
      <c r="X156" s="68" t="b">
        <v>0</v>
      </c>
      <c r="Y156" s="68" t="b">
        <v>0</v>
      </c>
      <c r="Z156" s="68" t="b">
        <v>0</v>
      </c>
      <c r="AA156" s="68" t="b">
        <v>1</v>
      </c>
      <c r="AB156" s="68" t="b">
        <v>0</v>
      </c>
      <c r="AC156" s="68" t="b">
        <v>1</v>
      </c>
      <c r="AD156" s="68" t="b">
        <v>0</v>
      </c>
      <c r="AE156" s="68" t="b">
        <v>1</v>
      </c>
      <c r="AF156" s="68" t="b">
        <v>0</v>
      </c>
      <c r="AG156" s="68" t="b">
        <v>0</v>
      </c>
      <c r="AH156" s="68" t="b">
        <v>0</v>
      </c>
      <c r="AI156" s="68" t="b">
        <v>0</v>
      </c>
      <c r="AJ156" s="68" t="b">
        <v>0</v>
      </c>
      <c r="AK156" s="68" t="b">
        <v>0</v>
      </c>
      <c r="AL156" s="68" t="b">
        <v>0</v>
      </c>
      <c r="AM156" s="68" t="b">
        <v>0</v>
      </c>
      <c r="AN156" s="68" t="b">
        <v>0</v>
      </c>
    </row>
    <row r="157" spans="1:40" ht="26">
      <c r="A157" s="69" t="s">
        <v>726</v>
      </c>
      <c r="B157" s="67" t="s">
        <v>728</v>
      </c>
      <c r="C157" s="68" t="b">
        <v>0</v>
      </c>
      <c r="D157" s="68" t="b">
        <v>1</v>
      </c>
      <c r="E157" s="68" t="b">
        <v>0</v>
      </c>
      <c r="F157" s="68" t="b">
        <v>0</v>
      </c>
      <c r="G157" s="68" t="b">
        <v>0</v>
      </c>
      <c r="H157" s="68" t="b">
        <v>0</v>
      </c>
      <c r="I157" s="68" t="b">
        <v>0</v>
      </c>
      <c r="J157" s="68" t="b">
        <v>0</v>
      </c>
      <c r="K157" s="68" t="b">
        <v>0</v>
      </c>
      <c r="L157" s="68" t="b">
        <v>0</v>
      </c>
      <c r="M157" s="68" t="b">
        <v>0</v>
      </c>
      <c r="N157" s="68" t="b">
        <v>0</v>
      </c>
      <c r="O157" s="68" t="b">
        <v>0</v>
      </c>
      <c r="P157" s="68" t="b">
        <v>0</v>
      </c>
      <c r="Q157" s="68" t="b">
        <v>0</v>
      </c>
      <c r="R157" s="68" t="b">
        <v>0</v>
      </c>
      <c r="S157" s="68" t="b">
        <v>0</v>
      </c>
      <c r="T157" s="68" t="b">
        <v>0</v>
      </c>
      <c r="U157" s="68" t="b">
        <v>0</v>
      </c>
      <c r="V157" s="68" t="b">
        <v>0</v>
      </c>
      <c r="W157" s="68" t="b">
        <v>0</v>
      </c>
      <c r="X157" s="68" t="b">
        <v>0</v>
      </c>
      <c r="Y157" s="68" t="b">
        <v>0</v>
      </c>
      <c r="Z157" s="68" t="b">
        <v>0</v>
      </c>
      <c r="AA157" s="68" t="b">
        <v>0</v>
      </c>
      <c r="AB157" s="68" t="b">
        <v>0</v>
      </c>
      <c r="AC157" s="68" t="b">
        <v>0</v>
      </c>
      <c r="AD157" s="68" t="b">
        <v>0</v>
      </c>
      <c r="AE157" s="68" t="b">
        <v>0</v>
      </c>
      <c r="AF157" s="68" t="b">
        <v>0</v>
      </c>
      <c r="AG157" s="68" t="b">
        <v>0</v>
      </c>
      <c r="AH157" s="68" t="b">
        <v>0</v>
      </c>
      <c r="AI157" s="68" t="b">
        <v>0</v>
      </c>
      <c r="AJ157" s="68" t="b">
        <v>0</v>
      </c>
      <c r="AK157" s="68" t="b">
        <v>0</v>
      </c>
      <c r="AL157" s="68" t="b">
        <v>0</v>
      </c>
      <c r="AM157" s="68" t="b">
        <v>0</v>
      </c>
      <c r="AN157" s="68" t="b">
        <v>0</v>
      </c>
    </row>
    <row r="158" spans="1:40">
      <c r="A158" s="69" t="s">
        <v>138</v>
      </c>
      <c r="B158" s="12" t="s">
        <v>140</v>
      </c>
      <c r="C158" s="11" t="b">
        <v>0</v>
      </c>
      <c r="D158" s="11" t="b">
        <v>0</v>
      </c>
      <c r="E158" s="11" t="b">
        <v>0</v>
      </c>
      <c r="F158" s="11" t="b">
        <v>0</v>
      </c>
      <c r="G158" s="11" t="b">
        <v>0</v>
      </c>
      <c r="H158" s="11" t="b">
        <v>0</v>
      </c>
      <c r="I158" s="11" t="b">
        <v>0</v>
      </c>
      <c r="J158" s="11" t="b">
        <v>0</v>
      </c>
      <c r="K158" s="11" t="b">
        <v>0</v>
      </c>
      <c r="L158" s="11" t="b">
        <v>1</v>
      </c>
      <c r="M158" s="11" t="b">
        <v>0</v>
      </c>
      <c r="N158" s="11" t="b">
        <v>0</v>
      </c>
      <c r="O158" s="11" t="b">
        <v>0</v>
      </c>
      <c r="P158" s="11" t="b">
        <v>0</v>
      </c>
      <c r="Q158" s="11" t="b">
        <v>0</v>
      </c>
      <c r="R158" s="11" t="b">
        <v>0</v>
      </c>
      <c r="S158" s="11" t="b">
        <v>0</v>
      </c>
      <c r="T158" s="11" t="b">
        <v>0</v>
      </c>
      <c r="U158" s="11" t="b">
        <v>0</v>
      </c>
      <c r="V158" s="11" t="b">
        <v>0</v>
      </c>
      <c r="W158" s="11" t="b">
        <v>0</v>
      </c>
      <c r="X158" s="11" t="b">
        <v>0</v>
      </c>
      <c r="Y158" s="11" t="b">
        <v>0</v>
      </c>
      <c r="Z158" s="11" t="b">
        <v>0</v>
      </c>
      <c r="AA158" s="11" t="b">
        <v>0</v>
      </c>
      <c r="AB158" s="11" t="b">
        <v>0</v>
      </c>
      <c r="AC158" s="11" t="b">
        <v>0</v>
      </c>
      <c r="AD158" s="11" t="b">
        <v>0</v>
      </c>
      <c r="AE158" s="11" t="b">
        <v>1</v>
      </c>
      <c r="AF158" s="11" t="b">
        <v>0</v>
      </c>
      <c r="AG158" s="11" t="b">
        <v>0</v>
      </c>
      <c r="AH158" s="11" t="b">
        <v>0</v>
      </c>
      <c r="AI158" s="11" t="b">
        <v>0</v>
      </c>
      <c r="AJ158" s="11" t="b">
        <v>0</v>
      </c>
      <c r="AK158" s="11" t="b">
        <v>0</v>
      </c>
      <c r="AL158" s="11" t="b">
        <v>0</v>
      </c>
      <c r="AM158" s="11" t="b">
        <v>0</v>
      </c>
      <c r="AN158" s="11" t="b">
        <v>0</v>
      </c>
    </row>
    <row r="159" spans="1:40">
      <c r="A159" s="69" t="s">
        <v>183</v>
      </c>
      <c r="B159" s="12" t="s">
        <v>185</v>
      </c>
      <c r="C159" s="11" t="b">
        <v>0</v>
      </c>
      <c r="D159" s="11" t="b">
        <v>1</v>
      </c>
      <c r="E159" s="11" t="b">
        <v>0</v>
      </c>
      <c r="F159" s="11" t="b">
        <v>1</v>
      </c>
      <c r="G159" s="11" t="b">
        <v>0</v>
      </c>
      <c r="H159" s="11" t="b">
        <v>1</v>
      </c>
      <c r="I159" s="11" t="b">
        <v>0</v>
      </c>
      <c r="J159" s="11" t="b">
        <v>0</v>
      </c>
      <c r="K159" s="11" t="b">
        <v>0</v>
      </c>
      <c r="L159" s="11" t="b">
        <v>0</v>
      </c>
      <c r="M159" s="11" t="b">
        <v>1</v>
      </c>
      <c r="N159" s="11" t="b">
        <v>1</v>
      </c>
      <c r="O159" s="11" t="b">
        <v>0</v>
      </c>
      <c r="P159" s="11" t="b">
        <v>0</v>
      </c>
      <c r="Q159" s="11" t="b">
        <v>1</v>
      </c>
      <c r="R159" s="11" t="b">
        <v>0</v>
      </c>
      <c r="S159" s="11" t="b">
        <v>1</v>
      </c>
      <c r="T159" s="11" t="b">
        <v>0</v>
      </c>
      <c r="U159" s="11" t="b">
        <v>0</v>
      </c>
      <c r="V159" s="11" t="b">
        <v>1</v>
      </c>
      <c r="W159" s="11" t="b">
        <v>0</v>
      </c>
      <c r="X159" s="11" t="b">
        <v>0</v>
      </c>
      <c r="Y159" s="11" t="b">
        <v>0</v>
      </c>
      <c r="Z159" s="11" t="b">
        <v>1</v>
      </c>
      <c r="AA159" s="11" t="b">
        <v>1</v>
      </c>
      <c r="AB159" s="11" t="b">
        <v>0</v>
      </c>
      <c r="AC159" s="11" t="b">
        <v>1</v>
      </c>
      <c r="AD159" s="11" t="b">
        <v>0</v>
      </c>
      <c r="AE159" s="11" t="b">
        <v>1</v>
      </c>
      <c r="AF159" s="11" t="b">
        <v>0</v>
      </c>
      <c r="AG159" s="11" t="b">
        <v>0</v>
      </c>
      <c r="AH159" s="11" t="b">
        <v>0</v>
      </c>
      <c r="AI159" s="11" t="b">
        <v>1</v>
      </c>
      <c r="AJ159" s="11" t="b">
        <v>0</v>
      </c>
      <c r="AK159" s="11" t="b">
        <v>0</v>
      </c>
      <c r="AL159" s="11" t="b">
        <v>0</v>
      </c>
      <c r="AM159" s="11" t="b">
        <v>0</v>
      </c>
      <c r="AN159" s="11" t="b">
        <v>0</v>
      </c>
    </row>
    <row r="160" spans="1:40">
      <c r="A160" s="69" t="s">
        <v>205</v>
      </c>
      <c r="B160" s="12" t="s">
        <v>207</v>
      </c>
      <c r="C160" s="11" t="b">
        <v>1</v>
      </c>
      <c r="D160" s="11" t="b">
        <v>0</v>
      </c>
      <c r="E160" s="11" t="b">
        <v>0</v>
      </c>
      <c r="F160" s="11" t="b">
        <v>1</v>
      </c>
      <c r="G160" s="11" t="b">
        <v>0</v>
      </c>
      <c r="H160" s="11" t="b">
        <v>0</v>
      </c>
      <c r="I160" s="11" t="b">
        <v>0</v>
      </c>
      <c r="J160" s="11" t="b">
        <v>0</v>
      </c>
      <c r="K160" s="11" t="b">
        <v>0</v>
      </c>
      <c r="L160" s="11" t="b">
        <v>0</v>
      </c>
      <c r="M160" s="11" t="b">
        <v>0</v>
      </c>
      <c r="N160" s="11" t="b">
        <v>0</v>
      </c>
      <c r="O160" s="11" t="b">
        <v>0</v>
      </c>
      <c r="P160" s="11" t="b">
        <v>0</v>
      </c>
      <c r="Q160" s="11" t="b">
        <v>0</v>
      </c>
      <c r="R160" s="11" t="b">
        <v>0</v>
      </c>
      <c r="S160" s="11" t="b">
        <v>0</v>
      </c>
      <c r="T160" s="11" t="b">
        <v>0</v>
      </c>
      <c r="U160" s="11" t="b">
        <v>0</v>
      </c>
      <c r="V160" s="11" t="b">
        <v>0</v>
      </c>
      <c r="W160" s="11" t="b">
        <v>0</v>
      </c>
      <c r="X160" s="11" t="b">
        <v>0</v>
      </c>
      <c r="Y160" s="11" t="b">
        <v>0</v>
      </c>
      <c r="Z160" s="11" t="b">
        <v>0</v>
      </c>
      <c r="AA160" s="11" t="b">
        <v>0</v>
      </c>
      <c r="AB160" s="11" t="b">
        <v>1</v>
      </c>
      <c r="AC160" s="11" t="b">
        <v>0</v>
      </c>
      <c r="AD160" s="11" t="b">
        <v>1</v>
      </c>
      <c r="AE160" s="11" t="b">
        <v>1</v>
      </c>
      <c r="AF160" s="11" t="b">
        <v>1</v>
      </c>
      <c r="AG160" s="11" t="b">
        <v>0</v>
      </c>
      <c r="AH160" s="11" t="b">
        <v>0</v>
      </c>
      <c r="AI160" s="11" t="b">
        <v>0</v>
      </c>
      <c r="AJ160" s="11" t="b">
        <v>0</v>
      </c>
      <c r="AK160" s="11" t="b">
        <v>0</v>
      </c>
      <c r="AL160" s="11" t="b">
        <v>0</v>
      </c>
      <c r="AM160" s="11" t="b">
        <v>0</v>
      </c>
      <c r="AN160" s="11" t="b">
        <v>0</v>
      </c>
    </row>
    <row r="161" spans="1:40">
      <c r="A161" s="69" t="s">
        <v>289</v>
      </c>
      <c r="B161" s="12" t="s">
        <v>291</v>
      </c>
      <c r="C161" s="11" t="b">
        <v>0</v>
      </c>
      <c r="D161" s="11" t="b">
        <v>1</v>
      </c>
      <c r="E161" s="11" t="b">
        <v>0</v>
      </c>
      <c r="F161" s="11" t="b">
        <v>1</v>
      </c>
      <c r="G161" s="11" t="b">
        <v>0</v>
      </c>
      <c r="H161" s="11" t="b">
        <v>0</v>
      </c>
      <c r="I161" s="11" t="b">
        <v>0</v>
      </c>
      <c r="J161" s="11" t="b">
        <v>0</v>
      </c>
      <c r="K161" s="11" t="b">
        <v>0</v>
      </c>
      <c r="L161" s="11" t="b">
        <v>0</v>
      </c>
      <c r="M161" s="11" t="b">
        <v>0</v>
      </c>
      <c r="N161" s="11" t="b">
        <v>0</v>
      </c>
      <c r="O161" s="11" t="b">
        <v>0</v>
      </c>
      <c r="P161" s="11" t="b">
        <v>0</v>
      </c>
      <c r="Q161" s="11" t="b">
        <v>0</v>
      </c>
      <c r="R161" s="11" t="b">
        <v>0</v>
      </c>
      <c r="S161" s="11" t="b">
        <v>1</v>
      </c>
      <c r="T161" s="11" t="b">
        <v>0</v>
      </c>
      <c r="U161" s="11" t="b">
        <v>0</v>
      </c>
      <c r="V161" s="11" t="b">
        <v>0</v>
      </c>
      <c r="W161" s="11" t="b">
        <v>0</v>
      </c>
      <c r="X161" s="11" t="b">
        <v>0</v>
      </c>
      <c r="Y161" s="11" t="b">
        <v>0</v>
      </c>
      <c r="Z161" s="11" t="b">
        <v>0</v>
      </c>
      <c r="AA161" s="11" t="b">
        <v>1</v>
      </c>
      <c r="AB161" s="11" t="b">
        <v>0</v>
      </c>
      <c r="AC161" s="11" t="b">
        <v>1</v>
      </c>
      <c r="AD161" s="11" t="b">
        <v>1</v>
      </c>
      <c r="AE161" s="11" t="b">
        <v>0</v>
      </c>
      <c r="AF161" s="11" t="b">
        <v>0</v>
      </c>
      <c r="AG161" s="11" t="b">
        <v>0</v>
      </c>
      <c r="AH161" s="11" t="b">
        <v>0</v>
      </c>
      <c r="AI161" s="11" t="b">
        <v>0</v>
      </c>
      <c r="AJ161" s="11" t="b">
        <v>0</v>
      </c>
      <c r="AK161" s="11" t="b">
        <v>1</v>
      </c>
      <c r="AL161" s="11" t="b">
        <v>0</v>
      </c>
      <c r="AM161" s="11" t="b">
        <v>0</v>
      </c>
      <c r="AN161" s="11" t="b">
        <v>0</v>
      </c>
    </row>
    <row r="162" spans="1:40">
      <c r="A162" s="69" t="s">
        <v>293</v>
      </c>
      <c r="B162" s="12" t="s">
        <v>294</v>
      </c>
      <c r="C162" s="11" t="b">
        <v>1</v>
      </c>
      <c r="D162" s="11" t="b">
        <v>1</v>
      </c>
      <c r="E162" s="11" t="b">
        <v>0</v>
      </c>
      <c r="F162" s="11" t="b">
        <v>0</v>
      </c>
      <c r="G162" s="11" t="b">
        <v>0</v>
      </c>
      <c r="H162" s="11" t="b">
        <v>0</v>
      </c>
      <c r="I162" s="11" t="b">
        <v>0</v>
      </c>
      <c r="J162" s="11" t="b">
        <v>0</v>
      </c>
      <c r="K162" s="11" t="b">
        <v>0</v>
      </c>
      <c r="L162" s="11" t="b">
        <v>0</v>
      </c>
      <c r="M162" s="11" t="b">
        <v>1</v>
      </c>
      <c r="N162" s="11" t="b">
        <v>1</v>
      </c>
      <c r="O162" s="11" t="b">
        <v>0</v>
      </c>
      <c r="P162" s="11" t="b">
        <v>1</v>
      </c>
      <c r="Q162" s="11" t="b">
        <v>0</v>
      </c>
      <c r="R162" s="11" t="b">
        <v>0</v>
      </c>
      <c r="S162" s="11" t="b">
        <v>0</v>
      </c>
      <c r="T162" s="11" t="b">
        <v>0</v>
      </c>
      <c r="U162" s="11" t="b">
        <v>0</v>
      </c>
      <c r="V162" s="11" t="b">
        <v>0</v>
      </c>
      <c r="W162" s="11" t="b">
        <v>0</v>
      </c>
      <c r="X162" s="11" t="b">
        <v>0</v>
      </c>
      <c r="Y162" s="11" t="b">
        <v>0</v>
      </c>
      <c r="Z162" s="11" t="b">
        <v>0</v>
      </c>
      <c r="AA162" s="11" t="b">
        <v>0</v>
      </c>
      <c r="AB162" s="11" t="b">
        <v>0</v>
      </c>
      <c r="AC162" s="11" t="b">
        <v>0</v>
      </c>
      <c r="AD162" s="11" t="b">
        <v>0</v>
      </c>
      <c r="AE162" s="11" t="b">
        <v>1</v>
      </c>
      <c r="AF162" s="11" t="b">
        <v>0</v>
      </c>
      <c r="AG162" s="11" t="b">
        <v>0</v>
      </c>
      <c r="AH162" s="11" t="b">
        <v>0</v>
      </c>
      <c r="AI162" s="11" t="b">
        <v>0</v>
      </c>
      <c r="AJ162" s="11" t="b">
        <v>0</v>
      </c>
      <c r="AK162" s="11" t="b">
        <v>0</v>
      </c>
      <c r="AL162" s="11" t="b">
        <v>0</v>
      </c>
      <c r="AM162" s="11" t="b">
        <v>0</v>
      </c>
      <c r="AN162" s="11" t="b">
        <v>0</v>
      </c>
    </row>
    <row r="163" spans="1:40" ht="26">
      <c r="A163" s="69" t="s">
        <v>296</v>
      </c>
      <c r="B163" s="12" t="s">
        <v>298</v>
      </c>
      <c r="C163" s="11" t="b">
        <v>0</v>
      </c>
      <c r="D163" s="11" t="b">
        <v>0</v>
      </c>
      <c r="E163" s="11" t="b">
        <v>0</v>
      </c>
      <c r="F163" s="11" t="b">
        <v>0</v>
      </c>
      <c r="G163" s="11" t="b">
        <v>0</v>
      </c>
      <c r="H163" s="11" t="b">
        <v>0</v>
      </c>
      <c r="I163" s="11" t="b">
        <v>0</v>
      </c>
      <c r="J163" s="11" t="b">
        <v>0</v>
      </c>
      <c r="K163" s="11" t="b">
        <v>0</v>
      </c>
      <c r="L163" s="11" t="b">
        <v>0</v>
      </c>
      <c r="M163" s="11" t="b">
        <v>0</v>
      </c>
      <c r="N163" s="11" t="b">
        <v>0</v>
      </c>
      <c r="O163" s="11" t="b">
        <v>0</v>
      </c>
      <c r="P163" s="11" t="b">
        <v>0</v>
      </c>
      <c r="Q163" s="11" t="b">
        <v>0</v>
      </c>
      <c r="R163" s="11" t="b">
        <v>0</v>
      </c>
      <c r="S163" s="11" t="b">
        <v>0</v>
      </c>
      <c r="T163" s="11" t="b">
        <v>0</v>
      </c>
      <c r="U163" s="11" t="b">
        <v>0</v>
      </c>
      <c r="V163" s="11" t="b">
        <v>0</v>
      </c>
      <c r="W163" s="11" t="b">
        <v>0</v>
      </c>
      <c r="X163" s="11" t="b">
        <v>0</v>
      </c>
      <c r="Y163" s="11" t="b">
        <v>0</v>
      </c>
      <c r="Z163" s="11" t="b">
        <v>0</v>
      </c>
      <c r="AA163" s="11" t="b">
        <v>0</v>
      </c>
      <c r="AB163" s="11" t="b">
        <v>0</v>
      </c>
      <c r="AC163" s="11" t="b">
        <v>0</v>
      </c>
      <c r="AD163" s="11" t="b">
        <v>0</v>
      </c>
      <c r="AE163" s="11" t="b">
        <v>0</v>
      </c>
      <c r="AF163" s="11" t="b">
        <v>0</v>
      </c>
      <c r="AG163" s="11" t="b">
        <v>0</v>
      </c>
      <c r="AH163" s="11" t="b">
        <v>0</v>
      </c>
      <c r="AI163" s="11" t="b">
        <v>0</v>
      </c>
      <c r="AJ163" s="11" t="b">
        <v>0</v>
      </c>
      <c r="AK163" s="11" t="b">
        <v>0</v>
      </c>
      <c r="AL163" s="11" t="b">
        <v>0</v>
      </c>
      <c r="AM163" s="11" t="b">
        <v>0</v>
      </c>
      <c r="AN163" s="11" t="b">
        <v>0</v>
      </c>
    </row>
    <row r="164" spans="1:40">
      <c r="A164" s="69" t="s">
        <v>304</v>
      </c>
      <c r="B164" s="12" t="s">
        <v>306</v>
      </c>
      <c r="C164" s="11" t="b">
        <v>0</v>
      </c>
      <c r="D164" s="11" t="b">
        <v>0</v>
      </c>
      <c r="E164" s="11" t="b">
        <v>0</v>
      </c>
      <c r="F164" s="11" t="b">
        <v>1</v>
      </c>
      <c r="G164" s="11" t="b">
        <v>0</v>
      </c>
      <c r="H164" s="11" t="b">
        <v>0</v>
      </c>
      <c r="I164" s="11" t="b">
        <v>0</v>
      </c>
      <c r="J164" s="11" t="b">
        <v>0</v>
      </c>
      <c r="K164" s="11" t="b">
        <v>0</v>
      </c>
      <c r="L164" s="11" t="b">
        <v>0</v>
      </c>
      <c r="M164" s="11" t="b">
        <v>0</v>
      </c>
      <c r="N164" s="11" t="b">
        <v>0</v>
      </c>
      <c r="O164" s="11" t="b">
        <v>0</v>
      </c>
      <c r="P164" s="11" t="b">
        <v>0</v>
      </c>
      <c r="Q164" s="11" t="b">
        <v>0</v>
      </c>
      <c r="R164" s="11" t="b">
        <v>0</v>
      </c>
      <c r="S164" s="11" t="b">
        <v>1</v>
      </c>
      <c r="T164" s="11" t="b">
        <v>0</v>
      </c>
      <c r="U164" s="11" t="b">
        <v>0</v>
      </c>
      <c r="V164" s="11" t="b">
        <v>1</v>
      </c>
      <c r="W164" s="11" t="b">
        <v>0</v>
      </c>
      <c r="X164" s="11" t="b">
        <v>0</v>
      </c>
      <c r="Y164" s="11" t="b">
        <v>0</v>
      </c>
      <c r="Z164" s="11" t="b">
        <v>0</v>
      </c>
      <c r="AA164" s="11" t="b">
        <v>1</v>
      </c>
      <c r="AB164" s="11" t="b">
        <v>0</v>
      </c>
      <c r="AC164" s="11" t="b">
        <v>0</v>
      </c>
      <c r="AD164" s="11" t="b">
        <v>0</v>
      </c>
      <c r="AE164" s="11" t="b">
        <v>0</v>
      </c>
      <c r="AF164" s="11" t="b">
        <v>0</v>
      </c>
      <c r="AG164" s="11" t="b">
        <v>0</v>
      </c>
      <c r="AH164" s="11" t="b">
        <v>0</v>
      </c>
      <c r="AI164" s="11" t="b">
        <v>0</v>
      </c>
      <c r="AJ164" s="11" t="b">
        <v>0</v>
      </c>
      <c r="AK164" s="11" t="b">
        <v>0</v>
      </c>
      <c r="AL164" s="11" t="b">
        <v>0</v>
      </c>
      <c r="AM164" s="11" t="b">
        <v>0</v>
      </c>
      <c r="AN164" s="11" t="b">
        <v>0</v>
      </c>
    </row>
    <row r="165" spans="1:40" ht="26">
      <c r="A165" s="69" t="s">
        <v>312</v>
      </c>
      <c r="B165" s="12" t="s">
        <v>314</v>
      </c>
      <c r="C165" s="11" t="b">
        <v>0</v>
      </c>
      <c r="D165" s="11" t="b">
        <v>0</v>
      </c>
      <c r="E165" s="11" t="b">
        <v>0</v>
      </c>
      <c r="F165" s="11" t="b">
        <v>1</v>
      </c>
      <c r="G165" s="11" t="b">
        <v>1</v>
      </c>
      <c r="H165" s="11" t="b">
        <v>1</v>
      </c>
      <c r="I165" s="11" t="b">
        <v>0</v>
      </c>
      <c r="J165" s="11" t="b">
        <v>0</v>
      </c>
      <c r="K165" s="11" t="b">
        <v>0</v>
      </c>
      <c r="L165" s="11" t="b">
        <v>0</v>
      </c>
      <c r="M165" s="11" t="b">
        <v>1</v>
      </c>
      <c r="N165" s="11" t="b">
        <v>0</v>
      </c>
      <c r="O165" s="11" t="b">
        <v>0</v>
      </c>
      <c r="P165" s="11" t="b">
        <v>0</v>
      </c>
      <c r="Q165" s="11" t="b">
        <v>0</v>
      </c>
      <c r="R165" s="11" t="b">
        <v>0</v>
      </c>
      <c r="S165" s="11" t="b">
        <v>0</v>
      </c>
      <c r="T165" s="11" t="b">
        <v>0</v>
      </c>
      <c r="U165" s="11" t="b">
        <v>0</v>
      </c>
      <c r="V165" s="11" t="b">
        <v>0</v>
      </c>
      <c r="W165" s="11" t="b">
        <v>0</v>
      </c>
      <c r="X165" s="11" t="b">
        <v>0</v>
      </c>
      <c r="Y165" s="11" t="b">
        <v>0</v>
      </c>
      <c r="Z165" s="11" t="b">
        <v>0</v>
      </c>
      <c r="AA165" s="11" t="b">
        <v>1</v>
      </c>
      <c r="AB165" s="11" t="b">
        <v>0</v>
      </c>
      <c r="AC165" s="11" t="b">
        <v>1</v>
      </c>
      <c r="AD165" s="11" t="b">
        <v>0</v>
      </c>
      <c r="AE165" s="11" t="b">
        <v>0</v>
      </c>
      <c r="AF165" s="11" t="b">
        <v>0</v>
      </c>
      <c r="AG165" s="11" t="b">
        <v>0</v>
      </c>
      <c r="AH165" s="11" t="b">
        <v>0</v>
      </c>
      <c r="AI165" s="11" t="b">
        <v>0</v>
      </c>
      <c r="AJ165" s="11" t="b">
        <v>1</v>
      </c>
      <c r="AK165" s="11" t="b">
        <v>0</v>
      </c>
      <c r="AL165" s="11" t="b">
        <v>0</v>
      </c>
      <c r="AM165" s="11" t="b">
        <v>0</v>
      </c>
      <c r="AN165" s="11" t="b">
        <v>0</v>
      </c>
    </row>
    <row r="166" spans="1:40">
      <c r="A166" s="69" t="s">
        <v>340</v>
      </c>
      <c r="B166" s="12" t="s">
        <v>342</v>
      </c>
      <c r="C166" s="11" t="b">
        <v>0</v>
      </c>
      <c r="D166" s="11" t="b">
        <v>0</v>
      </c>
      <c r="E166" s="11" t="b">
        <v>0</v>
      </c>
      <c r="F166" s="11" t="b">
        <v>1</v>
      </c>
      <c r="G166" s="11" t="b">
        <v>0</v>
      </c>
      <c r="H166" s="11" t="b">
        <v>0</v>
      </c>
      <c r="I166" s="11" t="b">
        <v>0</v>
      </c>
      <c r="J166" s="11" t="b">
        <v>0</v>
      </c>
      <c r="K166" s="11" t="b">
        <v>0</v>
      </c>
      <c r="L166" s="11" t="b">
        <v>0</v>
      </c>
      <c r="M166" s="11" t="b">
        <v>0</v>
      </c>
      <c r="N166" s="11" t="b">
        <v>0</v>
      </c>
      <c r="O166" s="11" t="b">
        <v>0</v>
      </c>
      <c r="P166" s="11" t="b">
        <v>0</v>
      </c>
      <c r="Q166" s="11" t="b">
        <v>0</v>
      </c>
      <c r="R166" s="11" t="b">
        <v>0</v>
      </c>
      <c r="S166" s="11" t="b">
        <v>1</v>
      </c>
      <c r="T166" s="11" t="b">
        <v>0</v>
      </c>
      <c r="U166" s="11" t="b">
        <v>0</v>
      </c>
      <c r="V166" s="11" t="b">
        <v>0</v>
      </c>
      <c r="W166" s="11" t="b">
        <v>0</v>
      </c>
      <c r="X166" s="11" t="b">
        <v>0</v>
      </c>
      <c r="Y166" s="11" t="b">
        <v>0</v>
      </c>
      <c r="Z166" s="11" t="b">
        <v>0</v>
      </c>
      <c r="AA166" s="11" t="b">
        <v>1</v>
      </c>
      <c r="AB166" s="11" t="b">
        <v>0</v>
      </c>
      <c r="AC166" s="11" t="b">
        <v>0</v>
      </c>
      <c r="AD166" s="11" t="b">
        <v>0</v>
      </c>
      <c r="AE166" s="11" t="b">
        <v>0</v>
      </c>
      <c r="AF166" s="11" t="b">
        <v>0</v>
      </c>
      <c r="AG166" s="11" t="b">
        <v>0</v>
      </c>
      <c r="AH166" s="11" t="b">
        <v>0</v>
      </c>
      <c r="AI166" s="11" t="b">
        <v>0</v>
      </c>
      <c r="AJ166" s="11" t="b">
        <v>0</v>
      </c>
      <c r="AK166" s="11" t="b">
        <v>0</v>
      </c>
      <c r="AL166" s="11" t="b">
        <v>0</v>
      </c>
      <c r="AM166" s="11" t="b">
        <v>0</v>
      </c>
      <c r="AN166" s="11" t="b">
        <v>0</v>
      </c>
    </row>
    <row r="167" spans="1:40">
      <c r="A167" s="69" t="s">
        <v>344</v>
      </c>
      <c r="B167" s="12" t="s">
        <v>346</v>
      </c>
      <c r="C167" s="11" t="b">
        <v>0</v>
      </c>
      <c r="D167" s="11" t="b">
        <v>0</v>
      </c>
      <c r="E167" s="11" t="b">
        <v>0</v>
      </c>
      <c r="F167" s="11" t="b">
        <v>1</v>
      </c>
      <c r="G167" s="11" t="b">
        <v>0</v>
      </c>
      <c r="H167" s="11" t="b">
        <v>0</v>
      </c>
      <c r="I167" s="11" t="b">
        <v>0</v>
      </c>
      <c r="J167" s="11" t="b">
        <v>0</v>
      </c>
      <c r="K167" s="11" t="b">
        <v>0</v>
      </c>
      <c r="L167" s="11" t="b">
        <v>0</v>
      </c>
      <c r="M167" s="11" t="b">
        <v>0</v>
      </c>
      <c r="N167" s="11" t="b">
        <v>0</v>
      </c>
      <c r="O167" s="11" t="b">
        <v>0</v>
      </c>
      <c r="P167" s="11" t="b">
        <v>0</v>
      </c>
      <c r="Q167" s="11" t="b">
        <v>0</v>
      </c>
      <c r="R167" s="11" t="b">
        <v>0</v>
      </c>
      <c r="S167" s="11" t="b">
        <v>1</v>
      </c>
      <c r="T167" s="11" t="b">
        <v>0</v>
      </c>
      <c r="U167" s="11" t="b">
        <v>0</v>
      </c>
      <c r="V167" s="11" t="b">
        <v>0</v>
      </c>
      <c r="W167" s="11" t="b">
        <v>0</v>
      </c>
      <c r="X167" s="11" t="b">
        <v>0</v>
      </c>
      <c r="Y167" s="11" t="b">
        <v>0</v>
      </c>
      <c r="Z167" s="11" t="b">
        <v>0</v>
      </c>
      <c r="AA167" s="11" t="b">
        <v>1</v>
      </c>
      <c r="AB167" s="11" t="b">
        <v>0</v>
      </c>
      <c r="AC167" s="11" t="b">
        <v>0</v>
      </c>
      <c r="AD167" s="11" t="b">
        <v>0</v>
      </c>
      <c r="AE167" s="11" t="b">
        <v>0</v>
      </c>
      <c r="AF167" s="11" t="b">
        <v>0</v>
      </c>
      <c r="AG167" s="11" t="b">
        <v>0</v>
      </c>
      <c r="AH167" s="11" t="b">
        <v>0</v>
      </c>
      <c r="AI167" s="11" t="b">
        <v>0</v>
      </c>
      <c r="AJ167" s="11" t="b">
        <v>0</v>
      </c>
      <c r="AK167" s="11" t="b">
        <v>0</v>
      </c>
      <c r="AL167" s="11" t="b">
        <v>0</v>
      </c>
      <c r="AM167" s="11" t="b">
        <v>0</v>
      </c>
      <c r="AN167" s="11" t="b">
        <v>0</v>
      </c>
    </row>
    <row r="168" spans="1:40" ht="26">
      <c r="A168" s="69" t="s">
        <v>384</v>
      </c>
      <c r="B168" s="12" t="s">
        <v>386</v>
      </c>
      <c r="C168" s="11" t="b">
        <v>0</v>
      </c>
      <c r="D168" s="11" t="b">
        <v>0</v>
      </c>
      <c r="E168" s="11" t="b">
        <v>0</v>
      </c>
      <c r="F168" s="11" t="b">
        <v>0</v>
      </c>
      <c r="G168" s="11" t="b">
        <v>0</v>
      </c>
      <c r="H168" s="11" t="b">
        <v>0</v>
      </c>
      <c r="I168" s="11" t="b">
        <v>0</v>
      </c>
      <c r="J168" s="11" t="b">
        <v>0</v>
      </c>
      <c r="K168" s="11" t="b">
        <v>0</v>
      </c>
      <c r="L168" s="11" t="b">
        <v>0</v>
      </c>
      <c r="M168" s="11" t="b">
        <v>0</v>
      </c>
      <c r="N168" s="11" t="b">
        <v>0</v>
      </c>
      <c r="O168" s="11" t="b">
        <v>0</v>
      </c>
      <c r="P168" s="11" t="b">
        <v>0</v>
      </c>
      <c r="Q168" s="11" t="b">
        <v>0</v>
      </c>
      <c r="R168" s="11" t="b">
        <v>0</v>
      </c>
      <c r="S168" s="11" t="b">
        <v>0</v>
      </c>
      <c r="T168" s="11" t="b">
        <v>0</v>
      </c>
      <c r="U168" s="11" t="b">
        <v>0</v>
      </c>
      <c r="V168" s="11" t="b">
        <v>0</v>
      </c>
      <c r="W168" s="11" t="b">
        <v>0</v>
      </c>
      <c r="X168" s="11" t="b">
        <v>0</v>
      </c>
      <c r="Y168" s="11" t="b">
        <v>0</v>
      </c>
      <c r="Z168" s="11" t="b">
        <v>0</v>
      </c>
      <c r="AA168" s="11" t="b">
        <v>0</v>
      </c>
      <c r="AB168" s="11" t="b">
        <v>0</v>
      </c>
      <c r="AC168" s="11" t="b">
        <v>0</v>
      </c>
      <c r="AD168" s="11" t="b">
        <v>0</v>
      </c>
      <c r="AE168" s="11" t="b">
        <v>0</v>
      </c>
      <c r="AF168" s="11" t="b">
        <v>0</v>
      </c>
      <c r="AG168" s="11" t="b">
        <v>0</v>
      </c>
      <c r="AH168" s="11" t="b">
        <v>0</v>
      </c>
      <c r="AI168" s="11" t="b">
        <v>0</v>
      </c>
      <c r="AJ168" s="11" t="b">
        <v>0</v>
      </c>
      <c r="AK168" s="11" t="b">
        <v>0</v>
      </c>
      <c r="AL168" s="11" t="b">
        <v>0</v>
      </c>
      <c r="AM168" s="11" t="b">
        <v>0</v>
      </c>
      <c r="AN168" s="11" t="b">
        <v>0</v>
      </c>
    </row>
    <row r="169" spans="1:40">
      <c r="A169" s="69" t="s">
        <v>8176</v>
      </c>
      <c r="B169" s="12" t="s">
        <v>644</v>
      </c>
      <c r="C169" s="11" t="b">
        <v>0</v>
      </c>
      <c r="D169" s="11" t="b">
        <v>0</v>
      </c>
      <c r="E169" s="11" t="b">
        <v>0</v>
      </c>
      <c r="F169" s="11" t="b">
        <v>1</v>
      </c>
      <c r="G169" s="11" t="b">
        <v>0</v>
      </c>
      <c r="H169" s="11" t="b">
        <v>1</v>
      </c>
      <c r="I169" s="11" t="b">
        <v>0</v>
      </c>
      <c r="J169" s="11" t="b">
        <v>0</v>
      </c>
      <c r="K169" s="11" t="b">
        <v>0</v>
      </c>
      <c r="L169" s="11" t="b">
        <v>0</v>
      </c>
      <c r="M169" s="11" t="b">
        <v>0</v>
      </c>
      <c r="N169" s="11" t="b">
        <v>0</v>
      </c>
      <c r="O169" s="11" t="b">
        <v>0</v>
      </c>
      <c r="P169" s="11" t="b">
        <v>0</v>
      </c>
      <c r="Q169" s="11" t="b">
        <v>0</v>
      </c>
      <c r="R169" s="11" t="b">
        <v>0</v>
      </c>
      <c r="S169" s="11" t="b">
        <v>0</v>
      </c>
      <c r="T169" s="11" t="b">
        <v>0</v>
      </c>
      <c r="U169" s="11" t="b">
        <v>0</v>
      </c>
      <c r="V169" s="11" t="b">
        <v>1</v>
      </c>
      <c r="W169" s="11" t="b">
        <v>0</v>
      </c>
      <c r="X169" s="11" t="b">
        <v>0</v>
      </c>
      <c r="Y169" s="11" t="b">
        <v>0</v>
      </c>
      <c r="Z169" s="11" t="b">
        <v>0</v>
      </c>
      <c r="AA169" s="11" t="b">
        <v>0</v>
      </c>
      <c r="AB169" s="11" t="b">
        <v>0</v>
      </c>
      <c r="AC169" s="11" t="b">
        <v>1</v>
      </c>
      <c r="AD169" s="11" t="b">
        <v>0</v>
      </c>
      <c r="AE169" s="11" t="b">
        <v>0</v>
      </c>
      <c r="AF169" s="11" t="b">
        <v>0</v>
      </c>
      <c r="AG169" s="11" t="b">
        <v>0</v>
      </c>
      <c r="AH169" s="11" t="b">
        <v>0</v>
      </c>
      <c r="AI169" s="11" t="b">
        <v>0</v>
      </c>
      <c r="AJ169" s="11" t="b">
        <v>0</v>
      </c>
      <c r="AK169" s="11" t="b">
        <v>0</v>
      </c>
      <c r="AL169" s="11" t="b">
        <v>0</v>
      </c>
      <c r="AM169" s="11" t="b">
        <v>0</v>
      </c>
      <c r="AN169" s="11" t="b">
        <v>0</v>
      </c>
    </row>
    <row r="170" spans="1:40">
      <c r="A170" s="69" t="s">
        <v>689</v>
      </c>
      <c r="B170" s="12" t="s">
        <v>691</v>
      </c>
      <c r="C170" s="11" t="b">
        <v>0</v>
      </c>
      <c r="D170" s="11" t="b">
        <v>0</v>
      </c>
      <c r="E170" s="11" t="b">
        <v>0</v>
      </c>
      <c r="F170" s="11" t="b">
        <v>0</v>
      </c>
      <c r="G170" s="11" t="b">
        <v>0</v>
      </c>
      <c r="H170" s="11" t="b">
        <v>0</v>
      </c>
      <c r="I170" s="11" t="b">
        <v>0</v>
      </c>
      <c r="J170" s="11" t="b">
        <v>0</v>
      </c>
      <c r="K170" s="11" t="b">
        <v>0</v>
      </c>
      <c r="L170" s="11" t="b">
        <v>0</v>
      </c>
      <c r="M170" s="11" t="b">
        <v>0</v>
      </c>
      <c r="N170" s="11" t="b">
        <v>0</v>
      </c>
      <c r="O170" s="11" t="b">
        <v>0</v>
      </c>
      <c r="P170" s="11" t="b">
        <v>0</v>
      </c>
      <c r="Q170" s="11" t="b">
        <v>0</v>
      </c>
      <c r="R170" s="11" t="b">
        <v>0</v>
      </c>
      <c r="S170" s="11" t="b">
        <v>0</v>
      </c>
      <c r="T170" s="11" t="b">
        <v>0</v>
      </c>
      <c r="U170" s="11" t="b">
        <v>0</v>
      </c>
      <c r="V170" s="11" t="b">
        <v>0</v>
      </c>
      <c r="W170" s="11" t="b">
        <v>0</v>
      </c>
      <c r="X170" s="11" t="b">
        <v>0</v>
      </c>
      <c r="Y170" s="11" t="b">
        <v>0</v>
      </c>
      <c r="Z170" s="11" t="b">
        <v>0</v>
      </c>
      <c r="AA170" s="11" t="b">
        <v>0</v>
      </c>
      <c r="AB170" s="11" t="b">
        <v>0</v>
      </c>
      <c r="AC170" s="11" t="b">
        <v>0</v>
      </c>
      <c r="AD170" s="11" t="b">
        <v>0</v>
      </c>
      <c r="AE170" s="11" t="b">
        <v>0</v>
      </c>
      <c r="AF170" s="11" t="b">
        <v>0</v>
      </c>
      <c r="AG170" s="11" t="b">
        <v>0</v>
      </c>
      <c r="AH170" s="11" t="b">
        <v>0</v>
      </c>
      <c r="AI170" s="11" t="b">
        <v>0</v>
      </c>
      <c r="AJ170" s="11" t="b">
        <v>0</v>
      </c>
      <c r="AK170" s="11" t="b">
        <v>0</v>
      </c>
      <c r="AL170" s="11" t="b">
        <v>0</v>
      </c>
      <c r="AM170" s="11" t="b">
        <v>0</v>
      </c>
      <c r="AN170" s="11" t="b">
        <v>0</v>
      </c>
    </row>
    <row r="171" spans="1:40">
      <c r="A171" s="69" t="s">
        <v>696</v>
      </c>
      <c r="B171" s="12" t="s">
        <v>697</v>
      </c>
      <c r="C171" s="11" t="b">
        <v>0</v>
      </c>
      <c r="D171" s="11" t="b">
        <v>0</v>
      </c>
      <c r="E171" s="11" t="b">
        <v>0</v>
      </c>
      <c r="F171" s="11" t="b">
        <v>0</v>
      </c>
      <c r="G171" s="11" t="b">
        <v>0</v>
      </c>
      <c r="H171" s="11" t="b">
        <v>0</v>
      </c>
      <c r="I171" s="11" t="b">
        <v>0</v>
      </c>
      <c r="J171" s="11" t="b">
        <v>0</v>
      </c>
      <c r="K171" s="11" t="b">
        <v>0</v>
      </c>
      <c r="L171" s="11" t="b">
        <v>0</v>
      </c>
      <c r="M171" s="11" t="b">
        <v>0</v>
      </c>
      <c r="N171" s="11" t="b">
        <v>0</v>
      </c>
      <c r="O171" s="11" t="b">
        <v>0</v>
      </c>
      <c r="P171" s="11" t="b">
        <v>0</v>
      </c>
      <c r="Q171" s="11" t="b">
        <v>0</v>
      </c>
      <c r="R171" s="11" t="b">
        <v>0</v>
      </c>
      <c r="S171" s="11" t="b">
        <v>0</v>
      </c>
      <c r="T171" s="11" t="b">
        <v>0</v>
      </c>
      <c r="U171" s="11" t="b">
        <v>0</v>
      </c>
      <c r="V171" s="11" t="b">
        <v>0</v>
      </c>
      <c r="W171" s="11" t="b">
        <v>0</v>
      </c>
      <c r="X171" s="11" t="b">
        <v>0</v>
      </c>
      <c r="Y171" s="11" t="b">
        <v>0</v>
      </c>
      <c r="Z171" s="11" t="b">
        <v>0</v>
      </c>
      <c r="AA171" s="11" t="b">
        <v>0</v>
      </c>
      <c r="AB171" s="11" t="b">
        <v>0</v>
      </c>
      <c r="AC171" s="11" t="b">
        <v>0</v>
      </c>
      <c r="AD171" s="11" t="b">
        <v>0</v>
      </c>
      <c r="AE171" s="11" t="b">
        <v>0</v>
      </c>
      <c r="AF171" s="11" t="b">
        <v>0</v>
      </c>
      <c r="AG171" s="11" t="b">
        <v>0</v>
      </c>
      <c r="AH171" s="11" t="b">
        <v>0</v>
      </c>
      <c r="AI171" s="11" t="b">
        <v>0</v>
      </c>
      <c r="AJ171" s="11" t="b">
        <v>0</v>
      </c>
      <c r="AK171" s="11" t="b">
        <v>0</v>
      </c>
      <c r="AL171" s="11" t="b">
        <v>0</v>
      </c>
      <c r="AM171" s="11" t="b">
        <v>0</v>
      </c>
      <c r="AN171" s="11" t="b">
        <v>0</v>
      </c>
    </row>
    <row r="172" spans="1:40" ht="26">
      <c r="A172" s="69" t="s">
        <v>699</v>
      </c>
      <c r="B172" s="12" t="s">
        <v>700</v>
      </c>
      <c r="C172" s="11" t="b">
        <v>0</v>
      </c>
      <c r="D172" s="11" t="b">
        <v>0</v>
      </c>
      <c r="E172" s="11" t="b">
        <v>0</v>
      </c>
      <c r="F172" s="11" t="b">
        <v>0</v>
      </c>
      <c r="G172" s="11" t="b">
        <v>0</v>
      </c>
      <c r="H172" s="11" t="b">
        <v>0</v>
      </c>
      <c r="I172" s="11" t="b">
        <v>0</v>
      </c>
      <c r="J172" s="11" t="b">
        <v>0</v>
      </c>
      <c r="K172" s="11" t="b">
        <v>0</v>
      </c>
      <c r="L172" s="11" t="b">
        <v>0</v>
      </c>
      <c r="M172" s="11" t="b">
        <v>0</v>
      </c>
      <c r="N172" s="11" t="b">
        <v>0</v>
      </c>
      <c r="O172" s="11" t="b">
        <v>0</v>
      </c>
      <c r="P172" s="11" t="b">
        <v>0</v>
      </c>
      <c r="Q172" s="11" t="b">
        <v>0</v>
      </c>
      <c r="R172" s="11" t="b">
        <v>0</v>
      </c>
      <c r="S172" s="11" t="b">
        <v>0</v>
      </c>
      <c r="T172" s="11" t="b">
        <v>0</v>
      </c>
      <c r="U172" s="11" t="b">
        <v>0</v>
      </c>
      <c r="V172" s="11" t="b">
        <v>0</v>
      </c>
      <c r="W172" s="11" t="b">
        <v>0</v>
      </c>
      <c r="X172" s="11" t="b">
        <v>0</v>
      </c>
      <c r="Y172" s="11" t="b">
        <v>0</v>
      </c>
      <c r="Z172" s="11" t="b">
        <v>0</v>
      </c>
      <c r="AA172" s="11" t="b">
        <v>0</v>
      </c>
      <c r="AB172" s="11" t="b">
        <v>0</v>
      </c>
      <c r="AC172" s="11" t="b">
        <v>0</v>
      </c>
      <c r="AD172" s="11" t="b">
        <v>0</v>
      </c>
      <c r="AE172" s="11" t="b">
        <v>0</v>
      </c>
      <c r="AF172" s="11" t="b">
        <v>0</v>
      </c>
      <c r="AG172" s="11" t="b">
        <v>0</v>
      </c>
      <c r="AH172" s="11" t="b">
        <v>0</v>
      </c>
      <c r="AI172" s="11" t="b">
        <v>0</v>
      </c>
      <c r="AJ172" s="11" t="b">
        <v>0</v>
      </c>
      <c r="AK172" s="11" t="b">
        <v>0</v>
      </c>
      <c r="AL172" s="11" t="b">
        <v>0</v>
      </c>
      <c r="AM172" s="11" t="b">
        <v>0</v>
      </c>
      <c r="AN172" s="11" t="b">
        <v>0</v>
      </c>
    </row>
    <row r="173" spans="1:40" ht="26">
      <c r="A173" s="69" t="s">
        <v>128</v>
      </c>
      <c r="B173" s="70" t="s">
        <v>130</v>
      </c>
      <c r="C173" s="74" t="b">
        <v>0</v>
      </c>
      <c r="D173" s="74" t="b">
        <v>0</v>
      </c>
      <c r="E173" s="74" t="b">
        <v>0</v>
      </c>
      <c r="F173" s="74" t="b">
        <v>0</v>
      </c>
      <c r="G173" s="74" t="b">
        <v>0</v>
      </c>
      <c r="H173" s="74" t="b">
        <v>0</v>
      </c>
      <c r="I173" s="74" t="b">
        <v>0</v>
      </c>
      <c r="J173" s="74" t="b">
        <v>1</v>
      </c>
      <c r="K173" s="74" t="b">
        <v>0</v>
      </c>
      <c r="L173" s="74" t="b">
        <v>0</v>
      </c>
      <c r="M173" s="74" t="b">
        <v>0</v>
      </c>
      <c r="N173" s="74" t="b">
        <v>0</v>
      </c>
      <c r="O173" s="74" t="b">
        <v>0</v>
      </c>
      <c r="P173" s="74" t="b">
        <v>0</v>
      </c>
      <c r="Q173" s="74" t="b">
        <v>0</v>
      </c>
      <c r="R173" s="74" t="b">
        <v>0</v>
      </c>
      <c r="S173" s="74" t="b">
        <v>0</v>
      </c>
      <c r="T173" s="74" t="b">
        <v>0</v>
      </c>
      <c r="U173" s="74" t="b">
        <v>0</v>
      </c>
      <c r="V173" s="74" t="b">
        <v>0</v>
      </c>
      <c r="W173" s="74" t="b">
        <v>0</v>
      </c>
      <c r="X173" s="74" t="b">
        <v>0</v>
      </c>
      <c r="Y173" s="74" t="b">
        <v>0</v>
      </c>
      <c r="Z173" s="74" t="b">
        <v>0</v>
      </c>
      <c r="AA173" s="74" t="b">
        <v>0</v>
      </c>
      <c r="AB173" s="74" t="b">
        <v>0</v>
      </c>
      <c r="AC173" s="74" t="b">
        <v>0</v>
      </c>
      <c r="AD173" s="74" t="b">
        <v>0</v>
      </c>
      <c r="AE173" s="74" t="b">
        <v>0</v>
      </c>
      <c r="AF173" s="74" t="b">
        <v>0</v>
      </c>
      <c r="AG173" s="74" t="b">
        <v>0</v>
      </c>
      <c r="AH173" s="74" t="b">
        <v>0</v>
      </c>
      <c r="AI173" s="74" t="b">
        <v>0</v>
      </c>
      <c r="AJ173" s="74" t="b">
        <v>0</v>
      </c>
      <c r="AK173" s="74" t="b">
        <v>0</v>
      </c>
      <c r="AL173" s="74" t="b">
        <v>0</v>
      </c>
      <c r="AM173" s="74" t="b">
        <v>0</v>
      </c>
      <c r="AN173" s="74" t="b">
        <v>0</v>
      </c>
    </row>
    <row r="174" spans="1:40">
      <c r="A174" s="69" t="s">
        <v>155</v>
      </c>
      <c r="B174" s="70" t="s">
        <v>157</v>
      </c>
      <c r="C174" s="74" t="b">
        <v>0</v>
      </c>
      <c r="D174" s="74" t="b">
        <v>0</v>
      </c>
      <c r="E174" s="74" t="b">
        <v>0</v>
      </c>
      <c r="F174" s="74" t="b">
        <v>0</v>
      </c>
      <c r="G174" s="74" t="b">
        <v>1</v>
      </c>
      <c r="H174" s="74" t="b">
        <v>0</v>
      </c>
      <c r="I174" s="74" t="b">
        <v>0</v>
      </c>
      <c r="J174" s="74" t="b">
        <v>0</v>
      </c>
      <c r="K174" s="74" t="b">
        <v>0</v>
      </c>
      <c r="L174" s="74" t="b">
        <v>0</v>
      </c>
      <c r="M174" s="74" t="b">
        <v>0</v>
      </c>
      <c r="N174" s="74" t="b">
        <v>0</v>
      </c>
      <c r="O174" s="74" t="b">
        <v>0</v>
      </c>
      <c r="P174" s="74" t="b">
        <v>0</v>
      </c>
      <c r="Q174" s="74" t="b">
        <v>0</v>
      </c>
      <c r="R174" s="74" t="b">
        <v>0</v>
      </c>
      <c r="S174" s="74" t="b">
        <v>0</v>
      </c>
      <c r="T174" s="74" t="b">
        <v>0</v>
      </c>
      <c r="U174" s="74" t="b">
        <v>0</v>
      </c>
      <c r="V174" s="74" t="b">
        <v>0</v>
      </c>
      <c r="W174" s="74" t="b">
        <v>0</v>
      </c>
      <c r="X174" s="74" t="b">
        <v>0</v>
      </c>
      <c r="Y174" s="74" t="b">
        <v>0</v>
      </c>
      <c r="Z174" s="74" t="b">
        <v>0</v>
      </c>
      <c r="AA174" s="74" t="b">
        <v>1</v>
      </c>
      <c r="AB174" s="74" t="b">
        <v>0</v>
      </c>
      <c r="AC174" s="74" t="b">
        <v>0</v>
      </c>
      <c r="AD174" s="74" t="b">
        <v>0</v>
      </c>
      <c r="AE174" s="74" t="b">
        <v>1</v>
      </c>
      <c r="AF174" s="74" t="b">
        <v>0</v>
      </c>
      <c r="AG174" s="74" t="b">
        <v>0</v>
      </c>
      <c r="AH174" s="74" t="b">
        <v>0</v>
      </c>
      <c r="AI174" s="74" t="b">
        <v>0</v>
      </c>
      <c r="AJ174" s="74" t="b">
        <v>0</v>
      </c>
      <c r="AK174" s="74" t="b">
        <v>0</v>
      </c>
      <c r="AL174" s="74" t="b">
        <v>0</v>
      </c>
      <c r="AM174" s="74" t="b">
        <v>0</v>
      </c>
      <c r="AN174" s="74" t="b">
        <v>0</v>
      </c>
    </row>
    <row r="175" spans="1:40" ht="26">
      <c r="A175" s="69" t="s">
        <v>8179</v>
      </c>
      <c r="B175" s="70" t="s">
        <v>1175</v>
      </c>
      <c r="C175" s="74" t="b">
        <v>0</v>
      </c>
      <c r="D175" s="74" t="b">
        <v>1</v>
      </c>
      <c r="E175" s="74" t="b">
        <v>0</v>
      </c>
      <c r="F175" s="74" t="b">
        <v>1</v>
      </c>
      <c r="G175" s="74" t="b">
        <v>1</v>
      </c>
      <c r="H175" s="74" t="b">
        <v>1</v>
      </c>
      <c r="I175" s="74" t="b">
        <v>0</v>
      </c>
      <c r="J175" s="74" t="b">
        <v>0</v>
      </c>
      <c r="K175" s="74" t="b">
        <v>0</v>
      </c>
      <c r="L175" s="74" t="b">
        <v>0</v>
      </c>
      <c r="M175" s="74" t="b">
        <v>0</v>
      </c>
      <c r="N175" s="74" t="b">
        <v>0</v>
      </c>
      <c r="O175" s="74" t="b">
        <v>0</v>
      </c>
      <c r="P175" s="74" t="b">
        <v>0</v>
      </c>
      <c r="Q175" s="74" t="b">
        <v>0</v>
      </c>
      <c r="R175" s="74" t="b">
        <v>0</v>
      </c>
      <c r="S175" s="74" t="b">
        <v>0</v>
      </c>
      <c r="T175" s="74" t="b">
        <v>0</v>
      </c>
      <c r="U175" s="74" t="b">
        <v>0</v>
      </c>
      <c r="V175" s="74" t="b">
        <v>0</v>
      </c>
      <c r="W175" s="74" t="b">
        <v>0</v>
      </c>
      <c r="X175" s="74" t="b">
        <v>0</v>
      </c>
      <c r="Y175" s="74" t="b">
        <v>0</v>
      </c>
      <c r="Z175" s="74" t="b">
        <v>0</v>
      </c>
      <c r="AA175" s="74" t="b">
        <v>1</v>
      </c>
      <c r="AB175" s="74" t="b">
        <v>0</v>
      </c>
      <c r="AC175" s="74" t="b">
        <v>1</v>
      </c>
      <c r="AD175" s="74" t="b">
        <v>1</v>
      </c>
      <c r="AE175" s="74" t="b">
        <v>0</v>
      </c>
      <c r="AF175" s="74" t="b">
        <v>0</v>
      </c>
      <c r="AG175" s="74" t="b">
        <v>0</v>
      </c>
      <c r="AH175" s="74" t="b">
        <v>0</v>
      </c>
      <c r="AI175" s="74" t="b">
        <v>0</v>
      </c>
      <c r="AJ175" s="74" t="b">
        <v>0</v>
      </c>
      <c r="AK175" s="74" t="b">
        <v>0</v>
      </c>
      <c r="AL175" s="74" t="b">
        <v>0</v>
      </c>
      <c r="AM175" s="74" t="b">
        <v>0</v>
      </c>
      <c r="AN175" s="74" t="b">
        <v>0</v>
      </c>
    </row>
    <row r="176" spans="1:40">
      <c r="A176" s="69" t="s">
        <v>226</v>
      </c>
      <c r="B176" s="70" t="s">
        <v>228</v>
      </c>
      <c r="C176" s="74" t="b">
        <v>0</v>
      </c>
      <c r="D176" s="74" t="b">
        <v>0</v>
      </c>
      <c r="E176" s="74" t="b">
        <v>0</v>
      </c>
      <c r="F176" s="74" t="b">
        <v>1</v>
      </c>
      <c r="G176" s="74" t="b">
        <v>1</v>
      </c>
      <c r="H176" s="74" t="b">
        <v>1</v>
      </c>
      <c r="I176" s="74" t="b">
        <v>0</v>
      </c>
      <c r="J176" s="74" t="b">
        <v>1</v>
      </c>
      <c r="K176" s="74" t="b">
        <v>0</v>
      </c>
      <c r="L176" s="74" t="b">
        <v>0</v>
      </c>
      <c r="M176" s="74" t="b">
        <v>0</v>
      </c>
      <c r="N176" s="74" t="b">
        <v>0</v>
      </c>
      <c r="O176" s="74" t="b">
        <v>0</v>
      </c>
      <c r="P176" s="74" t="b">
        <v>1</v>
      </c>
      <c r="Q176" s="74" t="b">
        <v>1</v>
      </c>
      <c r="R176" s="74" t="b">
        <v>0</v>
      </c>
      <c r="S176" s="74" t="b">
        <v>1</v>
      </c>
      <c r="T176" s="74" t="b">
        <v>0</v>
      </c>
      <c r="U176" s="74" t="b">
        <v>0</v>
      </c>
      <c r="V176" s="74" t="b">
        <v>0</v>
      </c>
      <c r="W176" s="74" t="b">
        <v>0</v>
      </c>
      <c r="X176" s="74" t="b">
        <v>0</v>
      </c>
      <c r="Y176" s="74" t="b">
        <v>0</v>
      </c>
      <c r="Z176" s="74" t="b">
        <v>1</v>
      </c>
      <c r="AA176" s="74" t="b">
        <v>0</v>
      </c>
      <c r="AB176" s="74" t="b">
        <v>0</v>
      </c>
      <c r="AC176" s="74" t="b">
        <v>1</v>
      </c>
      <c r="AD176" s="74" t="b">
        <v>1</v>
      </c>
      <c r="AE176" s="74" t="b">
        <v>1</v>
      </c>
      <c r="AF176" s="74" t="b">
        <v>0</v>
      </c>
      <c r="AG176" s="74" t="b">
        <v>0</v>
      </c>
      <c r="AH176" s="74" t="b">
        <v>0</v>
      </c>
      <c r="AI176" s="74" t="b">
        <v>0</v>
      </c>
      <c r="AJ176" s="74" t="b">
        <v>0</v>
      </c>
      <c r="AK176" s="74" t="b">
        <v>1</v>
      </c>
      <c r="AL176" s="74" t="b">
        <v>0</v>
      </c>
      <c r="AM176" s="74" t="b">
        <v>0</v>
      </c>
      <c r="AN176" s="74" t="b">
        <v>0</v>
      </c>
    </row>
    <row r="177" spans="1:40">
      <c r="A177" s="69" t="s">
        <v>230</v>
      </c>
      <c r="B177" s="70" t="s">
        <v>231</v>
      </c>
      <c r="C177" s="74" t="b">
        <v>0</v>
      </c>
      <c r="D177" s="74" t="b">
        <v>0</v>
      </c>
      <c r="E177" s="74" t="b">
        <v>0</v>
      </c>
      <c r="F177" s="74" t="b">
        <v>0</v>
      </c>
      <c r="G177" s="74" t="b">
        <v>1</v>
      </c>
      <c r="H177" s="74" t="b">
        <v>0</v>
      </c>
      <c r="I177" s="74" t="b">
        <v>0</v>
      </c>
      <c r="J177" s="74" t="b">
        <v>1</v>
      </c>
      <c r="K177" s="74" t="b">
        <v>0</v>
      </c>
      <c r="L177" s="74" t="b">
        <v>0</v>
      </c>
      <c r="M177" s="74" t="b">
        <v>0</v>
      </c>
      <c r="N177" s="74" t="b">
        <v>0</v>
      </c>
      <c r="O177" s="74" t="b">
        <v>0</v>
      </c>
      <c r="P177" s="74" t="b">
        <v>0</v>
      </c>
      <c r="Q177" s="74" t="b">
        <v>0</v>
      </c>
      <c r="R177" s="74" t="b">
        <v>0</v>
      </c>
      <c r="S177" s="74" t="b">
        <v>0</v>
      </c>
      <c r="T177" s="74" t="b">
        <v>0</v>
      </c>
      <c r="U177" s="74" t="b">
        <v>0</v>
      </c>
      <c r="V177" s="74" t="b">
        <v>0</v>
      </c>
      <c r="W177" s="74" t="b">
        <v>1</v>
      </c>
      <c r="X177" s="74" t="b">
        <v>1</v>
      </c>
      <c r="Y177" s="74" t="b">
        <v>0</v>
      </c>
      <c r="Z177" s="74" t="b">
        <v>0</v>
      </c>
      <c r="AA177" s="74" t="b">
        <v>1</v>
      </c>
      <c r="AB177" s="74" t="b">
        <v>0</v>
      </c>
      <c r="AC177" s="74" t="b">
        <v>1</v>
      </c>
      <c r="AD177" s="74" t="b">
        <v>1</v>
      </c>
      <c r="AE177" s="74" t="b">
        <v>0</v>
      </c>
      <c r="AF177" s="74" t="b">
        <v>0</v>
      </c>
      <c r="AG177" s="74" t="b">
        <v>0</v>
      </c>
      <c r="AH177" s="74" t="b">
        <v>0</v>
      </c>
      <c r="AI177" s="74" t="b">
        <v>0</v>
      </c>
      <c r="AJ177" s="74" t="b">
        <v>1</v>
      </c>
      <c r="AK177" s="74" t="b">
        <v>0</v>
      </c>
      <c r="AL177" s="74" t="b">
        <v>1</v>
      </c>
      <c r="AM177" s="74" t="b">
        <v>0</v>
      </c>
      <c r="AN177" s="74" t="b">
        <v>0</v>
      </c>
    </row>
    <row r="178" spans="1:40">
      <c r="A178" s="69" t="s">
        <v>236</v>
      </c>
      <c r="B178" s="70" t="s">
        <v>238</v>
      </c>
      <c r="C178" s="74" t="b">
        <v>0</v>
      </c>
      <c r="D178" s="74" t="b">
        <v>0</v>
      </c>
      <c r="E178" s="74" t="b">
        <v>0</v>
      </c>
      <c r="F178" s="74" t="b">
        <v>0</v>
      </c>
      <c r="G178" s="74" t="b">
        <v>0</v>
      </c>
      <c r="H178" s="74" t="b">
        <v>0</v>
      </c>
      <c r="I178" s="74" t="b">
        <v>0</v>
      </c>
      <c r="J178" s="74" t="b">
        <v>0</v>
      </c>
      <c r="K178" s="74" t="b">
        <v>0</v>
      </c>
      <c r="L178" s="74" t="b">
        <v>0</v>
      </c>
      <c r="M178" s="74" t="b">
        <v>0</v>
      </c>
      <c r="N178" s="74" t="b">
        <v>0</v>
      </c>
      <c r="O178" s="74" t="b">
        <v>0</v>
      </c>
      <c r="P178" s="74" t="b">
        <v>0</v>
      </c>
      <c r="Q178" s="74" t="b">
        <v>0</v>
      </c>
      <c r="R178" s="74" t="b">
        <v>0</v>
      </c>
      <c r="S178" s="74" t="b">
        <v>0</v>
      </c>
      <c r="T178" s="74" t="b">
        <v>0</v>
      </c>
      <c r="U178" s="74" t="b">
        <v>0</v>
      </c>
      <c r="V178" s="74" t="b">
        <v>0</v>
      </c>
      <c r="W178" s="74" t="b">
        <v>0</v>
      </c>
      <c r="X178" s="74" t="b">
        <v>0</v>
      </c>
      <c r="Y178" s="74" t="b">
        <v>0</v>
      </c>
      <c r="Z178" s="74" t="b">
        <v>0</v>
      </c>
      <c r="AA178" s="74" t="b">
        <v>0</v>
      </c>
      <c r="AB178" s="74" t="b">
        <v>0</v>
      </c>
      <c r="AC178" s="74" t="b">
        <v>0</v>
      </c>
      <c r="AD178" s="74" t="b">
        <v>0</v>
      </c>
      <c r="AE178" s="74" t="b">
        <v>0</v>
      </c>
      <c r="AF178" s="74" t="b">
        <v>0</v>
      </c>
      <c r="AG178" s="74" t="b">
        <v>0</v>
      </c>
      <c r="AH178" s="74" t="b">
        <v>0</v>
      </c>
      <c r="AI178" s="74" t="b">
        <v>0</v>
      </c>
      <c r="AJ178" s="74" t="b">
        <v>0</v>
      </c>
      <c r="AK178" s="74" t="b">
        <v>0</v>
      </c>
      <c r="AL178" s="74" t="b">
        <v>0</v>
      </c>
      <c r="AM178" s="74" t="b">
        <v>0</v>
      </c>
      <c r="AN178" s="74" t="b">
        <v>0</v>
      </c>
    </row>
    <row r="179" spans="1:40">
      <c r="A179" s="69" t="s">
        <v>236</v>
      </c>
      <c r="B179" s="70" t="s">
        <v>240</v>
      </c>
      <c r="C179" s="74" t="b">
        <v>0</v>
      </c>
      <c r="D179" s="74" t="b">
        <v>0</v>
      </c>
      <c r="E179" s="74" t="b">
        <v>0</v>
      </c>
      <c r="F179" s="74" t="b">
        <v>0</v>
      </c>
      <c r="G179" s="74" t="b">
        <v>0</v>
      </c>
      <c r="H179" s="74" t="b">
        <v>0</v>
      </c>
      <c r="I179" s="74" t="b">
        <v>0</v>
      </c>
      <c r="J179" s="74" t="b">
        <v>0</v>
      </c>
      <c r="K179" s="74" t="b">
        <v>0</v>
      </c>
      <c r="L179" s="74" t="b">
        <v>0</v>
      </c>
      <c r="M179" s="74" t="b">
        <v>0</v>
      </c>
      <c r="N179" s="74" t="b">
        <v>0</v>
      </c>
      <c r="O179" s="74" t="b">
        <v>0</v>
      </c>
      <c r="P179" s="74" t="b">
        <v>0</v>
      </c>
      <c r="Q179" s="74" t="b">
        <v>0</v>
      </c>
      <c r="R179" s="74" t="b">
        <v>0</v>
      </c>
      <c r="S179" s="74" t="b">
        <v>0</v>
      </c>
      <c r="T179" s="74" t="b">
        <v>0</v>
      </c>
      <c r="U179" s="74" t="b">
        <v>0</v>
      </c>
      <c r="V179" s="74" t="b">
        <v>0</v>
      </c>
      <c r="W179" s="74" t="b">
        <v>0</v>
      </c>
      <c r="X179" s="74" t="b">
        <v>0</v>
      </c>
      <c r="Y179" s="74" t="b">
        <v>0</v>
      </c>
      <c r="Z179" s="74" t="b">
        <v>0</v>
      </c>
      <c r="AA179" s="74" t="b">
        <v>0</v>
      </c>
      <c r="AB179" s="74" t="b">
        <v>0</v>
      </c>
      <c r="AC179" s="74" t="b">
        <v>0</v>
      </c>
      <c r="AD179" s="74" t="b">
        <v>0</v>
      </c>
      <c r="AE179" s="74" t="b">
        <v>0</v>
      </c>
      <c r="AF179" s="74" t="b">
        <v>0</v>
      </c>
      <c r="AG179" s="74" t="b">
        <v>0</v>
      </c>
      <c r="AH179" s="74" t="b">
        <v>0</v>
      </c>
      <c r="AI179" s="74" t="b">
        <v>0</v>
      </c>
      <c r="AJ179" s="74" t="b">
        <v>0</v>
      </c>
      <c r="AK179" s="74" t="b">
        <v>0</v>
      </c>
      <c r="AL179" s="74" t="b">
        <v>0</v>
      </c>
      <c r="AM179" s="74" t="b">
        <v>0</v>
      </c>
      <c r="AN179" s="74" t="b">
        <v>0</v>
      </c>
    </row>
    <row r="180" spans="1:40">
      <c r="A180" s="69" t="s">
        <v>236</v>
      </c>
      <c r="B180" s="70" t="s">
        <v>241</v>
      </c>
      <c r="C180" s="74" t="b">
        <v>0</v>
      </c>
      <c r="D180" s="74" t="b">
        <v>0</v>
      </c>
      <c r="E180" s="74" t="b">
        <v>0</v>
      </c>
      <c r="F180" s="74" t="b">
        <v>0</v>
      </c>
      <c r="G180" s="74" t="b">
        <v>0</v>
      </c>
      <c r="H180" s="74" t="b">
        <v>0</v>
      </c>
      <c r="I180" s="74" t="b">
        <v>0</v>
      </c>
      <c r="J180" s="74" t="b">
        <v>0</v>
      </c>
      <c r="K180" s="74" t="b">
        <v>0</v>
      </c>
      <c r="L180" s="74" t="b">
        <v>0</v>
      </c>
      <c r="M180" s="74" t="b">
        <v>0</v>
      </c>
      <c r="N180" s="74" t="b">
        <v>0</v>
      </c>
      <c r="O180" s="74" t="b">
        <v>0</v>
      </c>
      <c r="P180" s="74" t="b">
        <v>0</v>
      </c>
      <c r="Q180" s="74" t="b">
        <v>0</v>
      </c>
      <c r="R180" s="74" t="b">
        <v>0</v>
      </c>
      <c r="S180" s="74" t="b">
        <v>0</v>
      </c>
      <c r="T180" s="74" t="b">
        <v>0</v>
      </c>
      <c r="U180" s="74" t="b">
        <v>0</v>
      </c>
      <c r="V180" s="74" t="b">
        <v>0</v>
      </c>
      <c r="W180" s="74" t="b">
        <v>0</v>
      </c>
      <c r="X180" s="74" t="b">
        <v>0</v>
      </c>
      <c r="Y180" s="74" t="b">
        <v>0</v>
      </c>
      <c r="Z180" s="74" t="b">
        <v>0</v>
      </c>
      <c r="AA180" s="74" t="b">
        <v>0</v>
      </c>
      <c r="AB180" s="74" t="b">
        <v>0</v>
      </c>
      <c r="AC180" s="74" t="b">
        <v>0</v>
      </c>
      <c r="AD180" s="74" t="b">
        <v>0</v>
      </c>
      <c r="AE180" s="74" t="b">
        <v>0</v>
      </c>
      <c r="AF180" s="74" t="b">
        <v>0</v>
      </c>
      <c r="AG180" s="74" t="b">
        <v>0</v>
      </c>
      <c r="AH180" s="74" t="b">
        <v>0</v>
      </c>
      <c r="AI180" s="74" t="b">
        <v>0</v>
      </c>
      <c r="AJ180" s="74" t="b">
        <v>0</v>
      </c>
      <c r="AK180" s="74" t="b">
        <v>0</v>
      </c>
      <c r="AL180" s="74" t="b">
        <v>0</v>
      </c>
      <c r="AM180" s="74" t="b">
        <v>0</v>
      </c>
      <c r="AN180" s="74" t="b">
        <v>0</v>
      </c>
    </row>
    <row r="181" spans="1:40" ht="26">
      <c r="A181" s="69" t="s">
        <v>236</v>
      </c>
      <c r="B181" s="70" t="s">
        <v>246</v>
      </c>
      <c r="C181" s="74" t="b">
        <v>0</v>
      </c>
      <c r="D181" s="74" t="b">
        <v>0</v>
      </c>
      <c r="E181" s="74" t="b">
        <v>0</v>
      </c>
      <c r="F181" s="74" t="b">
        <v>0</v>
      </c>
      <c r="G181" s="74" t="b">
        <v>0</v>
      </c>
      <c r="H181" s="74" t="b">
        <v>0</v>
      </c>
      <c r="I181" s="74" t="b">
        <v>0</v>
      </c>
      <c r="J181" s="74" t="b">
        <v>0</v>
      </c>
      <c r="K181" s="74" t="b">
        <v>0</v>
      </c>
      <c r="L181" s="74" t="b">
        <v>0</v>
      </c>
      <c r="M181" s="74" t="b">
        <v>0</v>
      </c>
      <c r="N181" s="74" t="b">
        <v>0</v>
      </c>
      <c r="O181" s="74" t="b">
        <v>0</v>
      </c>
      <c r="P181" s="74" t="b">
        <v>0</v>
      </c>
      <c r="Q181" s="74" t="b">
        <v>0</v>
      </c>
      <c r="R181" s="74" t="b">
        <v>0</v>
      </c>
      <c r="S181" s="74" t="b">
        <v>0</v>
      </c>
      <c r="T181" s="74" t="b">
        <v>0</v>
      </c>
      <c r="U181" s="74" t="b">
        <v>0</v>
      </c>
      <c r="V181" s="74" t="b">
        <v>0</v>
      </c>
      <c r="W181" s="74" t="b">
        <v>0</v>
      </c>
      <c r="X181" s="74" t="b">
        <v>0</v>
      </c>
      <c r="Y181" s="74" t="b">
        <v>0</v>
      </c>
      <c r="Z181" s="74" t="b">
        <v>0</v>
      </c>
      <c r="AA181" s="74" t="b">
        <v>0</v>
      </c>
      <c r="AB181" s="74" t="b">
        <v>0</v>
      </c>
      <c r="AC181" s="74" t="b">
        <v>0</v>
      </c>
      <c r="AD181" s="74" t="b">
        <v>0</v>
      </c>
      <c r="AE181" s="74" t="b">
        <v>0</v>
      </c>
      <c r="AF181" s="74" t="b">
        <v>0</v>
      </c>
      <c r="AG181" s="74" t="b">
        <v>0</v>
      </c>
      <c r="AH181" s="74" t="b">
        <v>0</v>
      </c>
      <c r="AI181" s="74" t="b">
        <v>0</v>
      </c>
      <c r="AJ181" s="74" t="b">
        <v>0</v>
      </c>
      <c r="AK181" s="74" t="b">
        <v>0</v>
      </c>
      <c r="AL181" s="74" t="b">
        <v>0</v>
      </c>
      <c r="AM181" s="74" t="b">
        <v>0</v>
      </c>
      <c r="AN181" s="74" t="b">
        <v>0</v>
      </c>
    </row>
    <row r="182" spans="1:40">
      <c r="A182" s="69" t="s">
        <v>236</v>
      </c>
      <c r="B182" s="70" t="s">
        <v>247</v>
      </c>
      <c r="C182" s="74" t="b">
        <v>0</v>
      </c>
      <c r="D182" s="74" t="b">
        <v>0</v>
      </c>
      <c r="E182" s="74" t="b">
        <v>0</v>
      </c>
      <c r="F182" s="74" t="b">
        <v>0</v>
      </c>
      <c r="G182" s="74" t="b">
        <v>0</v>
      </c>
      <c r="H182" s="74" t="b">
        <v>0</v>
      </c>
      <c r="I182" s="74" t="b">
        <v>0</v>
      </c>
      <c r="J182" s="74" t="b">
        <v>0</v>
      </c>
      <c r="K182" s="74" t="b">
        <v>0</v>
      </c>
      <c r="L182" s="74" t="b">
        <v>0</v>
      </c>
      <c r="M182" s="74" t="b">
        <v>0</v>
      </c>
      <c r="N182" s="74" t="b">
        <v>0</v>
      </c>
      <c r="O182" s="74" t="b">
        <v>0</v>
      </c>
      <c r="P182" s="74" t="b">
        <v>0</v>
      </c>
      <c r="Q182" s="74" t="b">
        <v>0</v>
      </c>
      <c r="R182" s="74" t="b">
        <v>0</v>
      </c>
      <c r="S182" s="74" t="b">
        <v>0</v>
      </c>
      <c r="T182" s="74" t="b">
        <v>0</v>
      </c>
      <c r="U182" s="74" t="b">
        <v>0</v>
      </c>
      <c r="V182" s="74" t="b">
        <v>0</v>
      </c>
      <c r="W182" s="74" t="b">
        <v>0</v>
      </c>
      <c r="X182" s="74" t="b">
        <v>0</v>
      </c>
      <c r="Y182" s="74" t="b">
        <v>0</v>
      </c>
      <c r="Z182" s="74" t="b">
        <v>0</v>
      </c>
      <c r="AA182" s="74" t="b">
        <v>0</v>
      </c>
      <c r="AB182" s="74" t="b">
        <v>0</v>
      </c>
      <c r="AC182" s="74" t="b">
        <v>0</v>
      </c>
      <c r="AD182" s="74" t="b">
        <v>0</v>
      </c>
      <c r="AE182" s="74" t="b">
        <v>0</v>
      </c>
      <c r="AF182" s="74" t="b">
        <v>0</v>
      </c>
      <c r="AG182" s="74" t="b">
        <v>0</v>
      </c>
      <c r="AH182" s="74" t="b">
        <v>0</v>
      </c>
      <c r="AI182" s="74" t="b">
        <v>0</v>
      </c>
      <c r="AJ182" s="74" t="b">
        <v>0</v>
      </c>
      <c r="AK182" s="74" t="b">
        <v>0</v>
      </c>
      <c r="AL182" s="74" t="b">
        <v>0</v>
      </c>
      <c r="AM182" s="74" t="b">
        <v>0</v>
      </c>
      <c r="AN182" s="74" t="b">
        <v>0</v>
      </c>
    </row>
    <row r="183" spans="1:40" ht="26">
      <c r="A183" s="69" t="s">
        <v>236</v>
      </c>
      <c r="B183" s="70" t="s">
        <v>248</v>
      </c>
      <c r="C183" s="74" t="b">
        <v>0</v>
      </c>
      <c r="D183" s="74" t="b">
        <v>0</v>
      </c>
      <c r="E183" s="74" t="b">
        <v>0</v>
      </c>
      <c r="F183" s="74" t="b">
        <v>0</v>
      </c>
      <c r="G183" s="74" t="b">
        <v>0</v>
      </c>
      <c r="H183" s="74" t="b">
        <v>0</v>
      </c>
      <c r="I183" s="74" t="b">
        <v>0</v>
      </c>
      <c r="J183" s="74" t="b">
        <v>0</v>
      </c>
      <c r="K183" s="74" t="b">
        <v>0</v>
      </c>
      <c r="L183" s="74" t="b">
        <v>0</v>
      </c>
      <c r="M183" s="74" t="b">
        <v>0</v>
      </c>
      <c r="N183" s="74" t="b">
        <v>0</v>
      </c>
      <c r="O183" s="74" t="b">
        <v>0</v>
      </c>
      <c r="P183" s="74" t="b">
        <v>0</v>
      </c>
      <c r="Q183" s="74" t="b">
        <v>0</v>
      </c>
      <c r="R183" s="74" t="b">
        <v>0</v>
      </c>
      <c r="S183" s="74" t="b">
        <v>0</v>
      </c>
      <c r="T183" s="74" t="b">
        <v>0</v>
      </c>
      <c r="U183" s="74" t="b">
        <v>0</v>
      </c>
      <c r="V183" s="74" t="b">
        <v>0</v>
      </c>
      <c r="W183" s="74" t="b">
        <v>0</v>
      </c>
      <c r="X183" s="74" t="b">
        <v>0</v>
      </c>
      <c r="Y183" s="74" t="b">
        <v>0</v>
      </c>
      <c r="Z183" s="74" t="b">
        <v>0</v>
      </c>
      <c r="AA183" s="74" t="b">
        <v>0</v>
      </c>
      <c r="AB183" s="74" t="b">
        <v>0</v>
      </c>
      <c r="AC183" s="74" t="b">
        <v>0</v>
      </c>
      <c r="AD183" s="74" t="b">
        <v>0</v>
      </c>
      <c r="AE183" s="74" t="b">
        <v>0</v>
      </c>
      <c r="AF183" s="74" t="b">
        <v>0</v>
      </c>
      <c r="AG183" s="74" t="b">
        <v>0</v>
      </c>
      <c r="AH183" s="74" t="b">
        <v>0</v>
      </c>
      <c r="AI183" s="74" t="b">
        <v>0</v>
      </c>
      <c r="AJ183" s="74" t="b">
        <v>0</v>
      </c>
      <c r="AK183" s="74" t="b">
        <v>0</v>
      </c>
      <c r="AL183" s="74" t="b">
        <v>0</v>
      </c>
      <c r="AM183" s="74" t="b">
        <v>0</v>
      </c>
      <c r="AN183" s="74" t="b">
        <v>0</v>
      </c>
    </row>
    <row r="184" spans="1:40" ht="26">
      <c r="A184" s="69" t="s">
        <v>236</v>
      </c>
      <c r="B184" s="70" t="s">
        <v>249</v>
      </c>
      <c r="C184" s="74" t="b">
        <v>0</v>
      </c>
      <c r="D184" s="74" t="b">
        <v>0</v>
      </c>
      <c r="E184" s="74" t="b">
        <v>0</v>
      </c>
      <c r="F184" s="74" t="b">
        <v>0</v>
      </c>
      <c r="G184" s="74" t="b">
        <v>0</v>
      </c>
      <c r="H184" s="74" t="b">
        <v>0</v>
      </c>
      <c r="I184" s="74" t="b">
        <v>0</v>
      </c>
      <c r="J184" s="74" t="b">
        <v>0</v>
      </c>
      <c r="K184" s="74" t="b">
        <v>0</v>
      </c>
      <c r="L184" s="74" t="b">
        <v>0</v>
      </c>
      <c r="M184" s="74" t="b">
        <v>0</v>
      </c>
      <c r="N184" s="74" t="b">
        <v>0</v>
      </c>
      <c r="O184" s="74" t="b">
        <v>0</v>
      </c>
      <c r="P184" s="74" t="b">
        <v>0</v>
      </c>
      <c r="Q184" s="74" t="b">
        <v>0</v>
      </c>
      <c r="R184" s="74" t="b">
        <v>0</v>
      </c>
      <c r="S184" s="74" t="b">
        <v>0</v>
      </c>
      <c r="T184" s="74" t="b">
        <v>0</v>
      </c>
      <c r="U184" s="74" t="b">
        <v>0</v>
      </c>
      <c r="V184" s="74" t="b">
        <v>0</v>
      </c>
      <c r="W184" s="74" t="b">
        <v>0</v>
      </c>
      <c r="X184" s="74" t="b">
        <v>0</v>
      </c>
      <c r="Y184" s="74" t="b">
        <v>0</v>
      </c>
      <c r="Z184" s="74" t="b">
        <v>0</v>
      </c>
      <c r="AA184" s="74" t="b">
        <v>0</v>
      </c>
      <c r="AB184" s="74" t="b">
        <v>0</v>
      </c>
      <c r="AC184" s="74" t="b">
        <v>0</v>
      </c>
      <c r="AD184" s="74" t="b">
        <v>0</v>
      </c>
      <c r="AE184" s="74" t="b">
        <v>0</v>
      </c>
      <c r="AF184" s="74" t="b">
        <v>0</v>
      </c>
      <c r="AG184" s="74" t="b">
        <v>0</v>
      </c>
      <c r="AH184" s="74" t="b">
        <v>0</v>
      </c>
      <c r="AI184" s="74" t="b">
        <v>0</v>
      </c>
      <c r="AJ184" s="74" t="b">
        <v>0</v>
      </c>
      <c r="AK184" s="74" t="b">
        <v>0</v>
      </c>
      <c r="AL184" s="74" t="b">
        <v>0</v>
      </c>
      <c r="AM184" s="74" t="b">
        <v>0</v>
      </c>
      <c r="AN184" s="74" t="b">
        <v>0</v>
      </c>
    </row>
    <row r="185" spans="1:40">
      <c r="A185" s="69" t="s">
        <v>236</v>
      </c>
      <c r="B185" s="70" t="s">
        <v>250</v>
      </c>
      <c r="C185" s="74" t="b">
        <v>0</v>
      </c>
      <c r="D185" s="74" t="b">
        <v>0</v>
      </c>
      <c r="E185" s="74" t="b">
        <v>0</v>
      </c>
      <c r="F185" s="74" t="b">
        <v>0</v>
      </c>
      <c r="G185" s="74" t="b">
        <v>0</v>
      </c>
      <c r="H185" s="74" t="b">
        <v>0</v>
      </c>
      <c r="I185" s="74" t="b">
        <v>0</v>
      </c>
      <c r="J185" s="74" t="b">
        <v>0</v>
      </c>
      <c r="K185" s="74" t="b">
        <v>0</v>
      </c>
      <c r="L185" s="74" t="b">
        <v>0</v>
      </c>
      <c r="M185" s="74" t="b">
        <v>0</v>
      </c>
      <c r="N185" s="74" t="b">
        <v>0</v>
      </c>
      <c r="O185" s="74" t="b">
        <v>0</v>
      </c>
      <c r="P185" s="74" t="b">
        <v>0</v>
      </c>
      <c r="Q185" s="74" t="b">
        <v>0</v>
      </c>
      <c r="R185" s="74" t="b">
        <v>0</v>
      </c>
      <c r="S185" s="74" t="b">
        <v>0</v>
      </c>
      <c r="T185" s="74" t="b">
        <v>0</v>
      </c>
      <c r="U185" s="74" t="b">
        <v>0</v>
      </c>
      <c r="V185" s="74" t="b">
        <v>0</v>
      </c>
      <c r="W185" s="74" t="b">
        <v>0</v>
      </c>
      <c r="X185" s="74" t="b">
        <v>0</v>
      </c>
      <c r="Y185" s="74" t="b">
        <v>0</v>
      </c>
      <c r="Z185" s="74" t="b">
        <v>0</v>
      </c>
      <c r="AA185" s="74" t="b">
        <v>0</v>
      </c>
      <c r="AB185" s="74" t="b">
        <v>0</v>
      </c>
      <c r="AC185" s="74" t="b">
        <v>0</v>
      </c>
      <c r="AD185" s="74" t="b">
        <v>0</v>
      </c>
      <c r="AE185" s="74" t="b">
        <v>0</v>
      </c>
      <c r="AF185" s="74" t="b">
        <v>0</v>
      </c>
      <c r="AG185" s="74" t="b">
        <v>0</v>
      </c>
      <c r="AH185" s="74" t="b">
        <v>0</v>
      </c>
      <c r="AI185" s="74" t="b">
        <v>0</v>
      </c>
      <c r="AJ185" s="74" t="b">
        <v>0</v>
      </c>
      <c r="AK185" s="74" t="b">
        <v>0</v>
      </c>
      <c r="AL185" s="74" t="b">
        <v>0</v>
      </c>
      <c r="AM185" s="74" t="b">
        <v>0</v>
      </c>
      <c r="AN185" s="74" t="b">
        <v>0</v>
      </c>
    </row>
    <row r="186" spans="1:40">
      <c r="A186" s="69" t="s">
        <v>300</v>
      </c>
      <c r="B186" s="70" t="s">
        <v>302</v>
      </c>
      <c r="C186" s="74" t="b">
        <v>0</v>
      </c>
      <c r="D186" s="74" t="b">
        <v>1</v>
      </c>
      <c r="E186" s="74" t="b">
        <v>0</v>
      </c>
      <c r="F186" s="74" t="b">
        <v>0</v>
      </c>
      <c r="G186" s="74" t="b">
        <v>1</v>
      </c>
      <c r="H186" s="74" t="b">
        <v>1</v>
      </c>
      <c r="I186" s="74" t="b">
        <v>1</v>
      </c>
      <c r="J186" s="74" t="b">
        <v>0</v>
      </c>
      <c r="K186" s="74" t="b">
        <v>0</v>
      </c>
      <c r="L186" s="74" t="b">
        <v>0</v>
      </c>
      <c r="M186" s="74" t="b">
        <v>1</v>
      </c>
      <c r="N186" s="74" t="b">
        <v>0</v>
      </c>
      <c r="O186" s="74" t="b">
        <v>0</v>
      </c>
      <c r="P186" s="74" t="b">
        <v>0</v>
      </c>
      <c r="Q186" s="74" t="b">
        <v>1</v>
      </c>
      <c r="R186" s="74" t="b">
        <v>0</v>
      </c>
      <c r="S186" s="74" t="b">
        <v>1</v>
      </c>
      <c r="T186" s="74" t="b">
        <v>0</v>
      </c>
      <c r="U186" s="74" t="b">
        <v>0</v>
      </c>
      <c r="V186" s="74" t="b">
        <v>0</v>
      </c>
      <c r="W186" s="74" t="b">
        <v>0</v>
      </c>
      <c r="X186" s="74" t="b">
        <v>0</v>
      </c>
      <c r="Y186" s="74" t="b">
        <v>0</v>
      </c>
      <c r="Z186" s="74" t="b">
        <v>0</v>
      </c>
      <c r="AA186" s="74" t="b">
        <v>1</v>
      </c>
      <c r="AB186" s="74" t="b">
        <v>0</v>
      </c>
      <c r="AC186" s="74" t="b">
        <v>1</v>
      </c>
      <c r="AD186" s="74" t="b">
        <v>1</v>
      </c>
      <c r="AE186" s="74" t="b">
        <v>0</v>
      </c>
      <c r="AF186" s="74" t="b">
        <v>0</v>
      </c>
      <c r="AG186" s="74" t="b">
        <v>0</v>
      </c>
      <c r="AH186" s="74" t="b">
        <v>0</v>
      </c>
      <c r="AI186" s="74" t="b">
        <v>0</v>
      </c>
      <c r="AJ186" s="74" t="b">
        <v>0</v>
      </c>
      <c r="AK186" s="74" t="b">
        <v>0</v>
      </c>
      <c r="AL186" s="74" t="b">
        <v>0</v>
      </c>
      <c r="AM186" s="74" t="b">
        <v>0</v>
      </c>
      <c r="AN186" s="74" t="b">
        <v>0</v>
      </c>
    </row>
    <row r="187" spans="1:40" ht="26">
      <c r="A187" s="69" t="s">
        <v>336</v>
      </c>
      <c r="B187" s="70" t="s">
        <v>338</v>
      </c>
      <c r="C187" s="74" t="b">
        <v>0</v>
      </c>
      <c r="D187" s="74" t="b">
        <v>0</v>
      </c>
      <c r="E187" s="74" t="b">
        <v>0</v>
      </c>
      <c r="F187" s="74" t="b">
        <v>0</v>
      </c>
      <c r="G187" s="74" t="b">
        <v>1</v>
      </c>
      <c r="H187" s="74" t="b">
        <v>1</v>
      </c>
      <c r="I187" s="74" t="b">
        <v>0</v>
      </c>
      <c r="J187" s="74" t="b">
        <v>0</v>
      </c>
      <c r="K187" s="74" t="b">
        <v>0</v>
      </c>
      <c r="L187" s="74" t="b">
        <v>0</v>
      </c>
      <c r="M187" s="74" t="b">
        <v>0</v>
      </c>
      <c r="N187" s="74" t="b">
        <v>0</v>
      </c>
      <c r="O187" s="74" t="b">
        <v>0</v>
      </c>
      <c r="P187" s="74" t="b">
        <v>0</v>
      </c>
      <c r="Q187" s="74" t="b">
        <v>0</v>
      </c>
      <c r="R187" s="74" t="b">
        <v>0</v>
      </c>
      <c r="S187" s="74" t="b">
        <v>0</v>
      </c>
      <c r="T187" s="74" t="b">
        <v>0</v>
      </c>
      <c r="U187" s="74" t="b">
        <v>0</v>
      </c>
      <c r="V187" s="74" t="b">
        <v>0</v>
      </c>
      <c r="W187" s="74" t="b">
        <v>0</v>
      </c>
      <c r="X187" s="74" t="b">
        <v>0</v>
      </c>
      <c r="Y187" s="74" t="b">
        <v>0</v>
      </c>
      <c r="Z187" s="74" t="b">
        <v>0</v>
      </c>
      <c r="AA187" s="74" t="b">
        <v>0</v>
      </c>
      <c r="AB187" s="74" t="b">
        <v>0</v>
      </c>
      <c r="AC187" s="74" t="b">
        <v>1</v>
      </c>
      <c r="AD187" s="74" t="b">
        <v>0</v>
      </c>
      <c r="AE187" s="74" t="b">
        <v>1</v>
      </c>
      <c r="AF187" s="74" t="b">
        <v>0</v>
      </c>
      <c r="AG187" s="74" t="b">
        <v>0</v>
      </c>
      <c r="AH187" s="74" t="b">
        <v>0</v>
      </c>
      <c r="AI187" s="74" t="b">
        <v>0</v>
      </c>
      <c r="AJ187" s="74" t="b">
        <v>0</v>
      </c>
      <c r="AK187" s="74" t="b">
        <v>0</v>
      </c>
      <c r="AL187" s="74" t="b">
        <v>0</v>
      </c>
      <c r="AM187" s="74" t="b">
        <v>0</v>
      </c>
      <c r="AN187" s="74" t="b">
        <v>0</v>
      </c>
    </row>
    <row r="188" spans="1:40">
      <c r="A188" s="69" t="s">
        <v>8182</v>
      </c>
      <c r="B188" s="70" t="s">
        <v>348</v>
      </c>
      <c r="C188" s="74" t="b">
        <v>0</v>
      </c>
      <c r="D188" s="74" t="b">
        <v>1</v>
      </c>
      <c r="E188" s="74" t="b">
        <v>0</v>
      </c>
      <c r="F188" s="74" t="b">
        <v>1</v>
      </c>
      <c r="G188" s="74" t="b">
        <v>1</v>
      </c>
      <c r="H188" s="74" t="b">
        <v>1</v>
      </c>
      <c r="I188" s="74" t="b">
        <v>0</v>
      </c>
      <c r="J188" s="74" t="b">
        <v>1</v>
      </c>
      <c r="K188" s="74" t="b">
        <v>0</v>
      </c>
      <c r="L188" s="74" t="b">
        <v>0</v>
      </c>
      <c r="M188" s="74" t="b">
        <v>1</v>
      </c>
      <c r="N188" s="74" t="b">
        <v>1</v>
      </c>
      <c r="O188" s="74" t="b">
        <v>0</v>
      </c>
      <c r="P188" s="74" t="b">
        <v>0</v>
      </c>
      <c r="Q188" s="74" t="b">
        <v>1</v>
      </c>
      <c r="R188" s="74" t="b">
        <v>0</v>
      </c>
      <c r="S188" s="74" t="b">
        <v>1</v>
      </c>
      <c r="T188" s="74" t="b">
        <v>0</v>
      </c>
      <c r="U188" s="74" t="b">
        <v>0</v>
      </c>
      <c r="V188" s="74" t="b">
        <v>1</v>
      </c>
      <c r="W188" s="74" t="b">
        <v>0</v>
      </c>
      <c r="X188" s="74" t="b">
        <v>0</v>
      </c>
      <c r="Y188" s="74" t="b">
        <v>0</v>
      </c>
      <c r="Z188" s="74" t="b">
        <v>1</v>
      </c>
      <c r="AA188" s="74" t="b">
        <v>1</v>
      </c>
      <c r="AB188" s="74" t="b">
        <v>1</v>
      </c>
      <c r="AC188" s="74" t="b">
        <v>1</v>
      </c>
      <c r="AD188" s="74" t="b">
        <v>1</v>
      </c>
      <c r="AE188" s="74" t="b">
        <v>1</v>
      </c>
      <c r="AF188" s="74" t="b">
        <v>0</v>
      </c>
      <c r="AG188" s="74" t="b">
        <v>0</v>
      </c>
      <c r="AH188" s="74" t="b">
        <v>0</v>
      </c>
      <c r="AI188" s="74" t="b">
        <v>1</v>
      </c>
      <c r="AJ188" s="74" t="b">
        <v>0</v>
      </c>
      <c r="AK188" s="74" t="b">
        <v>0</v>
      </c>
      <c r="AL188" s="74" t="b">
        <v>0</v>
      </c>
      <c r="AM188" s="74" t="b">
        <v>0</v>
      </c>
      <c r="AN188" s="74" t="b">
        <v>0</v>
      </c>
    </row>
    <row r="189" spans="1:40">
      <c r="A189" s="69" t="s">
        <v>8183</v>
      </c>
      <c r="B189" s="70" t="s">
        <v>350</v>
      </c>
      <c r="C189" s="74" t="b">
        <v>1</v>
      </c>
      <c r="D189" s="74" t="b">
        <v>1</v>
      </c>
      <c r="E189" s="74" t="b">
        <v>0</v>
      </c>
      <c r="F189" s="74" t="b">
        <v>1</v>
      </c>
      <c r="G189" s="74" t="b">
        <v>1</v>
      </c>
      <c r="H189" s="74" t="b">
        <v>1</v>
      </c>
      <c r="I189" s="74" t="b">
        <v>1</v>
      </c>
      <c r="J189" s="74" t="b">
        <v>1</v>
      </c>
      <c r="K189" s="74" t="b">
        <v>1</v>
      </c>
      <c r="L189" s="74" t="b">
        <v>0</v>
      </c>
      <c r="M189" s="74" t="b">
        <v>0</v>
      </c>
      <c r="N189" s="74" t="b">
        <v>1</v>
      </c>
      <c r="O189" s="74" t="b">
        <v>1</v>
      </c>
      <c r="P189" s="74" t="b">
        <v>1</v>
      </c>
      <c r="Q189" s="74" t="b">
        <v>1</v>
      </c>
      <c r="R189" s="74" t="b">
        <v>1</v>
      </c>
      <c r="S189" s="74" t="b">
        <v>0</v>
      </c>
      <c r="T189" s="74" t="b">
        <v>0</v>
      </c>
      <c r="U189" s="74" t="b">
        <v>0</v>
      </c>
      <c r="V189" s="74" t="b">
        <v>1</v>
      </c>
      <c r="W189" s="74" t="b">
        <v>1</v>
      </c>
      <c r="X189" s="74" t="b">
        <v>0</v>
      </c>
      <c r="Y189" s="74" t="b">
        <v>0</v>
      </c>
      <c r="Z189" s="74" t="b">
        <v>1</v>
      </c>
      <c r="AA189" s="74" t="b">
        <v>1</v>
      </c>
      <c r="AB189" s="74" t="b">
        <v>1</v>
      </c>
      <c r="AC189" s="74" t="b">
        <v>1</v>
      </c>
      <c r="AD189" s="74" t="b">
        <v>1</v>
      </c>
      <c r="AE189" s="74" t="b">
        <v>1</v>
      </c>
      <c r="AF189" s="74" t="b">
        <v>0</v>
      </c>
      <c r="AG189" s="74" t="b">
        <v>1</v>
      </c>
      <c r="AH189" s="74" t="b">
        <v>1</v>
      </c>
      <c r="AI189" s="74" t="b">
        <v>1</v>
      </c>
      <c r="AJ189" s="74" t="b">
        <v>0</v>
      </c>
      <c r="AK189" s="74" t="b">
        <v>1</v>
      </c>
      <c r="AL189" s="74" t="b">
        <v>0</v>
      </c>
      <c r="AM189" s="74" t="b">
        <v>0</v>
      </c>
      <c r="AN189" s="74" t="b">
        <v>0</v>
      </c>
    </row>
    <row r="190" spans="1:40">
      <c r="A190" s="69" t="s">
        <v>352</v>
      </c>
      <c r="B190" s="70" t="s">
        <v>354</v>
      </c>
      <c r="C190" s="74" t="b">
        <v>0</v>
      </c>
      <c r="D190" s="74" t="b">
        <v>0</v>
      </c>
      <c r="E190" s="74" t="b">
        <v>0</v>
      </c>
      <c r="F190" s="74" t="b">
        <v>1</v>
      </c>
      <c r="G190" s="74" t="b">
        <v>1</v>
      </c>
      <c r="H190" s="74" t="b">
        <v>1</v>
      </c>
      <c r="I190" s="74" t="b">
        <v>0</v>
      </c>
      <c r="J190" s="74" t="b">
        <v>1</v>
      </c>
      <c r="K190" s="74" t="b">
        <v>0</v>
      </c>
      <c r="L190" s="74" t="b">
        <v>0</v>
      </c>
      <c r="M190" s="74" t="b">
        <v>0</v>
      </c>
      <c r="N190" s="74" t="b">
        <v>1</v>
      </c>
      <c r="O190" s="74" t="b">
        <v>0</v>
      </c>
      <c r="P190" s="74" t="b">
        <v>0</v>
      </c>
      <c r="Q190" s="74" t="b">
        <v>0</v>
      </c>
      <c r="R190" s="74" t="b">
        <v>0</v>
      </c>
      <c r="S190" s="74" t="b">
        <v>0</v>
      </c>
      <c r="T190" s="74" t="b">
        <v>0</v>
      </c>
      <c r="U190" s="74" t="b">
        <v>0</v>
      </c>
      <c r="V190" s="74" t="b">
        <v>0</v>
      </c>
      <c r="W190" s="74" t="b">
        <v>0</v>
      </c>
      <c r="X190" s="74" t="b">
        <v>0</v>
      </c>
      <c r="Y190" s="74" t="b">
        <v>0</v>
      </c>
      <c r="Z190" s="74" t="b">
        <v>0</v>
      </c>
      <c r="AA190" s="74" t="b">
        <v>0</v>
      </c>
      <c r="AB190" s="74" t="b">
        <v>0</v>
      </c>
      <c r="AC190" s="74" t="b">
        <v>0</v>
      </c>
      <c r="AD190" s="74" t="b">
        <v>0</v>
      </c>
      <c r="AE190" s="74" t="b">
        <v>0</v>
      </c>
      <c r="AF190" s="74" t="b">
        <v>0</v>
      </c>
      <c r="AG190" s="74" t="b">
        <v>0</v>
      </c>
      <c r="AH190" s="74" t="b">
        <v>0</v>
      </c>
      <c r="AI190" s="74" t="b">
        <v>0</v>
      </c>
      <c r="AJ190" s="74" t="b">
        <v>0</v>
      </c>
      <c r="AK190" s="74" t="b">
        <v>0</v>
      </c>
      <c r="AL190" s="74" t="b">
        <v>0</v>
      </c>
      <c r="AM190" s="74" t="b">
        <v>0</v>
      </c>
      <c r="AN190" s="74" t="b">
        <v>0</v>
      </c>
    </row>
    <row r="191" spans="1:40" ht="26">
      <c r="A191" s="69" t="s">
        <v>369</v>
      </c>
      <c r="B191" s="70" t="s">
        <v>371</v>
      </c>
      <c r="C191" s="74" t="b">
        <v>0</v>
      </c>
      <c r="D191" s="74" t="b">
        <v>0</v>
      </c>
      <c r="E191" s="74" t="b">
        <v>0</v>
      </c>
      <c r="F191" s="74" t="b">
        <v>0</v>
      </c>
      <c r="G191" s="74" t="b">
        <v>0</v>
      </c>
      <c r="H191" s="74" t="b">
        <v>1</v>
      </c>
      <c r="I191" s="74" t="b">
        <v>0</v>
      </c>
      <c r="J191" s="74" t="b">
        <v>0</v>
      </c>
      <c r="K191" s="74" t="b">
        <v>0</v>
      </c>
      <c r="L191" s="74" t="b">
        <v>0</v>
      </c>
      <c r="M191" s="74" t="b">
        <v>0</v>
      </c>
      <c r="N191" s="74" t="b">
        <v>0</v>
      </c>
      <c r="O191" s="74" t="b">
        <v>0</v>
      </c>
      <c r="P191" s="74" t="b">
        <v>1</v>
      </c>
      <c r="Q191" s="74" t="b">
        <v>0</v>
      </c>
      <c r="R191" s="74" t="b">
        <v>0</v>
      </c>
      <c r="S191" s="74" t="b">
        <v>0</v>
      </c>
      <c r="T191" s="74" t="b">
        <v>0</v>
      </c>
      <c r="U191" s="74" t="b">
        <v>0</v>
      </c>
      <c r="V191" s="74" t="b">
        <v>0</v>
      </c>
      <c r="W191" s="74" t="b">
        <v>0</v>
      </c>
      <c r="X191" s="74" t="b">
        <v>0</v>
      </c>
      <c r="Y191" s="74" t="b">
        <v>0</v>
      </c>
      <c r="Z191" s="74" t="b">
        <v>0</v>
      </c>
      <c r="AA191" s="74" t="b">
        <v>1</v>
      </c>
      <c r="AB191" s="74" t="b">
        <v>0</v>
      </c>
      <c r="AC191" s="74" t="b">
        <v>0</v>
      </c>
      <c r="AD191" s="74" t="b">
        <v>1</v>
      </c>
      <c r="AE191" s="74" t="b">
        <v>0</v>
      </c>
      <c r="AF191" s="74" t="b">
        <v>0</v>
      </c>
      <c r="AG191" s="74" t="b">
        <v>0</v>
      </c>
      <c r="AH191" s="74" t="b">
        <v>0</v>
      </c>
      <c r="AI191" s="74" t="b">
        <v>0</v>
      </c>
      <c r="AJ191" s="74" t="b">
        <v>0</v>
      </c>
      <c r="AK191" s="74" t="b">
        <v>0</v>
      </c>
      <c r="AL191" s="74" t="b">
        <v>0</v>
      </c>
      <c r="AM191" s="74" t="b">
        <v>0</v>
      </c>
      <c r="AN191" s="74" t="b">
        <v>0</v>
      </c>
    </row>
    <row r="192" spans="1:40">
      <c r="A192" s="69" t="s">
        <v>8191</v>
      </c>
      <c r="B192" s="70" t="s">
        <v>8193</v>
      </c>
      <c r="C192" s="74" t="b">
        <v>0</v>
      </c>
      <c r="D192" s="74" t="b">
        <v>1</v>
      </c>
      <c r="E192" s="74" t="b">
        <v>0</v>
      </c>
      <c r="F192" s="74" t="b">
        <v>1</v>
      </c>
      <c r="G192" s="74" t="b">
        <v>0</v>
      </c>
      <c r="H192" s="74" t="b">
        <v>1</v>
      </c>
      <c r="I192" s="74" t="b">
        <v>0</v>
      </c>
      <c r="J192" s="74" t="b">
        <v>1</v>
      </c>
      <c r="K192" s="74" t="b">
        <v>0</v>
      </c>
      <c r="L192" s="74" t="b">
        <v>0</v>
      </c>
      <c r="M192" s="74" t="b">
        <v>0</v>
      </c>
      <c r="N192" s="74" t="b">
        <v>0</v>
      </c>
      <c r="O192" s="74" t="b">
        <v>0</v>
      </c>
      <c r="P192" s="74" t="b">
        <v>0</v>
      </c>
      <c r="Q192" s="74" t="b">
        <v>0</v>
      </c>
      <c r="R192" s="74" t="b">
        <v>0</v>
      </c>
      <c r="S192" s="74" t="b">
        <v>0</v>
      </c>
      <c r="T192" s="74" t="b">
        <v>0</v>
      </c>
      <c r="U192" s="74" t="b">
        <v>0</v>
      </c>
      <c r="V192" s="74" t="b">
        <v>0</v>
      </c>
      <c r="W192" s="74" t="b">
        <v>0</v>
      </c>
      <c r="X192" s="74" t="b">
        <v>0</v>
      </c>
      <c r="Y192" s="74" t="b">
        <v>0</v>
      </c>
      <c r="Z192" s="74" t="b">
        <v>0</v>
      </c>
      <c r="AA192" s="74" t="b">
        <v>1</v>
      </c>
      <c r="AB192" s="74" t="b">
        <v>0</v>
      </c>
      <c r="AC192" s="74" t="b">
        <v>0</v>
      </c>
      <c r="AD192" s="74" t="b">
        <v>1</v>
      </c>
      <c r="AE192" s="74" t="b">
        <v>0</v>
      </c>
      <c r="AF192" s="74" t="b">
        <v>0</v>
      </c>
      <c r="AG192" s="74" t="b">
        <v>0</v>
      </c>
      <c r="AH192" s="74" t="b">
        <v>0</v>
      </c>
      <c r="AI192" s="74" t="b">
        <v>0</v>
      </c>
      <c r="AJ192" s="74" t="b">
        <v>0</v>
      </c>
      <c r="AK192" s="74" t="b">
        <v>0</v>
      </c>
      <c r="AL192" s="74" t="b">
        <v>0</v>
      </c>
      <c r="AM192" s="74" t="b">
        <v>0</v>
      </c>
      <c r="AN192" s="74" t="b">
        <v>0</v>
      </c>
    </row>
    <row r="193" spans="1:40">
      <c r="A193" s="69" t="s">
        <v>460</v>
      </c>
      <c r="B193" s="70" t="s">
        <v>462</v>
      </c>
      <c r="C193" s="74" t="b">
        <v>0</v>
      </c>
      <c r="D193" s="74" t="b">
        <v>0</v>
      </c>
      <c r="E193" s="74" t="b">
        <v>0</v>
      </c>
      <c r="F193" s="74" t="b">
        <v>0</v>
      </c>
      <c r="G193" s="74" t="b">
        <v>0</v>
      </c>
      <c r="H193" s="74" t="b">
        <v>0</v>
      </c>
      <c r="I193" s="74" t="b">
        <v>0</v>
      </c>
      <c r="J193" s="74" t="b">
        <v>0</v>
      </c>
      <c r="K193" s="74" t="b">
        <v>0</v>
      </c>
      <c r="L193" s="74" t="b">
        <v>0</v>
      </c>
      <c r="M193" s="74" t="b">
        <v>0</v>
      </c>
      <c r="N193" s="74" t="b">
        <v>0</v>
      </c>
      <c r="O193" s="74" t="b">
        <v>0</v>
      </c>
      <c r="P193" s="74" t="b">
        <v>0</v>
      </c>
      <c r="Q193" s="74" t="b">
        <v>0</v>
      </c>
      <c r="R193" s="74" t="b">
        <v>0</v>
      </c>
      <c r="S193" s="74" t="b">
        <v>0</v>
      </c>
      <c r="T193" s="74" t="b">
        <v>0</v>
      </c>
      <c r="U193" s="74" t="b">
        <v>0</v>
      </c>
      <c r="V193" s="74" t="b">
        <v>0</v>
      </c>
      <c r="W193" s="74" t="b">
        <v>0</v>
      </c>
      <c r="X193" s="74" t="b">
        <v>0</v>
      </c>
      <c r="Y193" s="74" t="b">
        <v>0</v>
      </c>
      <c r="Z193" s="74" t="b">
        <v>0</v>
      </c>
      <c r="AA193" s="74" t="b">
        <v>0</v>
      </c>
      <c r="AB193" s="74" t="b">
        <v>0</v>
      </c>
      <c r="AC193" s="74" t="b">
        <v>0</v>
      </c>
      <c r="AD193" s="74" t="b">
        <v>0</v>
      </c>
      <c r="AE193" s="74" t="b">
        <v>0</v>
      </c>
      <c r="AF193" s="74" t="b">
        <v>0</v>
      </c>
      <c r="AG193" s="74" t="b">
        <v>0</v>
      </c>
      <c r="AH193" s="74" t="b">
        <v>0</v>
      </c>
      <c r="AI193" s="74" t="b">
        <v>0</v>
      </c>
      <c r="AJ193" s="74" t="b">
        <v>0</v>
      </c>
      <c r="AK193" s="74" t="b">
        <v>0</v>
      </c>
      <c r="AL193" s="74" t="b">
        <v>0</v>
      </c>
      <c r="AM193" s="74" t="b">
        <v>0</v>
      </c>
      <c r="AN193" s="74" t="b">
        <v>0</v>
      </c>
    </row>
    <row r="194" spans="1:40" ht="26">
      <c r="A194" s="69" t="s">
        <v>464</v>
      </c>
      <c r="B194" s="70" t="s">
        <v>466</v>
      </c>
      <c r="C194" s="74" t="b">
        <v>0</v>
      </c>
      <c r="D194" s="74" t="b">
        <v>0</v>
      </c>
      <c r="E194" s="74" t="b">
        <v>0</v>
      </c>
      <c r="F194" s="74" t="b">
        <v>0</v>
      </c>
      <c r="G194" s="74" t="b">
        <v>0</v>
      </c>
      <c r="H194" s="74" t="b">
        <v>0</v>
      </c>
      <c r="I194" s="74" t="b">
        <v>0</v>
      </c>
      <c r="J194" s="74" t="b">
        <v>0</v>
      </c>
      <c r="K194" s="74" t="b">
        <v>0</v>
      </c>
      <c r="L194" s="74" t="b">
        <v>0</v>
      </c>
      <c r="M194" s="74" t="b">
        <v>0</v>
      </c>
      <c r="N194" s="74" t="b">
        <v>0</v>
      </c>
      <c r="O194" s="74" t="b">
        <v>0</v>
      </c>
      <c r="P194" s="74" t="b">
        <v>0</v>
      </c>
      <c r="Q194" s="74" t="b">
        <v>0</v>
      </c>
      <c r="R194" s="74" t="b">
        <v>0</v>
      </c>
      <c r="S194" s="74" t="b">
        <v>0</v>
      </c>
      <c r="T194" s="74" t="b">
        <v>0</v>
      </c>
      <c r="U194" s="74" t="b">
        <v>0</v>
      </c>
      <c r="V194" s="74" t="b">
        <v>0</v>
      </c>
      <c r="W194" s="74" t="b">
        <v>0</v>
      </c>
      <c r="X194" s="74" t="b">
        <v>0</v>
      </c>
      <c r="Y194" s="74" t="b">
        <v>0</v>
      </c>
      <c r="Z194" s="74" t="b">
        <v>0</v>
      </c>
      <c r="AA194" s="74" t="b">
        <v>0</v>
      </c>
      <c r="AB194" s="74" t="b">
        <v>0</v>
      </c>
      <c r="AC194" s="74" t="b">
        <v>0</v>
      </c>
      <c r="AD194" s="74" t="b">
        <v>0</v>
      </c>
      <c r="AE194" s="74" t="b">
        <v>0</v>
      </c>
      <c r="AF194" s="74" t="b">
        <v>0</v>
      </c>
      <c r="AG194" s="74" t="b">
        <v>0</v>
      </c>
      <c r="AH194" s="74" t="b">
        <v>0</v>
      </c>
      <c r="AI194" s="74" t="b">
        <v>0</v>
      </c>
      <c r="AJ194" s="74" t="b">
        <v>0</v>
      </c>
      <c r="AK194" s="74" t="b">
        <v>0</v>
      </c>
      <c r="AL194" s="74" t="b">
        <v>0</v>
      </c>
      <c r="AM194" s="74" t="b">
        <v>0</v>
      </c>
      <c r="AN194" s="74" t="b">
        <v>0</v>
      </c>
    </row>
    <row r="195" spans="1:40">
      <c r="A195" s="69" t="s">
        <v>479</v>
      </c>
      <c r="B195" s="70" t="s">
        <v>481</v>
      </c>
      <c r="C195" s="74" t="b">
        <v>1</v>
      </c>
      <c r="D195" s="74" t="b">
        <v>0</v>
      </c>
      <c r="E195" s="74" t="b">
        <v>0</v>
      </c>
      <c r="F195" s="74" t="b">
        <v>0</v>
      </c>
      <c r="G195" s="74" t="b">
        <v>1</v>
      </c>
      <c r="H195" s="74" t="b">
        <v>1</v>
      </c>
      <c r="I195" s="74" t="b">
        <v>0</v>
      </c>
      <c r="J195" s="74" t="b">
        <v>0</v>
      </c>
      <c r="K195" s="74" t="b">
        <v>0</v>
      </c>
      <c r="L195" s="74" t="b">
        <v>0</v>
      </c>
      <c r="M195" s="74" t="b">
        <v>0</v>
      </c>
      <c r="N195" s="74" t="b">
        <v>0</v>
      </c>
      <c r="O195" s="74" t="b">
        <v>0</v>
      </c>
      <c r="P195" s="74" t="b">
        <v>0</v>
      </c>
      <c r="Q195" s="74" t="b">
        <v>0</v>
      </c>
      <c r="R195" s="74" t="b">
        <v>0</v>
      </c>
      <c r="S195" s="74" t="b">
        <v>0</v>
      </c>
      <c r="T195" s="74" t="b">
        <v>0</v>
      </c>
      <c r="U195" s="74" t="b">
        <v>0</v>
      </c>
      <c r="V195" s="74" t="b">
        <v>0</v>
      </c>
      <c r="W195" s="74" t="b">
        <v>0</v>
      </c>
      <c r="X195" s="74" t="b">
        <v>0</v>
      </c>
      <c r="Y195" s="74" t="b">
        <v>0</v>
      </c>
      <c r="Z195" s="74" t="b">
        <v>0</v>
      </c>
      <c r="AA195" s="74" t="b">
        <v>1</v>
      </c>
      <c r="AB195" s="74" t="b">
        <v>1</v>
      </c>
      <c r="AC195" s="74" t="b">
        <v>1</v>
      </c>
      <c r="AD195" s="74" t="b">
        <v>1</v>
      </c>
      <c r="AE195" s="74" t="b">
        <v>1</v>
      </c>
      <c r="AF195" s="74" t="b">
        <v>0</v>
      </c>
      <c r="AG195" s="74" t="b">
        <v>0</v>
      </c>
      <c r="AH195" s="74" t="b">
        <v>1</v>
      </c>
      <c r="AI195" s="74" t="b">
        <v>0</v>
      </c>
      <c r="AJ195" s="74" t="b">
        <v>1</v>
      </c>
      <c r="AK195" s="74" t="b">
        <v>0</v>
      </c>
      <c r="AL195" s="74" t="b">
        <v>0</v>
      </c>
      <c r="AM195" s="74" t="b">
        <v>0</v>
      </c>
      <c r="AN195" s="74" t="b">
        <v>0</v>
      </c>
    </row>
    <row r="196" spans="1:40">
      <c r="A196" s="69" t="s">
        <v>528</v>
      </c>
      <c r="B196" s="70" t="s">
        <v>529</v>
      </c>
      <c r="C196" s="74" t="b">
        <v>0</v>
      </c>
      <c r="D196" s="74" t="b">
        <v>1</v>
      </c>
      <c r="E196" s="74" t="b">
        <v>0</v>
      </c>
      <c r="F196" s="74" t="b">
        <v>1</v>
      </c>
      <c r="G196" s="74" t="b">
        <v>1</v>
      </c>
      <c r="H196" s="74" t="b">
        <v>1</v>
      </c>
      <c r="I196" s="74" t="b">
        <v>0</v>
      </c>
      <c r="J196" s="74" t="b">
        <v>1</v>
      </c>
      <c r="K196" s="74" t="b">
        <v>0</v>
      </c>
      <c r="L196" s="74" t="b">
        <v>0</v>
      </c>
      <c r="M196" s="74" t="b">
        <v>0</v>
      </c>
      <c r="N196" s="74" t="b">
        <v>1</v>
      </c>
      <c r="O196" s="74" t="b">
        <v>0</v>
      </c>
      <c r="P196" s="74" t="b">
        <v>1</v>
      </c>
      <c r="Q196" s="74" t="b">
        <v>1</v>
      </c>
      <c r="R196" s="74" t="b">
        <v>0</v>
      </c>
      <c r="S196" s="74" t="b">
        <v>0</v>
      </c>
      <c r="T196" s="74" t="b">
        <v>0</v>
      </c>
      <c r="U196" s="74" t="b">
        <v>0</v>
      </c>
      <c r="V196" s="74" t="b">
        <v>1</v>
      </c>
      <c r="W196" s="74" t="b">
        <v>0</v>
      </c>
      <c r="X196" s="74" t="b">
        <v>1</v>
      </c>
      <c r="Y196" s="74" t="b">
        <v>0</v>
      </c>
      <c r="Z196" s="74" t="b">
        <v>1</v>
      </c>
      <c r="AA196" s="74" t="b">
        <v>1</v>
      </c>
      <c r="AB196" s="74" t="b">
        <v>0</v>
      </c>
      <c r="AC196" s="74" t="b">
        <v>1</v>
      </c>
      <c r="AD196" s="74" t="b">
        <v>1</v>
      </c>
      <c r="AE196" s="74" t="b">
        <v>0</v>
      </c>
      <c r="AF196" s="74" t="b">
        <v>0</v>
      </c>
      <c r="AG196" s="74" t="b">
        <v>0</v>
      </c>
      <c r="AH196" s="74" t="b">
        <v>0</v>
      </c>
      <c r="AI196" s="74" t="b">
        <v>0</v>
      </c>
      <c r="AJ196" s="74" t="b">
        <v>1</v>
      </c>
      <c r="AK196" s="74" t="b">
        <v>1</v>
      </c>
      <c r="AL196" s="74" t="b">
        <v>1</v>
      </c>
      <c r="AM196" s="74" t="b">
        <v>0</v>
      </c>
      <c r="AN196" s="74" t="b">
        <v>0</v>
      </c>
    </row>
    <row r="197" spans="1:40">
      <c r="A197" s="69" t="s">
        <v>537</v>
      </c>
      <c r="B197" s="70" t="s">
        <v>539</v>
      </c>
      <c r="C197" s="74" t="b">
        <v>0</v>
      </c>
      <c r="D197" s="74" t="b">
        <v>0</v>
      </c>
      <c r="E197" s="74" t="b">
        <v>0</v>
      </c>
      <c r="F197" s="74" t="b">
        <v>0</v>
      </c>
      <c r="G197" s="74" t="b">
        <v>1</v>
      </c>
      <c r="H197" s="74" t="b">
        <v>1</v>
      </c>
      <c r="I197" s="74" t="b">
        <v>0</v>
      </c>
      <c r="J197" s="74" t="b">
        <v>1</v>
      </c>
      <c r="K197" s="74" t="b">
        <v>0</v>
      </c>
      <c r="L197" s="74" t="b">
        <v>0</v>
      </c>
      <c r="M197" s="74" t="b">
        <v>0</v>
      </c>
      <c r="N197" s="74" t="b">
        <v>0</v>
      </c>
      <c r="O197" s="74" t="b">
        <v>0</v>
      </c>
      <c r="P197" s="74" t="b">
        <v>1</v>
      </c>
      <c r="Q197" s="74" t="b">
        <v>0</v>
      </c>
      <c r="R197" s="74" t="b">
        <v>0</v>
      </c>
      <c r="S197" s="74" t="b">
        <v>1</v>
      </c>
      <c r="T197" s="74" t="b">
        <v>0</v>
      </c>
      <c r="U197" s="74" t="b">
        <v>0</v>
      </c>
      <c r="V197" s="74" t="b">
        <v>0</v>
      </c>
      <c r="W197" s="74" t="b">
        <v>0</v>
      </c>
      <c r="X197" s="74" t="b">
        <v>0</v>
      </c>
      <c r="Y197" s="74" t="b">
        <v>0</v>
      </c>
      <c r="Z197" s="74" t="b">
        <v>1</v>
      </c>
      <c r="AA197" s="74" t="b">
        <v>0</v>
      </c>
      <c r="AB197" s="74" t="b">
        <v>0</v>
      </c>
      <c r="AC197" s="74" t="b">
        <v>1</v>
      </c>
      <c r="AD197" s="74" t="b">
        <v>1</v>
      </c>
      <c r="AE197" s="74" t="b">
        <v>1</v>
      </c>
      <c r="AF197" s="74" t="b">
        <v>0</v>
      </c>
      <c r="AG197" s="74" t="b">
        <v>0</v>
      </c>
      <c r="AH197" s="74" t="b">
        <v>0</v>
      </c>
      <c r="AI197" s="74" t="b">
        <v>0</v>
      </c>
      <c r="AJ197" s="74" t="b">
        <v>1</v>
      </c>
      <c r="AK197" s="74" t="b">
        <v>1</v>
      </c>
      <c r="AL197" s="74" t="b">
        <v>0</v>
      </c>
      <c r="AM197" s="74" t="b">
        <v>0</v>
      </c>
      <c r="AN197" s="74" t="b">
        <v>0</v>
      </c>
    </row>
    <row r="198" spans="1:40">
      <c r="A198" s="69" t="s">
        <v>545</v>
      </c>
      <c r="B198" s="70" t="s">
        <v>547</v>
      </c>
      <c r="C198" s="74" t="b">
        <v>0</v>
      </c>
      <c r="D198" s="74" t="b">
        <v>1</v>
      </c>
      <c r="E198" s="74" t="b">
        <v>0</v>
      </c>
      <c r="F198" s="74" t="b">
        <v>0</v>
      </c>
      <c r="G198" s="74" t="b">
        <v>0</v>
      </c>
      <c r="H198" s="74" t="b">
        <v>1</v>
      </c>
      <c r="I198" s="74" t="b">
        <v>0</v>
      </c>
      <c r="J198" s="74" t="b">
        <v>1</v>
      </c>
      <c r="K198" s="74" t="b">
        <v>0</v>
      </c>
      <c r="L198" s="74" t="b">
        <v>0</v>
      </c>
      <c r="M198" s="74" t="b">
        <v>0</v>
      </c>
      <c r="N198" s="74" t="b">
        <v>0</v>
      </c>
      <c r="O198" s="74" t="b">
        <v>0</v>
      </c>
      <c r="P198" s="74" t="b">
        <v>0</v>
      </c>
      <c r="Q198" s="74" t="b">
        <v>0</v>
      </c>
      <c r="R198" s="74" t="b">
        <v>0</v>
      </c>
      <c r="S198" s="74" t="b">
        <v>1</v>
      </c>
      <c r="T198" s="74" t="b">
        <v>0</v>
      </c>
      <c r="U198" s="74" t="b">
        <v>0</v>
      </c>
      <c r="V198" s="74" t="b">
        <v>1</v>
      </c>
      <c r="W198" s="74" t="b">
        <v>0</v>
      </c>
      <c r="X198" s="74" t="b">
        <v>0</v>
      </c>
      <c r="Y198" s="74" t="b">
        <v>0</v>
      </c>
      <c r="Z198" s="74" t="b">
        <v>1</v>
      </c>
      <c r="AA198" s="74" t="b">
        <v>0</v>
      </c>
      <c r="AB198" s="74" t="b">
        <v>0</v>
      </c>
      <c r="AC198" s="74" t="b">
        <v>1</v>
      </c>
      <c r="AD198" s="74" t="b">
        <v>0</v>
      </c>
      <c r="AE198" s="74" t="b">
        <v>1</v>
      </c>
      <c r="AF198" s="74" t="b">
        <v>0</v>
      </c>
      <c r="AG198" s="74" t="b">
        <v>0</v>
      </c>
      <c r="AH198" s="74" t="b">
        <v>0</v>
      </c>
      <c r="AI198" s="74" t="b">
        <v>0</v>
      </c>
      <c r="AJ198" s="74" t="b">
        <v>0</v>
      </c>
      <c r="AK198" s="74" t="b">
        <v>0</v>
      </c>
      <c r="AL198" s="74" t="b">
        <v>0</v>
      </c>
      <c r="AM198" s="74" t="b">
        <v>0</v>
      </c>
      <c r="AN198" s="74" t="b">
        <v>0</v>
      </c>
    </row>
    <row r="199" spans="1:40">
      <c r="A199" s="69" t="s">
        <v>549</v>
      </c>
      <c r="B199" s="70" t="s">
        <v>550</v>
      </c>
      <c r="C199" s="74" t="b">
        <v>0</v>
      </c>
      <c r="D199" s="74" t="b">
        <v>0</v>
      </c>
      <c r="E199" s="74" t="b">
        <v>0</v>
      </c>
      <c r="F199" s="74" t="b">
        <v>0</v>
      </c>
      <c r="G199" s="74" t="b">
        <v>1</v>
      </c>
      <c r="H199" s="74" t="b">
        <v>0</v>
      </c>
      <c r="I199" s="74" t="b">
        <v>0</v>
      </c>
      <c r="J199" s="74" t="b">
        <v>1</v>
      </c>
      <c r="K199" s="74" t="b">
        <v>0</v>
      </c>
      <c r="L199" s="74" t="b">
        <v>0</v>
      </c>
      <c r="M199" s="74" t="b">
        <v>0</v>
      </c>
      <c r="N199" s="74" t="b">
        <v>0</v>
      </c>
      <c r="O199" s="74" t="b">
        <v>0</v>
      </c>
      <c r="P199" s="74" t="b">
        <v>1</v>
      </c>
      <c r="Q199" s="74" t="b">
        <v>1</v>
      </c>
      <c r="R199" s="74" t="b">
        <v>0</v>
      </c>
      <c r="S199" s="74" t="b">
        <v>0</v>
      </c>
      <c r="T199" s="74" t="b">
        <v>0</v>
      </c>
      <c r="U199" s="74" t="b">
        <v>0</v>
      </c>
      <c r="V199" s="74" t="b">
        <v>0</v>
      </c>
      <c r="W199" s="74" t="b">
        <v>0</v>
      </c>
      <c r="X199" s="74" t="b">
        <v>0</v>
      </c>
      <c r="Y199" s="74" t="b">
        <v>0</v>
      </c>
      <c r="Z199" s="74" t="b">
        <v>0</v>
      </c>
      <c r="AA199" s="74" t="b">
        <v>1</v>
      </c>
      <c r="AB199" s="74" t="b">
        <v>0</v>
      </c>
      <c r="AC199" s="74" t="b">
        <v>0</v>
      </c>
      <c r="AD199" s="74" t="b">
        <v>0</v>
      </c>
      <c r="AE199" s="74" t="b">
        <v>1</v>
      </c>
      <c r="AF199" s="74" t="b">
        <v>0</v>
      </c>
      <c r="AG199" s="74" t="b">
        <v>0</v>
      </c>
      <c r="AH199" s="74" t="b">
        <v>0</v>
      </c>
      <c r="AI199" s="74" t="b">
        <v>1</v>
      </c>
      <c r="AJ199" s="74" t="b">
        <v>0</v>
      </c>
      <c r="AK199" s="74" t="b">
        <v>0</v>
      </c>
      <c r="AL199" s="74" t="b">
        <v>0</v>
      </c>
      <c r="AM199" s="74" t="b">
        <v>0</v>
      </c>
      <c r="AN199" s="74" t="b">
        <v>0</v>
      </c>
    </row>
    <row r="200" spans="1:40">
      <c r="A200" s="69" t="s">
        <v>601</v>
      </c>
      <c r="B200" s="70" t="s">
        <v>603</v>
      </c>
      <c r="C200" s="74" t="b">
        <v>0</v>
      </c>
      <c r="D200" s="74" t="b">
        <v>0</v>
      </c>
      <c r="E200" s="74" t="b">
        <v>0</v>
      </c>
      <c r="F200" s="74" t="b">
        <v>1</v>
      </c>
      <c r="G200" s="74" t="b">
        <v>0</v>
      </c>
      <c r="H200" s="74" t="b">
        <v>0</v>
      </c>
      <c r="I200" s="74" t="b">
        <v>0</v>
      </c>
      <c r="J200" s="74" t="b">
        <v>0</v>
      </c>
      <c r="K200" s="74" t="b">
        <v>0</v>
      </c>
      <c r="L200" s="74" t="b">
        <v>0</v>
      </c>
      <c r="M200" s="74" t="b">
        <v>0</v>
      </c>
      <c r="N200" s="74" t="b">
        <v>0</v>
      </c>
      <c r="O200" s="74" t="b">
        <v>0</v>
      </c>
      <c r="P200" s="74" t="b">
        <v>0</v>
      </c>
      <c r="Q200" s="74" t="b">
        <v>0</v>
      </c>
      <c r="R200" s="74" t="b">
        <v>0</v>
      </c>
      <c r="S200" s="74" t="b">
        <v>0</v>
      </c>
      <c r="T200" s="74" t="b">
        <v>0</v>
      </c>
      <c r="U200" s="74" t="b">
        <v>0</v>
      </c>
      <c r="V200" s="74" t="b">
        <v>0</v>
      </c>
      <c r="W200" s="74" t="b">
        <v>0</v>
      </c>
      <c r="X200" s="74" t="b">
        <v>0</v>
      </c>
      <c r="Y200" s="74" t="b">
        <v>0</v>
      </c>
      <c r="Z200" s="74" t="b">
        <v>0</v>
      </c>
      <c r="AA200" s="74" t="b">
        <v>0</v>
      </c>
      <c r="AB200" s="74" t="b">
        <v>0</v>
      </c>
      <c r="AC200" s="74" t="b">
        <v>1</v>
      </c>
      <c r="AD200" s="74" t="b">
        <v>0</v>
      </c>
      <c r="AE200" s="74" t="b">
        <v>1</v>
      </c>
      <c r="AF200" s="74" t="b">
        <v>0</v>
      </c>
      <c r="AG200" s="74" t="b">
        <v>0</v>
      </c>
      <c r="AH200" s="74" t="b">
        <v>0</v>
      </c>
      <c r="AI200" s="74" t="b">
        <v>0</v>
      </c>
      <c r="AJ200" s="74" t="b">
        <v>0</v>
      </c>
      <c r="AK200" s="74" t="b">
        <v>0</v>
      </c>
      <c r="AL200" s="74" t="b">
        <v>0</v>
      </c>
      <c r="AM200" s="74" t="b">
        <v>0</v>
      </c>
      <c r="AN200" s="74" t="b">
        <v>0</v>
      </c>
    </row>
    <row r="201" spans="1:40" ht="26">
      <c r="A201" s="69" t="s">
        <v>652</v>
      </c>
      <c r="B201" s="70" t="s">
        <v>654</v>
      </c>
      <c r="C201" s="74" t="b">
        <v>0</v>
      </c>
      <c r="D201" s="74" t="b">
        <v>0</v>
      </c>
      <c r="E201" s="74" t="b">
        <v>0</v>
      </c>
      <c r="F201" s="74" t="b">
        <v>0</v>
      </c>
      <c r="G201" s="74" t="b">
        <v>1</v>
      </c>
      <c r="H201" s="74" t="b">
        <v>1</v>
      </c>
      <c r="I201" s="74" t="b">
        <v>0</v>
      </c>
      <c r="J201" s="74" t="b">
        <v>0</v>
      </c>
      <c r="K201" s="74" t="b">
        <v>0</v>
      </c>
      <c r="L201" s="74" t="b">
        <v>0</v>
      </c>
      <c r="M201" s="74" t="b">
        <v>0</v>
      </c>
      <c r="N201" s="74" t="b">
        <v>0</v>
      </c>
      <c r="O201" s="74" t="b">
        <v>0</v>
      </c>
      <c r="P201" s="74" t="b">
        <v>0</v>
      </c>
      <c r="Q201" s="74" t="b">
        <v>0</v>
      </c>
      <c r="R201" s="74" t="b">
        <v>0</v>
      </c>
      <c r="S201" s="74" t="b">
        <v>0</v>
      </c>
      <c r="T201" s="74" t="b">
        <v>0</v>
      </c>
      <c r="U201" s="74" t="b">
        <v>0</v>
      </c>
      <c r="V201" s="74" t="b">
        <v>0</v>
      </c>
      <c r="W201" s="74" t="b">
        <v>0</v>
      </c>
      <c r="X201" s="74" t="b">
        <v>0</v>
      </c>
      <c r="Y201" s="74" t="b">
        <v>0</v>
      </c>
      <c r="Z201" s="74" t="b">
        <v>0</v>
      </c>
      <c r="AA201" s="74" t="b">
        <v>1</v>
      </c>
      <c r="AB201" s="74" t="b">
        <v>0</v>
      </c>
      <c r="AC201" s="74" t="b">
        <v>1</v>
      </c>
      <c r="AD201" s="74" t="b">
        <v>0</v>
      </c>
      <c r="AE201" s="74" t="b">
        <v>1</v>
      </c>
      <c r="AF201" s="74" t="b">
        <v>0</v>
      </c>
      <c r="AG201" s="74" t="b">
        <v>0</v>
      </c>
      <c r="AH201" s="74" t="b">
        <v>0</v>
      </c>
      <c r="AI201" s="74" t="b">
        <v>0</v>
      </c>
      <c r="AJ201" s="74" t="b">
        <v>0</v>
      </c>
      <c r="AK201" s="74" t="b">
        <v>0</v>
      </c>
      <c r="AL201" s="74" t="b">
        <v>0</v>
      </c>
      <c r="AM201" s="74" t="b">
        <v>0</v>
      </c>
      <c r="AN201" s="74" t="b">
        <v>0</v>
      </c>
    </row>
    <row r="202" spans="1:40">
      <c r="A202" s="69" t="s">
        <v>8185</v>
      </c>
      <c r="B202" s="70" t="s">
        <v>656</v>
      </c>
      <c r="C202" s="74" t="b">
        <v>0</v>
      </c>
      <c r="D202" s="74" t="b">
        <v>0</v>
      </c>
      <c r="E202" s="74" t="b">
        <v>0</v>
      </c>
      <c r="F202" s="74" t="b">
        <v>1</v>
      </c>
      <c r="G202" s="74" t="b">
        <v>1</v>
      </c>
      <c r="H202" s="74" t="b">
        <v>1</v>
      </c>
      <c r="I202" s="74" t="b">
        <v>0</v>
      </c>
      <c r="J202" s="74" t="b">
        <v>0</v>
      </c>
      <c r="K202" s="74" t="b">
        <v>0</v>
      </c>
      <c r="L202" s="74" t="b">
        <v>0</v>
      </c>
      <c r="M202" s="74" t="b">
        <v>0</v>
      </c>
      <c r="N202" s="74" t="b">
        <v>1</v>
      </c>
      <c r="O202" s="74" t="b">
        <v>0</v>
      </c>
      <c r="P202" s="74" t="b">
        <v>0</v>
      </c>
      <c r="Q202" s="74" t="b">
        <v>0</v>
      </c>
      <c r="R202" s="74" t="b">
        <v>0</v>
      </c>
      <c r="S202" s="74" t="b">
        <v>1</v>
      </c>
      <c r="T202" s="74" t="b">
        <v>0</v>
      </c>
      <c r="U202" s="74" t="b">
        <v>0</v>
      </c>
      <c r="V202" s="74" t="b">
        <v>1</v>
      </c>
      <c r="W202" s="74" t="b">
        <v>0</v>
      </c>
      <c r="X202" s="74" t="b">
        <v>0</v>
      </c>
      <c r="Y202" s="74" t="b">
        <v>0</v>
      </c>
      <c r="Z202" s="74" t="b">
        <v>1</v>
      </c>
      <c r="AA202" s="74" t="b">
        <v>1</v>
      </c>
      <c r="AB202" s="74" t="b">
        <v>0</v>
      </c>
      <c r="AC202" s="74" t="b">
        <v>1</v>
      </c>
      <c r="AD202" s="74" t="b">
        <v>1</v>
      </c>
      <c r="AE202" s="74" t="b">
        <v>1</v>
      </c>
      <c r="AF202" s="74" t="b">
        <v>0</v>
      </c>
      <c r="AG202" s="74" t="b">
        <v>1</v>
      </c>
      <c r="AH202" s="74" t="b">
        <v>0</v>
      </c>
      <c r="AI202" s="74" t="b">
        <v>0</v>
      </c>
      <c r="AJ202" s="74" t="b">
        <v>1</v>
      </c>
      <c r="AK202" s="74" t="b">
        <v>1</v>
      </c>
      <c r="AL202" s="74" t="b">
        <v>0</v>
      </c>
      <c r="AM202" s="74" t="b">
        <v>0</v>
      </c>
      <c r="AN202" s="74" t="b">
        <v>0</v>
      </c>
    </row>
    <row r="203" spans="1:40" ht="26">
      <c r="A203" s="69" t="s">
        <v>658</v>
      </c>
      <c r="B203" s="70" t="s">
        <v>660</v>
      </c>
      <c r="C203" s="74" t="b">
        <v>1</v>
      </c>
      <c r="D203" s="74" t="b">
        <v>0</v>
      </c>
      <c r="E203" s="74" t="b">
        <v>0</v>
      </c>
      <c r="F203" s="74" t="b">
        <v>0</v>
      </c>
      <c r="G203" s="74" t="b">
        <v>1</v>
      </c>
      <c r="H203" s="74" t="b">
        <v>1</v>
      </c>
      <c r="I203" s="74" t="b">
        <v>0</v>
      </c>
      <c r="J203" s="74" t="b">
        <v>1</v>
      </c>
      <c r="K203" s="74" t="b">
        <v>0</v>
      </c>
      <c r="L203" s="74" t="b">
        <v>0</v>
      </c>
      <c r="M203" s="74" t="b">
        <v>0</v>
      </c>
      <c r="N203" s="74" t="b">
        <v>1</v>
      </c>
      <c r="O203" s="74" t="b">
        <v>0</v>
      </c>
      <c r="P203" s="74" t="b">
        <v>1</v>
      </c>
      <c r="Q203" s="74" t="b">
        <v>0</v>
      </c>
      <c r="R203" s="74" t="b">
        <v>0</v>
      </c>
      <c r="S203" s="74" t="b">
        <v>0</v>
      </c>
      <c r="T203" s="74" t="b">
        <v>0</v>
      </c>
      <c r="U203" s="74" t="b">
        <v>0</v>
      </c>
      <c r="V203" s="74" t="b">
        <v>0</v>
      </c>
      <c r="W203" s="74" t="b">
        <v>0</v>
      </c>
      <c r="X203" s="74" t="b">
        <v>0</v>
      </c>
      <c r="Y203" s="74" t="b">
        <v>0</v>
      </c>
      <c r="Z203" s="74" t="b">
        <v>0</v>
      </c>
      <c r="AA203" s="74" t="b">
        <v>1</v>
      </c>
      <c r="AB203" s="74" t="b">
        <v>0</v>
      </c>
      <c r="AC203" s="74" t="b">
        <v>1</v>
      </c>
      <c r="AD203" s="74" t="b">
        <v>1</v>
      </c>
      <c r="AE203" s="74" t="b">
        <v>1</v>
      </c>
      <c r="AF203" s="74" t="b">
        <v>1</v>
      </c>
      <c r="AG203" s="74" t="b">
        <v>0</v>
      </c>
      <c r="AH203" s="74" t="b">
        <v>0</v>
      </c>
      <c r="AI203" s="74" t="b">
        <v>0</v>
      </c>
      <c r="AJ203" s="74" t="b">
        <v>0</v>
      </c>
      <c r="AK203" s="74" t="b">
        <v>0</v>
      </c>
      <c r="AL203" s="74" t="b">
        <v>0</v>
      </c>
      <c r="AM203" s="74" t="b">
        <v>0</v>
      </c>
      <c r="AN203" s="74" t="b">
        <v>0</v>
      </c>
    </row>
    <row r="204" spans="1:40" ht="26">
      <c r="A204" s="69" t="s">
        <v>658</v>
      </c>
      <c r="B204" s="70" t="s">
        <v>662</v>
      </c>
      <c r="C204" s="74" t="b">
        <v>1</v>
      </c>
      <c r="D204" s="74" t="b">
        <v>0</v>
      </c>
      <c r="E204" s="74" t="b">
        <v>0</v>
      </c>
      <c r="F204" s="74" t="b">
        <v>0</v>
      </c>
      <c r="G204" s="74" t="b">
        <v>1</v>
      </c>
      <c r="H204" s="74" t="b">
        <v>1</v>
      </c>
      <c r="I204" s="74" t="b">
        <v>0</v>
      </c>
      <c r="J204" s="74" t="b">
        <v>1</v>
      </c>
      <c r="K204" s="74" t="b">
        <v>0</v>
      </c>
      <c r="L204" s="74" t="b">
        <v>0</v>
      </c>
      <c r="M204" s="74" t="b">
        <v>0</v>
      </c>
      <c r="N204" s="74" t="b">
        <v>1</v>
      </c>
      <c r="O204" s="74" t="b">
        <v>0</v>
      </c>
      <c r="P204" s="74" t="b">
        <v>1</v>
      </c>
      <c r="Q204" s="74" t="b">
        <v>0</v>
      </c>
      <c r="R204" s="74" t="b">
        <v>0</v>
      </c>
      <c r="S204" s="74" t="b">
        <v>0</v>
      </c>
      <c r="T204" s="74" t="b">
        <v>0</v>
      </c>
      <c r="U204" s="74" t="b">
        <v>0</v>
      </c>
      <c r="V204" s="74" t="b">
        <v>0</v>
      </c>
      <c r="W204" s="74" t="b">
        <v>0</v>
      </c>
      <c r="X204" s="74" t="b">
        <v>0</v>
      </c>
      <c r="Y204" s="74" t="b">
        <v>0</v>
      </c>
      <c r="Z204" s="74" t="b">
        <v>0</v>
      </c>
      <c r="AA204" s="74" t="b">
        <v>1</v>
      </c>
      <c r="AB204" s="74" t="b">
        <v>0</v>
      </c>
      <c r="AC204" s="74" t="b">
        <v>1</v>
      </c>
      <c r="AD204" s="74" t="b">
        <v>1</v>
      </c>
      <c r="AE204" s="74" t="b">
        <v>1</v>
      </c>
      <c r="AF204" s="74" t="b">
        <v>1</v>
      </c>
      <c r="AG204" s="74" t="b">
        <v>0</v>
      </c>
      <c r="AH204" s="74" t="b">
        <v>0</v>
      </c>
      <c r="AI204" s="74" t="b">
        <v>0</v>
      </c>
      <c r="AJ204" s="74" t="b">
        <v>0</v>
      </c>
      <c r="AK204" s="74" t="b">
        <v>0</v>
      </c>
      <c r="AL204" s="74" t="b">
        <v>0</v>
      </c>
      <c r="AM204" s="74" t="b">
        <v>0</v>
      </c>
      <c r="AN204" s="74" t="b">
        <v>0</v>
      </c>
    </row>
    <row r="205" spans="1:40" ht="26">
      <c r="A205" s="69" t="s">
        <v>658</v>
      </c>
      <c r="B205" s="70" t="s">
        <v>663</v>
      </c>
      <c r="C205" s="74" t="b">
        <v>1</v>
      </c>
      <c r="D205" s="74" t="b">
        <v>0</v>
      </c>
      <c r="E205" s="74" t="b">
        <v>0</v>
      </c>
      <c r="F205" s="74" t="b">
        <v>0</v>
      </c>
      <c r="G205" s="74" t="b">
        <v>1</v>
      </c>
      <c r="H205" s="74" t="b">
        <v>1</v>
      </c>
      <c r="I205" s="74" t="b">
        <v>0</v>
      </c>
      <c r="J205" s="74" t="b">
        <v>1</v>
      </c>
      <c r="K205" s="74" t="b">
        <v>0</v>
      </c>
      <c r="L205" s="74" t="b">
        <v>0</v>
      </c>
      <c r="M205" s="74" t="b">
        <v>0</v>
      </c>
      <c r="N205" s="74" t="b">
        <v>1</v>
      </c>
      <c r="O205" s="74" t="b">
        <v>0</v>
      </c>
      <c r="P205" s="74" t="b">
        <v>1</v>
      </c>
      <c r="Q205" s="74" t="b">
        <v>0</v>
      </c>
      <c r="R205" s="74" t="b">
        <v>0</v>
      </c>
      <c r="S205" s="74" t="b">
        <v>0</v>
      </c>
      <c r="T205" s="74" t="b">
        <v>0</v>
      </c>
      <c r="U205" s="74" t="b">
        <v>0</v>
      </c>
      <c r="V205" s="74" t="b">
        <v>0</v>
      </c>
      <c r="W205" s="74" t="b">
        <v>0</v>
      </c>
      <c r="X205" s="74" t="b">
        <v>0</v>
      </c>
      <c r="Y205" s="74" t="b">
        <v>0</v>
      </c>
      <c r="Z205" s="74" t="b">
        <v>0</v>
      </c>
      <c r="AA205" s="74" t="b">
        <v>1</v>
      </c>
      <c r="AB205" s="74" t="b">
        <v>0</v>
      </c>
      <c r="AC205" s="74" t="b">
        <v>1</v>
      </c>
      <c r="AD205" s="74" t="b">
        <v>1</v>
      </c>
      <c r="AE205" s="74" t="b">
        <v>1</v>
      </c>
      <c r="AF205" s="74" t="b">
        <v>1</v>
      </c>
      <c r="AG205" s="74" t="b">
        <v>0</v>
      </c>
      <c r="AH205" s="74" t="b">
        <v>0</v>
      </c>
      <c r="AI205" s="74" t="b">
        <v>0</v>
      </c>
      <c r="AJ205" s="74" t="b">
        <v>0</v>
      </c>
      <c r="AK205" s="74" t="b">
        <v>0</v>
      </c>
      <c r="AL205" s="74" t="b">
        <v>0</v>
      </c>
      <c r="AM205" s="74" t="b">
        <v>0</v>
      </c>
      <c r="AN205" s="74" t="b">
        <v>0</v>
      </c>
    </row>
    <row r="206" spans="1:40">
      <c r="A206" s="69" t="s">
        <v>678</v>
      </c>
      <c r="B206" s="70" t="s">
        <v>680</v>
      </c>
      <c r="C206" s="74" t="b">
        <v>1</v>
      </c>
      <c r="D206" s="74" t="b">
        <v>1</v>
      </c>
      <c r="E206" s="74" t="b">
        <v>0</v>
      </c>
      <c r="F206" s="74" t="b">
        <v>1</v>
      </c>
      <c r="G206" s="74" t="b">
        <v>1</v>
      </c>
      <c r="H206" s="74" t="b">
        <v>1</v>
      </c>
      <c r="I206" s="74" t="b">
        <v>0</v>
      </c>
      <c r="J206" s="74" t="b">
        <v>1</v>
      </c>
      <c r="K206" s="74" t="b">
        <v>0</v>
      </c>
      <c r="L206" s="74" t="b">
        <v>0</v>
      </c>
      <c r="M206" s="74" t="b">
        <v>1</v>
      </c>
      <c r="N206" s="74" t="b">
        <v>0</v>
      </c>
      <c r="O206" s="74" t="b">
        <v>0</v>
      </c>
      <c r="P206" s="74" t="b">
        <v>1</v>
      </c>
      <c r="Q206" s="74" t="b">
        <v>1</v>
      </c>
      <c r="R206" s="74" t="b">
        <v>0</v>
      </c>
      <c r="S206" s="74" t="b">
        <v>1</v>
      </c>
      <c r="T206" s="74" t="b">
        <v>0</v>
      </c>
      <c r="U206" s="74" t="b">
        <v>0</v>
      </c>
      <c r="V206" s="74" t="b">
        <v>0</v>
      </c>
      <c r="W206" s="74" t="b">
        <v>1</v>
      </c>
      <c r="X206" s="74" t="b">
        <v>1</v>
      </c>
      <c r="Y206" s="74" t="b">
        <v>0</v>
      </c>
      <c r="Z206" s="74" t="b">
        <v>1</v>
      </c>
      <c r="AA206" s="74" t="b">
        <v>1</v>
      </c>
      <c r="AB206" s="74" t="b">
        <v>0</v>
      </c>
      <c r="AC206" s="74" t="b">
        <v>1</v>
      </c>
      <c r="AD206" s="74" t="b">
        <v>1</v>
      </c>
      <c r="AE206" s="74" t="b">
        <v>1</v>
      </c>
      <c r="AF206" s="74" t="b">
        <v>1</v>
      </c>
      <c r="AG206" s="74" t="b">
        <v>1</v>
      </c>
      <c r="AH206" s="74" t="b">
        <v>0</v>
      </c>
      <c r="AI206" s="74" t="b">
        <v>1</v>
      </c>
      <c r="AJ206" s="74" t="b">
        <v>0</v>
      </c>
      <c r="AK206" s="74" t="b">
        <v>1</v>
      </c>
      <c r="AL206" s="74" t="b">
        <v>0</v>
      </c>
      <c r="AM206" s="74" t="b">
        <v>0</v>
      </c>
      <c r="AN206" s="74" t="b">
        <v>0</v>
      </c>
    </row>
    <row r="207" spans="1:40" ht="26">
      <c r="A207" s="69" t="s">
        <v>716</v>
      </c>
      <c r="B207" s="70" t="s">
        <v>718</v>
      </c>
      <c r="C207" s="74" t="b">
        <v>0</v>
      </c>
      <c r="D207" s="74" t="b">
        <v>0</v>
      </c>
      <c r="E207" s="74" t="b">
        <v>0</v>
      </c>
      <c r="F207" s="74" t="b">
        <v>0</v>
      </c>
      <c r="G207" s="74" t="b">
        <v>0</v>
      </c>
      <c r="H207" s="74" t="b">
        <v>0</v>
      </c>
      <c r="I207" s="74" t="b">
        <v>0</v>
      </c>
      <c r="J207" s="74" t="b">
        <v>0</v>
      </c>
      <c r="K207" s="74" t="b">
        <v>0</v>
      </c>
      <c r="L207" s="74" t="b">
        <v>0</v>
      </c>
      <c r="M207" s="74" t="b">
        <v>0</v>
      </c>
      <c r="N207" s="74" t="b">
        <v>0</v>
      </c>
      <c r="O207" s="74" t="b">
        <v>0</v>
      </c>
      <c r="P207" s="74" t="b">
        <v>0</v>
      </c>
      <c r="Q207" s="74" t="b">
        <v>0</v>
      </c>
      <c r="R207" s="74" t="b">
        <v>0</v>
      </c>
      <c r="S207" s="74" t="b">
        <v>0</v>
      </c>
      <c r="T207" s="74" t="b">
        <v>0</v>
      </c>
      <c r="U207" s="74" t="b">
        <v>0</v>
      </c>
      <c r="V207" s="74" t="b">
        <v>0</v>
      </c>
      <c r="W207" s="74" t="b">
        <v>0</v>
      </c>
      <c r="X207" s="74" t="b">
        <v>0</v>
      </c>
      <c r="Y207" s="74" t="b">
        <v>0</v>
      </c>
      <c r="Z207" s="74" t="b">
        <v>0</v>
      </c>
      <c r="AA207" s="74" t="b">
        <v>0</v>
      </c>
      <c r="AB207" s="74" t="b">
        <v>0</v>
      </c>
      <c r="AC207" s="74" t="b">
        <v>0</v>
      </c>
      <c r="AD207" s="74" t="b">
        <v>0</v>
      </c>
      <c r="AE207" s="74" t="b">
        <v>0</v>
      </c>
      <c r="AF207" s="74" t="b">
        <v>0</v>
      </c>
      <c r="AG207" s="74" t="b">
        <v>0</v>
      </c>
      <c r="AH207" s="74" t="b">
        <v>0</v>
      </c>
      <c r="AI207" s="74" t="b">
        <v>0</v>
      </c>
      <c r="AJ207" s="74" t="b">
        <v>0</v>
      </c>
      <c r="AK207" s="74" t="b">
        <v>0</v>
      </c>
      <c r="AL207" s="74" t="b">
        <v>0</v>
      </c>
      <c r="AM207" s="74" t="b">
        <v>0</v>
      </c>
      <c r="AN207" s="74" t="b">
        <v>0</v>
      </c>
    </row>
    <row r="208" spans="1:40">
      <c r="A208" s="69" t="s">
        <v>723</v>
      </c>
      <c r="B208" s="70" t="s">
        <v>724</v>
      </c>
      <c r="C208" s="74" t="b">
        <v>1</v>
      </c>
      <c r="D208" s="74" t="b">
        <v>1</v>
      </c>
      <c r="E208" s="74" t="b">
        <v>0</v>
      </c>
      <c r="F208" s="74" t="b">
        <v>0</v>
      </c>
      <c r="G208" s="74" t="b">
        <v>1</v>
      </c>
      <c r="H208" s="74" t="b">
        <v>0</v>
      </c>
      <c r="I208" s="74" t="b">
        <v>0</v>
      </c>
      <c r="J208" s="74" t="b">
        <v>0</v>
      </c>
      <c r="K208" s="74" t="b">
        <v>0</v>
      </c>
      <c r="L208" s="74" t="b">
        <v>0</v>
      </c>
      <c r="M208" s="74" t="b">
        <v>0</v>
      </c>
      <c r="N208" s="74" t="b">
        <v>0</v>
      </c>
      <c r="O208" s="74" t="b">
        <v>0</v>
      </c>
      <c r="P208" s="74" t="b">
        <v>0</v>
      </c>
      <c r="Q208" s="74" t="b">
        <v>0</v>
      </c>
      <c r="R208" s="74" t="b">
        <v>0</v>
      </c>
      <c r="S208" s="74" t="b">
        <v>0</v>
      </c>
      <c r="T208" s="74" t="b">
        <v>0</v>
      </c>
      <c r="U208" s="74" t="b">
        <v>0</v>
      </c>
      <c r="V208" s="74" t="b">
        <v>1</v>
      </c>
      <c r="W208" s="74" t="b">
        <v>0</v>
      </c>
      <c r="X208" s="74" t="b">
        <v>0</v>
      </c>
      <c r="Y208" s="74" t="b">
        <v>0</v>
      </c>
      <c r="Z208" s="74" t="b">
        <v>1</v>
      </c>
      <c r="AA208" s="74" t="b">
        <v>1</v>
      </c>
      <c r="AB208" s="74" t="b">
        <v>0</v>
      </c>
      <c r="AC208" s="74" t="b">
        <v>0</v>
      </c>
      <c r="AD208" s="74" t="b">
        <v>0</v>
      </c>
      <c r="AE208" s="74" t="b">
        <v>0</v>
      </c>
      <c r="AF208" s="74" t="b">
        <v>0</v>
      </c>
      <c r="AG208" s="74" t="b">
        <v>1</v>
      </c>
      <c r="AH208" s="74" t="b">
        <v>0</v>
      </c>
      <c r="AI208" s="74" t="b">
        <v>0</v>
      </c>
      <c r="AJ208" s="74" t="b">
        <v>0</v>
      </c>
      <c r="AK208" s="74" t="b">
        <v>1</v>
      </c>
      <c r="AL208" s="74" t="b">
        <v>0</v>
      </c>
      <c r="AM208" s="74" t="b">
        <v>0</v>
      </c>
      <c r="AN208" s="74" t="b">
        <v>0</v>
      </c>
    </row>
    <row r="209" spans="1:40" ht="26">
      <c r="A209" s="69" t="s">
        <v>733</v>
      </c>
      <c r="B209" s="70" t="s">
        <v>735</v>
      </c>
      <c r="C209" s="74" t="b">
        <v>0</v>
      </c>
      <c r="D209" s="74" t="b">
        <v>0</v>
      </c>
      <c r="E209" s="74" t="b">
        <v>0</v>
      </c>
      <c r="F209" s="74" t="b">
        <v>0</v>
      </c>
      <c r="G209" s="74" t="b">
        <v>0</v>
      </c>
      <c r="H209" s="74" t="b">
        <v>0</v>
      </c>
      <c r="I209" s="74" t="b">
        <v>0</v>
      </c>
      <c r="J209" s="74" t="b">
        <v>0</v>
      </c>
      <c r="K209" s="74" t="b">
        <v>0</v>
      </c>
      <c r="L209" s="74" t="b">
        <v>0</v>
      </c>
      <c r="M209" s="74" t="b">
        <v>0</v>
      </c>
      <c r="N209" s="74" t="b">
        <v>0</v>
      </c>
      <c r="O209" s="74" t="b">
        <v>0</v>
      </c>
      <c r="P209" s="74" t="b">
        <v>0</v>
      </c>
      <c r="Q209" s="74" t="b">
        <v>0</v>
      </c>
      <c r="R209" s="74" t="b">
        <v>0</v>
      </c>
      <c r="S209" s="74" t="b">
        <v>0</v>
      </c>
      <c r="T209" s="74" t="b">
        <v>0</v>
      </c>
      <c r="U209" s="74" t="b">
        <v>0</v>
      </c>
      <c r="V209" s="74" t="b">
        <v>0</v>
      </c>
      <c r="W209" s="74" t="b">
        <v>0</v>
      </c>
      <c r="X209" s="74" t="b">
        <v>0</v>
      </c>
      <c r="Y209" s="74" t="b">
        <v>0</v>
      </c>
      <c r="Z209" s="74" t="b">
        <v>0</v>
      </c>
      <c r="AA209" s="74" t="b">
        <v>0</v>
      </c>
      <c r="AB209" s="74" t="b">
        <v>0</v>
      </c>
      <c r="AC209" s="74" t="b">
        <v>0</v>
      </c>
      <c r="AD209" s="74" t="b">
        <v>0</v>
      </c>
      <c r="AE209" s="74" t="b">
        <v>0</v>
      </c>
      <c r="AF209" s="74" t="b">
        <v>0</v>
      </c>
      <c r="AG209" s="74" t="b">
        <v>0</v>
      </c>
      <c r="AH209" s="74" t="b">
        <v>0</v>
      </c>
      <c r="AI209" s="74" t="b">
        <v>0</v>
      </c>
      <c r="AJ209" s="74" t="b">
        <v>0</v>
      </c>
      <c r="AK209" s="74" t="b">
        <v>0</v>
      </c>
      <c r="AL209" s="74" t="b">
        <v>0</v>
      </c>
      <c r="AM209" s="74" t="b">
        <v>0</v>
      </c>
      <c r="AN209" s="74" t="b">
        <v>0</v>
      </c>
    </row>
    <row r="210" spans="1:40">
      <c r="A210" s="69" t="s">
        <v>8188</v>
      </c>
      <c r="B210" s="70" t="s">
        <v>5834</v>
      </c>
      <c r="C210" s="74" t="b">
        <v>0</v>
      </c>
      <c r="D210" s="74" t="b">
        <v>0</v>
      </c>
      <c r="E210" s="74" t="b">
        <v>0</v>
      </c>
      <c r="F210" s="74" t="b">
        <v>0</v>
      </c>
      <c r="G210" s="74" t="b">
        <v>0</v>
      </c>
      <c r="H210" s="74" t="b">
        <v>0</v>
      </c>
      <c r="I210" s="74" t="b">
        <v>0</v>
      </c>
      <c r="J210" s="74" t="b">
        <v>0</v>
      </c>
      <c r="K210" s="74" t="b">
        <v>0</v>
      </c>
      <c r="L210" s="74" t="b">
        <v>0</v>
      </c>
      <c r="M210" s="74" t="b">
        <v>0</v>
      </c>
      <c r="N210" s="74" t="b">
        <v>0</v>
      </c>
      <c r="O210" s="74" t="b">
        <v>0</v>
      </c>
      <c r="P210" s="74" t="b">
        <v>0</v>
      </c>
      <c r="Q210" s="74" t="b">
        <v>0</v>
      </c>
      <c r="R210" s="74" t="b">
        <v>0</v>
      </c>
      <c r="S210" s="74" t="b">
        <v>0</v>
      </c>
      <c r="T210" s="74" t="b">
        <v>0</v>
      </c>
      <c r="U210" s="74" t="b">
        <v>0</v>
      </c>
      <c r="V210" s="74" t="b">
        <v>0</v>
      </c>
      <c r="W210" s="74" t="b">
        <v>0</v>
      </c>
      <c r="X210" s="74" t="b">
        <v>0</v>
      </c>
      <c r="Y210" s="74" t="b">
        <v>0</v>
      </c>
      <c r="Z210" s="74" t="b">
        <v>0</v>
      </c>
      <c r="AA210" s="74" t="b">
        <v>0</v>
      </c>
      <c r="AB210" s="74" t="b">
        <v>0</v>
      </c>
      <c r="AC210" s="74" t="b">
        <v>0</v>
      </c>
      <c r="AD210" s="74" t="b">
        <v>0</v>
      </c>
      <c r="AE210" s="74" t="b">
        <v>0</v>
      </c>
      <c r="AF210" s="74" t="b">
        <v>0</v>
      </c>
      <c r="AG210" s="74" t="b">
        <v>0</v>
      </c>
      <c r="AH210" s="74" t="b">
        <v>0</v>
      </c>
      <c r="AI210" s="74" t="b">
        <v>0</v>
      </c>
      <c r="AJ210" s="74" t="b">
        <v>0</v>
      </c>
      <c r="AK210" s="74" t="b">
        <v>0</v>
      </c>
      <c r="AL210" s="74" t="b">
        <v>0</v>
      </c>
      <c r="AM210" s="74" t="b">
        <v>0</v>
      </c>
      <c r="AN210" s="74" t="b">
        <v>0</v>
      </c>
    </row>
    <row r="211" spans="1:40">
      <c r="A211" s="83" t="s">
        <v>8277</v>
      </c>
      <c r="B211" s="84" t="s">
        <v>1329</v>
      </c>
      <c r="C211" s="85" t="b">
        <v>0</v>
      </c>
      <c r="D211" s="85" t="b">
        <v>0</v>
      </c>
      <c r="E211" s="85" t="b">
        <v>0</v>
      </c>
      <c r="F211" s="85" t="b">
        <v>0</v>
      </c>
      <c r="G211" s="85" t="b">
        <v>1</v>
      </c>
      <c r="H211" s="85" t="b">
        <v>0</v>
      </c>
      <c r="I211" s="85" t="b">
        <v>0</v>
      </c>
      <c r="J211" s="85" t="b">
        <v>0</v>
      </c>
      <c r="K211" s="85" t="b">
        <v>0</v>
      </c>
      <c r="L211" s="85" t="b">
        <v>0</v>
      </c>
      <c r="M211" s="85" t="b">
        <v>0</v>
      </c>
      <c r="N211" s="85" t="b">
        <v>0</v>
      </c>
      <c r="O211" s="85" t="b">
        <v>0</v>
      </c>
      <c r="P211" s="85" t="b">
        <v>0</v>
      </c>
      <c r="Q211" s="85" t="b">
        <v>0</v>
      </c>
      <c r="R211" s="85" t="b">
        <v>0</v>
      </c>
      <c r="S211" s="85" t="b">
        <v>0</v>
      </c>
      <c r="T211" s="85" t="b">
        <v>0</v>
      </c>
      <c r="U211" s="85" t="b">
        <v>0</v>
      </c>
      <c r="V211" s="85" t="b">
        <v>0</v>
      </c>
      <c r="W211" s="85" t="b">
        <v>0</v>
      </c>
      <c r="X211" s="85" t="b">
        <v>0</v>
      </c>
      <c r="Y211" s="85" t="b">
        <v>0</v>
      </c>
      <c r="Z211" s="85" t="b">
        <v>0</v>
      </c>
      <c r="AA211" s="85" t="b">
        <v>1</v>
      </c>
      <c r="AB211" s="85" t="b">
        <v>0</v>
      </c>
      <c r="AC211" s="85" t="b">
        <v>1</v>
      </c>
      <c r="AD211" s="85" t="b">
        <v>1</v>
      </c>
      <c r="AE211" s="85" t="b">
        <v>0</v>
      </c>
      <c r="AF211" s="85" t="b">
        <v>0</v>
      </c>
      <c r="AG211" s="85" t="b">
        <v>0</v>
      </c>
      <c r="AH211" s="85" t="b">
        <v>0</v>
      </c>
      <c r="AI211" s="85" t="b">
        <v>0</v>
      </c>
      <c r="AJ211" s="85" t="b">
        <v>0</v>
      </c>
      <c r="AK211" s="85" t="b">
        <v>0</v>
      </c>
      <c r="AL211" s="85" t="b">
        <v>0</v>
      </c>
      <c r="AM211" s="85" t="b">
        <v>0</v>
      </c>
      <c r="AN211" s="85" t="b">
        <v>0</v>
      </c>
    </row>
    <row r="212" spans="1:40">
      <c r="A212" t="s">
        <v>8299</v>
      </c>
      <c r="B212" t="s">
        <v>8300</v>
      </c>
      <c r="C212" s="87" t="b">
        <v>1</v>
      </c>
      <c r="D212" s="87" t="b">
        <v>0</v>
      </c>
      <c r="E212" s="87" t="b">
        <v>0</v>
      </c>
      <c r="F212" s="87" t="b">
        <v>0</v>
      </c>
      <c r="G212" s="87" t="b">
        <v>1</v>
      </c>
      <c r="H212" s="87" t="b">
        <v>0</v>
      </c>
      <c r="I212" s="87" t="b">
        <v>0</v>
      </c>
      <c r="J212" s="87" t="b">
        <v>0</v>
      </c>
      <c r="K212" s="87" t="b">
        <v>0</v>
      </c>
      <c r="L212" s="87" t="b">
        <v>1</v>
      </c>
      <c r="M212" s="87" t="b">
        <v>0</v>
      </c>
      <c r="N212" s="87" t="b">
        <v>0</v>
      </c>
      <c r="O212" s="87" t="b">
        <v>0</v>
      </c>
      <c r="P212" s="87" t="b">
        <v>0</v>
      </c>
      <c r="Q212" s="87" t="b">
        <v>0</v>
      </c>
      <c r="R212" s="87" t="b">
        <v>0</v>
      </c>
      <c r="S212" s="87" t="b">
        <v>0</v>
      </c>
      <c r="T212" s="87" t="b">
        <v>0</v>
      </c>
      <c r="U212" s="87" t="b">
        <v>0</v>
      </c>
      <c r="V212" s="87" t="b">
        <v>0</v>
      </c>
      <c r="W212" s="87" t="b">
        <v>0</v>
      </c>
      <c r="X212" s="87" t="b">
        <v>0</v>
      </c>
      <c r="Y212" s="87" t="b">
        <v>0</v>
      </c>
      <c r="Z212" s="87" t="b">
        <v>0</v>
      </c>
      <c r="AA212" s="87" t="b">
        <v>0</v>
      </c>
      <c r="AB212" s="87" t="b">
        <v>0</v>
      </c>
      <c r="AC212" s="87" t="b">
        <v>1</v>
      </c>
      <c r="AD212" s="87" t="b">
        <v>1</v>
      </c>
      <c r="AE212" s="87" t="b">
        <v>1</v>
      </c>
      <c r="AF212" s="87" t="b">
        <v>0</v>
      </c>
      <c r="AG212" s="87" t="b">
        <v>0</v>
      </c>
      <c r="AH212" s="87" t="b">
        <v>0</v>
      </c>
      <c r="AI212" s="87" t="b">
        <v>0</v>
      </c>
      <c r="AJ212" s="87" t="b">
        <v>0</v>
      </c>
      <c r="AK212" s="87" t="b">
        <v>0</v>
      </c>
      <c r="AL212" s="87" t="b">
        <v>0</v>
      </c>
      <c r="AM212" s="87" t="b">
        <v>0</v>
      </c>
      <c r="AN212" s="87" t="b">
        <v>0</v>
      </c>
    </row>
    <row r="213" spans="1:40">
      <c r="A213" t="s">
        <v>8303</v>
      </c>
      <c r="B213" t="s">
        <v>8305</v>
      </c>
      <c r="C213" s="87" t="b">
        <v>0</v>
      </c>
      <c r="D213" s="87" t="b">
        <v>0</v>
      </c>
      <c r="E213" s="87" t="b">
        <v>0</v>
      </c>
      <c r="F213" s="87" t="b">
        <v>0</v>
      </c>
      <c r="G213" s="87" t="b">
        <v>0</v>
      </c>
      <c r="H213" s="87" t="b">
        <v>0</v>
      </c>
      <c r="I213" s="87" t="b">
        <v>0</v>
      </c>
      <c r="J213" s="87" t="b">
        <v>0</v>
      </c>
      <c r="K213" s="87" t="b">
        <v>0</v>
      </c>
      <c r="L213" s="87" t="b">
        <v>0</v>
      </c>
      <c r="M213" s="87" t="b">
        <v>0</v>
      </c>
      <c r="N213" s="87" t="b">
        <v>0</v>
      </c>
      <c r="O213" s="87" t="b">
        <v>0</v>
      </c>
      <c r="P213" s="87" t="b">
        <v>0</v>
      </c>
      <c r="Q213" s="87" t="b">
        <v>0</v>
      </c>
      <c r="R213" s="87" t="b">
        <v>0</v>
      </c>
      <c r="S213" s="87" t="b">
        <v>0</v>
      </c>
      <c r="T213" s="87" t="b">
        <v>0</v>
      </c>
      <c r="U213" s="87" t="b">
        <v>0</v>
      </c>
      <c r="V213" s="87" t="b">
        <v>0</v>
      </c>
      <c r="W213" s="87" t="b">
        <v>0</v>
      </c>
      <c r="X213" s="87" t="b">
        <v>0</v>
      </c>
      <c r="Y213" s="87" t="b">
        <v>0</v>
      </c>
      <c r="Z213" s="87" t="b">
        <v>0</v>
      </c>
      <c r="AA213" s="87" t="b">
        <v>0</v>
      </c>
      <c r="AB213" s="87" t="b">
        <v>0</v>
      </c>
      <c r="AC213" s="87" t="b">
        <v>0</v>
      </c>
      <c r="AD213" s="87" t="b">
        <v>0</v>
      </c>
      <c r="AE213" s="87" t="b">
        <v>0</v>
      </c>
      <c r="AF213" s="87" t="b">
        <v>0</v>
      </c>
      <c r="AG213" s="87" t="b">
        <v>0</v>
      </c>
      <c r="AH213" s="87" t="b">
        <v>0</v>
      </c>
      <c r="AI213" s="87" t="b">
        <v>0</v>
      </c>
      <c r="AJ213" s="87" t="b">
        <v>0</v>
      </c>
      <c r="AK213" s="87" t="b">
        <v>0</v>
      </c>
      <c r="AL213" s="87" t="b">
        <v>0</v>
      </c>
      <c r="AM213" s="87" t="b">
        <v>0</v>
      </c>
      <c r="AN213" s="87" t="b">
        <v>0</v>
      </c>
    </row>
    <row r="214" spans="1:40">
      <c r="A214" t="s">
        <v>8307</v>
      </c>
      <c r="B214" t="s">
        <v>8308</v>
      </c>
      <c r="C214" s="87" t="b">
        <v>0</v>
      </c>
      <c r="D214" s="87" t="b">
        <v>0</v>
      </c>
      <c r="E214" s="87" t="b">
        <v>0</v>
      </c>
      <c r="F214" s="87" t="b">
        <v>1</v>
      </c>
      <c r="G214" s="87" t="b">
        <v>1</v>
      </c>
      <c r="H214" s="87" t="b">
        <v>0</v>
      </c>
      <c r="I214" s="87" t="b">
        <v>0</v>
      </c>
      <c r="J214" s="87" t="b">
        <v>1</v>
      </c>
      <c r="K214" s="87" t="b">
        <v>0</v>
      </c>
      <c r="L214" s="87" t="b">
        <v>0</v>
      </c>
      <c r="M214" s="87" t="b">
        <v>0</v>
      </c>
      <c r="N214" s="87" t="b">
        <v>0</v>
      </c>
      <c r="O214" s="87" t="b">
        <v>0</v>
      </c>
      <c r="P214" s="87" t="b">
        <v>1</v>
      </c>
      <c r="Q214" s="87" t="b">
        <v>1</v>
      </c>
      <c r="R214" s="87" t="b">
        <v>0</v>
      </c>
      <c r="S214" s="87" t="b">
        <v>1</v>
      </c>
      <c r="T214" s="87" t="b">
        <v>0</v>
      </c>
      <c r="U214" s="87" t="b">
        <v>0</v>
      </c>
      <c r="V214" s="87" t="b">
        <v>1</v>
      </c>
      <c r="W214" s="87" t="b">
        <v>1</v>
      </c>
      <c r="X214" s="87" t="b">
        <v>1</v>
      </c>
      <c r="Y214" s="87" t="b">
        <v>0</v>
      </c>
      <c r="Z214" s="87" t="b">
        <v>1</v>
      </c>
      <c r="AA214" s="87" t="b">
        <v>1</v>
      </c>
      <c r="AB214" s="87" t="b">
        <v>1</v>
      </c>
      <c r="AC214" s="87" t="b">
        <v>0</v>
      </c>
      <c r="AD214" s="87" t="b">
        <v>0</v>
      </c>
      <c r="AE214" s="87" t="b">
        <v>0</v>
      </c>
      <c r="AF214" s="87" t="b">
        <v>0</v>
      </c>
      <c r="AG214" s="87" t="b">
        <v>0</v>
      </c>
      <c r="AH214" s="87" t="b">
        <v>0</v>
      </c>
      <c r="AI214" s="87" t="b">
        <v>1</v>
      </c>
      <c r="AJ214" s="87" t="b">
        <v>1</v>
      </c>
      <c r="AK214" s="87" t="b">
        <v>0</v>
      </c>
      <c r="AL214" s="87" t="b">
        <v>0</v>
      </c>
      <c r="AM214" s="87" t="b">
        <v>0</v>
      </c>
      <c r="AN214" s="87" t="b">
        <v>0</v>
      </c>
    </row>
    <row r="215" spans="1:40">
      <c r="A215" t="s">
        <v>8310</v>
      </c>
      <c r="B215" t="s">
        <v>8311</v>
      </c>
      <c r="C215" s="87" t="b">
        <v>0</v>
      </c>
      <c r="D215" s="87" t="b">
        <v>0</v>
      </c>
      <c r="E215" s="87" t="b">
        <v>0</v>
      </c>
      <c r="F215" s="87" t="b">
        <v>0</v>
      </c>
      <c r="G215" s="87" t="b">
        <v>0</v>
      </c>
      <c r="H215" s="87" t="b">
        <v>1</v>
      </c>
      <c r="I215" s="87" t="b">
        <v>0</v>
      </c>
      <c r="J215" s="87" t="b">
        <v>1</v>
      </c>
      <c r="K215" s="87" t="b">
        <v>0</v>
      </c>
      <c r="L215" s="87" t="b">
        <v>0</v>
      </c>
      <c r="M215" s="87" t="b">
        <v>0</v>
      </c>
      <c r="N215" s="87" t="b">
        <v>0</v>
      </c>
      <c r="O215" s="87" t="b">
        <v>0</v>
      </c>
      <c r="P215" s="87" t="b">
        <v>1</v>
      </c>
      <c r="Q215" s="87" t="b">
        <v>0</v>
      </c>
      <c r="R215" s="87" t="b">
        <v>0</v>
      </c>
      <c r="S215" s="87" t="b">
        <v>1</v>
      </c>
      <c r="T215" s="87" t="b">
        <v>0</v>
      </c>
      <c r="U215" s="87" t="b">
        <v>1</v>
      </c>
      <c r="V215" s="87" t="b">
        <v>0</v>
      </c>
      <c r="W215" s="87" t="b">
        <v>0</v>
      </c>
      <c r="X215" s="87" t="b">
        <v>0</v>
      </c>
      <c r="Y215" s="87" t="b">
        <v>0</v>
      </c>
      <c r="Z215" s="87" t="b">
        <v>0</v>
      </c>
      <c r="AA215" s="87" t="b">
        <v>0</v>
      </c>
      <c r="AB215" s="87" t="b">
        <v>0</v>
      </c>
      <c r="AC215" s="87" t="b">
        <v>0</v>
      </c>
      <c r="AD215" s="87" t="b">
        <v>1</v>
      </c>
      <c r="AE215" s="87" t="b">
        <v>1</v>
      </c>
      <c r="AF215" s="87" t="b">
        <v>0</v>
      </c>
      <c r="AG215" s="87" t="b">
        <v>0</v>
      </c>
      <c r="AH215" s="87" t="b">
        <v>0</v>
      </c>
      <c r="AI215" s="87" t="b">
        <v>0</v>
      </c>
      <c r="AJ215" s="87" t="b">
        <v>0</v>
      </c>
      <c r="AK215" s="87" t="b">
        <v>0</v>
      </c>
      <c r="AL215" s="87" t="b">
        <v>0</v>
      </c>
      <c r="AM215" s="87" t="b">
        <v>0</v>
      </c>
      <c r="AN215" s="87" t="b">
        <v>0</v>
      </c>
    </row>
    <row r="216" spans="1:40">
      <c r="A216" t="s">
        <v>8312</v>
      </c>
      <c r="B216" t="s">
        <v>8314</v>
      </c>
      <c r="C216" s="87" t="b">
        <v>0</v>
      </c>
      <c r="D216" s="87" t="b">
        <v>0</v>
      </c>
      <c r="E216" s="87" t="b">
        <v>0</v>
      </c>
      <c r="F216" s="87" t="b">
        <v>1</v>
      </c>
      <c r="G216" s="87" t="b">
        <v>1</v>
      </c>
      <c r="H216" s="87" t="b">
        <v>0</v>
      </c>
      <c r="I216" s="87" t="b">
        <v>0</v>
      </c>
      <c r="J216" s="87" t="b">
        <v>1</v>
      </c>
      <c r="K216" s="87" t="b">
        <v>0</v>
      </c>
      <c r="L216" s="87" t="b">
        <v>0</v>
      </c>
      <c r="M216" s="87" t="b">
        <v>0</v>
      </c>
      <c r="N216" s="87" t="b">
        <v>0</v>
      </c>
      <c r="O216" s="87" t="b">
        <v>0</v>
      </c>
      <c r="P216" s="87" t="b">
        <v>0</v>
      </c>
      <c r="Q216" s="87" t="b">
        <v>0</v>
      </c>
      <c r="R216" s="87" t="b">
        <v>0</v>
      </c>
      <c r="S216" s="87" t="b">
        <v>0</v>
      </c>
      <c r="T216" s="87" t="b">
        <v>0</v>
      </c>
      <c r="U216" s="87" t="b">
        <v>0</v>
      </c>
      <c r="V216" s="87" t="b">
        <v>1</v>
      </c>
      <c r="W216" s="87" t="b">
        <v>0</v>
      </c>
      <c r="X216" s="87" t="b">
        <v>0</v>
      </c>
      <c r="Y216" s="87" t="b">
        <v>0</v>
      </c>
      <c r="Z216" s="87" t="b">
        <v>0</v>
      </c>
      <c r="AA216" s="87" t="b">
        <v>0</v>
      </c>
      <c r="AB216" s="87" t="b">
        <v>0</v>
      </c>
      <c r="AC216" s="87" t="b">
        <v>0</v>
      </c>
      <c r="AD216" s="87" t="b">
        <v>1</v>
      </c>
      <c r="AE216" s="87" t="b">
        <v>1</v>
      </c>
      <c r="AF216" s="87" t="b">
        <v>0</v>
      </c>
      <c r="AG216" s="87" t="b">
        <v>0</v>
      </c>
      <c r="AH216" s="87" t="b">
        <v>0</v>
      </c>
      <c r="AI216" s="87" t="b">
        <v>0</v>
      </c>
      <c r="AJ216" s="87" t="b">
        <v>0</v>
      </c>
      <c r="AK216" s="87" t="b">
        <v>0</v>
      </c>
      <c r="AL216" s="87" t="b">
        <v>0</v>
      </c>
      <c r="AM216" s="87" t="b">
        <v>0</v>
      </c>
      <c r="AN216" s="87" t="b">
        <v>0</v>
      </c>
    </row>
    <row r="217" spans="1:40">
      <c r="A217" t="s">
        <v>8316</v>
      </c>
      <c r="B217" t="s">
        <v>8318</v>
      </c>
      <c r="C217" s="87" t="b">
        <v>0</v>
      </c>
      <c r="D217" s="87" t="b">
        <v>1</v>
      </c>
      <c r="E217" s="87" t="b">
        <v>0</v>
      </c>
      <c r="F217" s="87" t="b">
        <v>1</v>
      </c>
      <c r="G217" s="87" t="b">
        <v>1</v>
      </c>
      <c r="H217" s="87" t="b">
        <v>1</v>
      </c>
      <c r="I217" s="87" t="b">
        <v>0</v>
      </c>
      <c r="J217" s="87" t="b">
        <v>1</v>
      </c>
      <c r="K217" s="87" t="b">
        <v>0</v>
      </c>
      <c r="L217" s="87" t="b">
        <v>0</v>
      </c>
      <c r="M217" s="87" t="b">
        <v>1</v>
      </c>
      <c r="N217" s="87" t="b">
        <v>0</v>
      </c>
      <c r="O217" s="87" t="b">
        <v>0</v>
      </c>
      <c r="P217" s="87" t="b">
        <v>0</v>
      </c>
      <c r="Q217" s="87" t="b">
        <v>1</v>
      </c>
      <c r="R217" s="87" t="b">
        <v>1</v>
      </c>
      <c r="S217" s="87" t="b">
        <v>0</v>
      </c>
      <c r="T217" s="87" t="b">
        <v>0</v>
      </c>
      <c r="U217" s="87" t="b">
        <v>1</v>
      </c>
      <c r="V217" s="87" t="b">
        <v>1</v>
      </c>
      <c r="W217" s="87" t="b">
        <v>0</v>
      </c>
      <c r="X217" s="87" t="b">
        <v>0</v>
      </c>
      <c r="Y217" s="87" t="b">
        <v>0</v>
      </c>
      <c r="Z217" s="87" t="b">
        <v>1</v>
      </c>
      <c r="AA217" s="87" t="b">
        <v>1</v>
      </c>
      <c r="AB217" s="87" t="b">
        <v>0</v>
      </c>
      <c r="AC217" s="87" t="b">
        <v>1</v>
      </c>
      <c r="AD217" s="87" t="b">
        <v>1</v>
      </c>
      <c r="AE217" s="87" t="b">
        <v>1</v>
      </c>
      <c r="AF217" s="87" t="b">
        <v>0</v>
      </c>
      <c r="AG217" s="87" t="b">
        <v>0</v>
      </c>
      <c r="AH217" s="87" t="b">
        <v>1</v>
      </c>
      <c r="AI217" s="87" t="b">
        <v>0</v>
      </c>
      <c r="AJ217" s="87" t="b">
        <v>0</v>
      </c>
      <c r="AK217" s="87" t="b">
        <v>0</v>
      </c>
      <c r="AL217" s="87" t="b">
        <v>0</v>
      </c>
      <c r="AM217" s="87" t="b">
        <v>0</v>
      </c>
      <c r="AN217" s="87" t="b">
        <v>0</v>
      </c>
    </row>
    <row r="218" spans="1:40">
      <c r="A218" t="s">
        <v>392</v>
      </c>
      <c r="B218" t="s">
        <v>393</v>
      </c>
      <c r="C218" s="87" t="b">
        <v>0</v>
      </c>
      <c r="D218" s="87" t="b">
        <v>1</v>
      </c>
      <c r="E218" s="87" t="b">
        <v>0</v>
      </c>
      <c r="F218" s="87" t="b">
        <v>1</v>
      </c>
      <c r="G218" s="87" t="b">
        <v>0</v>
      </c>
      <c r="H218" s="87" t="b">
        <v>1</v>
      </c>
      <c r="I218" s="87" t="b">
        <v>0</v>
      </c>
      <c r="J218" s="87" t="b">
        <v>0</v>
      </c>
      <c r="K218" s="87" t="b">
        <v>0</v>
      </c>
      <c r="L218" s="87" t="b">
        <v>1</v>
      </c>
      <c r="M218" s="87" t="b">
        <v>0</v>
      </c>
      <c r="N218" s="87" t="b">
        <v>1</v>
      </c>
      <c r="O218" s="87" t="b">
        <v>0</v>
      </c>
      <c r="P218" s="87" t="b">
        <v>0</v>
      </c>
      <c r="Q218" s="87" t="b">
        <v>0</v>
      </c>
      <c r="R218" s="87" t="b">
        <v>0</v>
      </c>
      <c r="S218" s="87" t="b">
        <v>1</v>
      </c>
      <c r="T218" s="87" t="b">
        <v>0</v>
      </c>
      <c r="U218" s="87" t="b">
        <v>0</v>
      </c>
      <c r="V218" s="87" t="b">
        <v>0</v>
      </c>
      <c r="W218" s="87" t="b">
        <v>0</v>
      </c>
      <c r="X218" s="87" t="b">
        <v>0</v>
      </c>
      <c r="Y218" s="87" t="b">
        <v>0</v>
      </c>
      <c r="Z218" s="87" t="b">
        <v>0</v>
      </c>
      <c r="AA218" s="87" t="b">
        <v>1</v>
      </c>
      <c r="AB218" s="87" t="b">
        <v>0</v>
      </c>
      <c r="AC218" s="87" t="b">
        <v>0</v>
      </c>
      <c r="AD218" s="87" t="b">
        <v>1</v>
      </c>
      <c r="AE218" s="87" t="b">
        <v>1</v>
      </c>
      <c r="AF218" s="87" t="b">
        <v>0</v>
      </c>
      <c r="AG218" s="87" t="b">
        <v>0</v>
      </c>
      <c r="AH218" s="87" t="b">
        <v>0</v>
      </c>
      <c r="AI218" s="87" t="b">
        <v>0</v>
      </c>
      <c r="AJ218" s="87" t="b">
        <v>0</v>
      </c>
      <c r="AK218" s="87" t="b">
        <v>0</v>
      </c>
      <c r="AL218" s="87" t="b">
        <v>0</v>
      </c>
      <c r="AM218" s="87" t="b">
        <v>0</v>
      </c>
      <c r="AN218" s="87" t="b">
        <v>0</v>
      </c>
    </row>
    <row r="219" spans="1:40">
      <c r="A219" t="s">
        <v>8321</v>
      </c>
      <c r="B219" t="s">
        <v>431</v>
      </c>
      <c r="C219" s="87" t="b">
        <v>0</v>
      </c>
      <c r="D219" s="87" t="b">
        <v>1</v>
      </c>
      <c r="E219" s="87" t="b">
        <v>0</v>
      </c>
      <c r="F219" s="87" t="b">
        <v>1</v>
      </c>
      <c r="G219" s="87" t="b">
        <v>1</v>
      </c>
      <c r="H219" s="87" t="b">
        <v>0</v>
      </c>
      <c r="I219" s="87" t="b">
        <v>0</v>
      </c>
      <c r="J219" s="87" t="b">
        <v>0</v>
      </c>
      <c r="K219" s="87" t="b">
        <v>0</v>
      </c>
      <c r="L219" s="87" t="b">
        <v>0</v>
      </c>
      <c r="M219" s="87" t="b">
        <v>0</v>
      </c>
      <c r="N219" s="87" t="b">
        <v>1</v>
      </c>
      <c r="O219" s="87" t="b">
        <v>0</v>
      </c>
      <c r="P219" s="87" t="b">
        <v>0</v>
      </c>
      <c r="Q219" s="87" t="b">
        <v>0</v>
      </c>
      <c r="R219" s="87" t="b">
        <v>0</v>
      </c>
      <c r="S219" s="87" t="b">
        <v>1</v>
      </c>
      <c r="T219" s="87" t="b">
        <v>0</v>
      </c>
      <c r="U219" s="87" t="b">
        <v>0</v>
      </c>
      <c r="V219" s="87" t="b">
        <v>1</v>
      </c>
      <c r="W219" s="87" t="b">
        <v>0</v>
      </c>
      <c r="X219" s="87" t="b">
        <v>0</v>
      </c>
      <c r="Y219" s="87" t="b">
        <v>0</v>
      </c>
      <c r="Z219" s="87" t="b">
        <v>1</v>
      </c>
      <c r="AA219" s="87" t="b">
        <v>0</v>
      </c>
      <c r="AB219" s="87" t="b">
        <v>0</v>
      </c>
      <c r="AC219" s="87" t="b">
        <v>0</v>
      </c>
      <c r="AD219" s="87" t="b">
        <v>1</v>
      </c>
      <c r="AE219" s="87" t="b">
        <v>1</v>
      </c>
      <c r="AF219" s="87" t="b">
        <v>0</v>
      </c>
      <c r="AG219" s="87" t="b">
        <v>0</v>
      </c>
      <c r="AH219" s="87" t="b">
        <v>0</v>
      </c>
      <c r="AI219" s="87" t="b">
        <v>0</v>
      </c>
      <c r="AJ219" s="87" t="b">
        <v>0</v>
      </c>
      <c r="AK219" s="87" t="b">
        <v>1</v>
      </c>
      <c r="AL219" s="87" t="b">
        <v>0</v>
      </c>
      <c r="AM219" s="87" t="b">
        <v>0</v>
      </c>
      <c r="AN219" s="87" t="b">
        <v>0</v>
      </c>
    </row>
    <row r="220" spans="1:40">
      <c r="A220" t="s">
        <v>559</v>
      </c>
      <c r="B220" t="s">
        <v>8324</v>
      </c>
      <c r="C220" s="87" t="b">
        <v>0</v>
      </c>
      <c r="D220" s="87" t="b">
        <v>0</v>
      </c>
      <c r="E220" s="87" t="b">
        <v>0</v>
      </c>
      <c r="F220" s="87" t="b">
        <v>1</v>
      </c>
      <c r="G220" s="87" t="b">
        <v>0</v>
      </c>
      <c r="H220" s="87" t="b">
        <v>0</v>
      </c>
      <c r="I220" s="87" t="b">
        <v>0</v>
      </c>
      <c r="J220" s="87" t="b">
        <v>0</v>
      </c>
      <c r="K220" s="87" t="b">
        <v>0</v>
      </c>
      <c r="L220" s="87" t="b">
        <v>1</v>
      </c>
      <c r="M220" s="87" t="b">
        <v>0</v>
      </c>
      <c r="N220" s="87" t="b">
        <v>0</v>
      </c>
      <c r="O220" s="87" t="b">
        <v>1</v>
      </c>
      <c r="P220" s="87" t="b">
        <v>0</v>
      </c>
      <c r="Q220" s="87" t="b">
        <v>0</v>
      </c>
      <c r="R220" s="87" t="b">
        <v>0</v>
      </c>
      <c r="S220" s="87" t="b">
        <v>0</v>
      </c>
      <c r="T220" s="87" t="b">
        <v>0</v>
      </c>
      <c r="U220" s="87" t="b">
        <v>0</v>
      </c>
      <c r="V220" s="87" t="b">
        <v>1</v>
      </c>
      <c r="W220" s="87" t="b">
        <v>0</v>
      </c>
      <c r="X220" s="87" t="b">
        <v>0</v>
      </c>
      <c r="Y220" s="87" t="b">
        <v>0</v>
      </c>
      <c r="Z220" s="87" t="b">
        <v>0</v>
      </c>
      <c r="AA220" s="87" t="b">
        <v>1</v>
      </c>
      <c r="AB220" s="87" t="b">
        <v>0</v>
      </c>
      <c r="AC220" s="87" t="b">
        <v>0</v>
      </c>
      <c r="AD220" s="87" t="b">
        <v>1</v>
      </c>
      <c r="AE220" s="87" t="b">
        <v>1</v>
      </c>
      <c r="AF220" s="87" t="b">
        <v>0</v>
      </c>
      <c r="AG220" s="87" t="b">
        <v>0</v>
      </c>
      <c r="AH220" s="87" t="b">
        <v>0</v>
      </c>
      <c r="AI220" s="87" t="b">
        <v>0</v>
      </c>
      <c r="AJ220" s="87" t="b">
        <v>1</v>
      </c>
      <c r="AK220" s="87" t="b">
        <v>1</v>
      </c>
      <c r="AL220" s="87" t="b">
        <v>0</v>
      </c>
      <c r="AM220" s="87" t="b">
        <v>0</v>
      </c>
      <c r="AN220" s="87" t="b">
        <v>0</v>
      </c>
    </row>
    <row r="221" spans="1:40">
      <c r="A221" t="s">
        <v>8326</v>
      </c>
      <c r="B221" t="s">
        <v>8327</v>
      </c>
      <c r="C221" s="87" t="b">
        <v>0</v>
      </c>
      <c r="D221" s="87" t="b">
        <v>0</v>
      </c>
      <c r="E221" s="87" t="b">
        <v>0</v>
      </c>
      <c r="F221" s="87" t="b">
        <v>0</v>
      </c>
      <c r="G221" s="87" t="b">
        <v>1</v>
      </c>
      <c r="H221" s="87" t="b">
        <v>0</v>
      </c>
      <c r="I221" s="87" t="b">
        <v>0</v>
      </c>
      <c r="J221" s="87" t="b">
        <v>0</v>
      </c>
      <c r="K221" s="87" t="b">
        <v>0</v>
      </c>
      <c r="L221" s="87" t="b">
        <v>1</v>
      </c>
      <c r="M221" s="87" t="b">
        <v>0</v>
      </c>
      <c r="N221" s="87" t="b">
        <v>0</v>
      </c>
      <c r="O221" s="87" t="b">
        <v>0</v>
      </c>
      <c r="P221" s="87" t="b">
        <v>0</v>
      </c>
      <c r="Q221" s="87" t="b">
        <v>0</v>
      </c>
      <c r="R221" s="87" t="b">
        <v>0</v>
      </c>
      <c r="S221" s="87" t="b">
        <v>0</v>
      </c>
      <c r="T221" s="87" t="b">
        <v>0</v>
      </c>
      <c r="U221" s="87" t="b">
        <v>1</v>
      </c>
      <c r="V221" s="87" t="b">
        <v>0</v>
      </c>
      <c r="W221" s="87" t="b">
        <v>0</v>
      </c>
      <c r="X221" s="87" t="b">
        <v>0</v>
      </c>
      <c r="Y221" s="87" t="b">
        <v>0</v>
      </c>
      <c r="Z221" s="87" t="b">
        <v>0</v>
      </c>
      <c r="AA221" s="87" t="b">
        <v>0</v>
      </c>
      <c r="AB221" s="87" t="b">
        <v>0</v>
      </c>
      <c r="AC221" s="87" t="b">
        <v>0</v>
      </c>
      <c r="AD221" s="87" t="b">
        <v>0</v>
      </c>
      <c r="AE221" s="87" t="b">
        <v>1</v>
      </c>
      <c r="AF221" s="87" t="b">
        <v>0</v>
      </c>
      <c r="AG221" s="87" t="b">
        <v>1</v>
      </c>
      <c r="AH221" s="87" t="b">
        <v>0</v>
      </c>
      <c r="AI221" s="87" t="b">
        <v>0</v>
      </c>
      <c r="AJ221" s="87" t="b">
        <v>0</v>
      </c>
      <c r="AK221" s="87" t="b">
        <v>0</v>
      </c>
      <c r="AL221" s="87" t="b">
        <v>0</v>
      </c>
      <c r="AM221" s="87" t="b">
        <v>0</v>
      </c>
      <c r="AN221" s="87" t="b">
        <v>0</v>
      </c>
    </row>
    <row r="222" spans="1:40">
      <c r="A222" t="s">
        <v>8329</v>
      </c>
      <c r="B222" t="s">
        <v>8330</v>
      </c>
      <c r="C222" s="87" t="b">
        <v>0</v>
      </c>
      <c r="D222" s="87" t="b">
        <v>0</v>
      </c>
      <c r="E222" s="87" t="b">
        <v>0</v>
      </c>
      <c r="F222" s="87" t="b">
        <v>0</v>
      </c>
      <c r="G222" s="87" t="b">
        <v>1</v>
      </c>
      <c r="H222" s="87" t="b">
        <v>0</v>
      </c>
      <c r="I222" s="87" t="b">
        <v>0</v>
      </c>
      <c r="J222" s="87" t="b">
        <v>0</v>
      </c>
      <c r="K222" s="87" t="b">
        <v>0</v>
      </c>
      <c r="L222" s="87" t="b">
        <v>0</v>
      </c>
      <c r="M222" s="87" t="b">
        <v>0</v>
      </c>
      <c r="N222" s="87" t="b">
        <v>0</v>
      </c>
      <c r="O222" s="87" t="b">
        <v>0</v>
      </c>
      <c r="P222" s="87" t="b">
        <v>0</v>
      </c>
      <c r="Q222" s="87" t="b">
        <v>0</v>
      </c>
      <c r="R222" s="87" t="b">
        <v>0</v>
      </c>
      <c r="S222" s="87" t="b">
        <v>0</v>
      </c>
      <c r="T222" s="87" t="b">
        <v>0</v>
      </c>
      <c r="U222" s="87" t="b">
        <v>0</v>
      </c>
      <c r="V222" s="87" t="b">
        <v>0</v>
      </c>
      <c r="W222" s="87" t="b">
        <v>0</v>
      </c>
      <c r="X222" s="87" t="b">
        <v>0</v>
      </c>
      <c r="Y222" s="87" t="b">
        <v>0</v>
      </c>
      <c r="Z222" s="87" t="b">
        <v>0</v>
      </c>
      <c r="AA222" s="87" t="b">
        <v>0</v>
      </c>
      <c r="AB222" s="87" t="b">
        <v>0</v>
      </c>
      <c r="AC222" s="87" t="b">
        <v>1</v>
      </c>
      <c r="AD222" s="87" t="b">
        <v>1</v>
      </c>
      <c r="AE222" s="87" t="b">
        <v>0</v>
      </c>
      <c r="AF222" s="87" t="b">
        <v>0</v>
      </c>
      <c r="AG222" s="87" t="b">
        <v>0</v>
      </c>
      <c r="AH222" s="87" t="b">
        <v>0</v>
      </c>
      <c r="AI222" s="87" t="b">
        <v>0</v>
      </c>
      <c r="AJ222" s="87" t="b">
        <v>0</v>
      </c>
      <c r="AK222" s="87" t="b">
        <v>0</v>
      </c>
      <c r="AL222" s="87" t="b">
        <v>0</v>
      </c>
      <c r="AM222" s="87" t="b">
        <v>0</v>
      </c>
      <c r="AN222" s="87" t="b">
        <v>0</v>
      </c>
    </row>
    <row r="223" spans="1:40">
      <c r="A223" t="s">
        <v>645</v>
      </c>
      <c r="B223" t="s">
        <v>8331</v>
      </c>
      <c r="C223" s="87" t="b">
        <v>0</v>
      </c>
      <c r="D223" s="87" t="b">
        <v>0</v>
      </c>
      <c r="E223" s="87" t="b">
        <v>0</v>
      </c>
      <c r="F223" s="87" t="b">
        <v>0</v>
      </c>
      <c r="G223" s="87" t="b">
        <v>0</v>
      </c>
      <c r="H223" s="87" t="b">
        <v>0</v>
      </c>
      <c r="I223" s="87" t="b">
        <v>0</v>
      </c>
      <c r="J223" s="87" t="b">
        <v>0</v>
      </c>
      <c r="K223" s="87" t="b">
        <v>0</v>
      </c>
      <c r="L223" s="87" t="b">
        <v>0</v>
      </c>
      <c r="M223" s="87" t="b">
        <v>0</v>
      </c>
      <c r="N223" s="87" t="b">
        <v>0</v>
      </c>
      <c r="O223" s="87" t="b">
        <v>0</v>
      </c>
      <c r="P223" s="87" t="b">
        <v>0</v>
      </c>
      <c r="Q223" s="87" t="b">
        <v>0</v>
      </c>
      <c r="R223" s="87" t="b">
        <v>0</v>
      </c>
      <c r="S223" s="87" t="b">
        <v>0</v>
      </c>
      <c r="T223" s="87" t="b">
        <v>0</v>
      </c>
      <c r="U223" s="87" t="b">
        <v>0</v>
      </c>
      <c r="V223" s="87" t="b">
        <v>0</v>
      </c>
      <c r="W223" s="87" t="b">
        <v>0</v>
      </c>
      <c r="X223" s="87" t="b">
        <v>0</v>
      </c>
      <c r="Y223" s="87" t="b">
        <v>0</v>
      </c>
      <c r="Z223" s="87" t="b">
        <v>0</v>
      </c>
      <c r="AA223" s="87" t="b">
        <v>0</v>
      </c>
      <c r="AB223" s="87" t="b">
        <v>0</v>
      </c>
      <c r="AC223" s="87" t="b">
        <v>0</v>
      </c>
      <c r="AD223" s="87" t="b">
        <v>0</v>
      </c>
      <c r="AE223" s="87" t="b">
        <v>0</v>
      </c>
      <c r="AF223" s="87" t="b">
        <v>0</v>
      </c>
      <c r="AG223" s="87" t="b">
        <v>0</v>
      </c>
      <c r="AH223" s="87" t="b">
        <v>0</v>
      </c>
      <c r="AI223" s="87" t="b">
        <v>0</v>
      </c>
      <c r="AJ223" s="87" t="b">
        <v>0</v>
      </c>
      <c r="AK223" s="87" t="b">
        <v>0</v>
      </c>
      <c r="AL223" s="87" t="b">
        <v>0</v>
      </c>
      <c r="AM223" s="87" t="b">
        <v>0</v>
      </c>
      <c r="AN223" s="87" t="b">
        <v>0</v>
      </c>
    </row>
    <row r="224" spans="1:40">
      <c r="A224" t="s">
        <v>8333</v>
      </c>
      <c r="B224" t="s">
        <v>8335</v>
      </c>
      <c r="C224" s="87" t="b">
        <v>0</v>
      </c>
      <c r="D224" s="87" t="b">
        <v>0</v>
      </c>
      <c r="E224" s="87" t="b">
        <v>0</v>
      </c>
      <c r="F224" s="87" t="b">
        <v>0</v>
      </c>
      <c r="G224" s="87" t="b">
        <v>0</v>
      </c>
      <c r="H224" s="87" t="b">
        <v>0</v>
      </c>
      <c r="I224" s="87" t="b">
        <v>0</v>
      </c>
      <c r="J224" s="87" t="b">
        <v>0</v>
      </c>
      <c r="K224" s="87" t="b">
        <v>0</v>
      </c>
      <c r="L224" s="87" t="b">
        <v>0</v>
      </c>
      <c r="M224" s="87" t="b">
        <v>0</v>
      </c>
      <c r="N224" s="87" t="b">
        <v>0</v>
      </c>
      <c r="O224" s="87" t="b">
        <v>0</v>
      </c>
      <c r="P224" s="87" t="b">
        <v>0</v>
      </c>
      <c r="Q224" s="87" t="b">
        <v>0</v>
      </c>
      <c r="R224" s="87" t="b">
        <v>0</v>
      </c>
      <c r="S224" s="87" t="b">
        <v>0</v>
      </c>
      <c r="T224" s="87" t="b">
        <v>0</v>
      </c>
      <c r="U224" s="87" t="b">
        <v>0</v>
      </c>
      <c r="V224" s="87" t="b">
        <v>0</v>
      </c>
      <c r="W224" s="87" t="b">
        <v>0</v>
      </c>
      <c r="X224" s="87" t="b">
        <v>0</v>
      </c>
      <c r="Y224" s="87" t="b">
        <v>0</v>
      </c>
      <c r="Z224" s="87" t="b">
        <v>0</v>
      </c>
      <c r="AA224" s="87" t="b">
        <v>0</v>
      </c>
      <c r="AB224" s="87" t="b">
        <v>0</v>
      </c>
      <c r="AC224" s="87" t="b">
        <v>0</v>
      </c>
      <c r="AD224" s="87" t="b">
        <v>0</v>
      </c>
      <c r="AE224" s="87" t="b">
        <v>0</v>
      </c>
      <c r="AF224" s="87" t="b">
        <v>0</v>
      </c>
      <c r="AG224" s="87" t="b">
        <v>0</v>
      </c>
      <c r="AH224" s="87" t="b">
        <v>0</v>
      </c>
      <c r="AI224" s="87" t="b">
        <v>0</v>
      </c>
      <c r="AJ224" s="87" t="b">
        <v>0</v>
      </c>
      <c r="AK224" s="87" t="b">
        <v>0</v>
      </c>
      <c r="AL224" s="87" t="b">
        <v>0</v>
      </c>
      <c r="AM224" s="87" t="b">
        <v>0</v>
      </c>
      <c r="AN224" s="87" t="b">
        <v>0</v>
      </c>
    </row>
    <row r="225" spans="1:40">
      <c r="A225" t="s">
        <v>8338</v>
      </c>
      <c r="B225" t="s">
        <v>8339</v>
      </c>
      <c r="C225" s="87" t="b">
        <v>0</v>
      </c>
      <c r="D225" s="87" t="b">
        <v>0</v>
      </c>
      <c r="E225" s="87" t="b">
        <v>0</v>
      </c>
      <c r="F225" s="87" t="b">
        <v>1</v>
      </c>
      <c r="G225" s="87" t="b">
        <v>0</v>
      </c>
      <c r="H225" s="87" t="b">
        <v>0</v>
      </c>
      <c r="I225" s="87" t="b">
        <v>0</v>
      </c>
      <c r="J225" s="87" t="b">
        <v>0</v>
      </c>
      <c r="K225" s="87" t="b">
        <v>0</v>
      </c>
      <c r="L225" s="87" t="b">
        <v>0</v>
      </c>
      <c r="M225" s="87" t="b">
        <v>0</v>
      </c>
      <c r="N225" s="87" t="b">
        <v>0</v>
      </c>
      <c r="O225" s="87" t="b">
        <v>0</v>
      </c>
      <c r="P225" s="87" t="b">
        <v>0</v>
      </c>
      <c r="Q225" s="87" t="b">
        <v>0</v>
      </c>
      <c r="R225" s="87" t="b">
        <v>0</v>
      </c>
      <c r="S225" s="87" t="b">
        <v>0</v>
      </c>
      <c r="T225" s="87" t="b">
        <v>0</v>
      </c>
      <c r="U225" s="87" t="b">
        <v>1</v>
      </c>
      <c r="V225" s="87" t="b">
        <v>0</v>
      </c>
      <c r="W225" s="87" t="b">
        <v>1</v>
      </c>
      <c r="X225" s="87" t="b">
        <v>0</v>
      </c>
      <c r="Y225" s="87" t="b">
        <v>0</v>
      </c>
      <c r="Z225" s="87" t="b">
        <v>0</v>
      </c>
      <c r="AA225" s="87" t="b">
        <v>1</v>
      </c>
      <c r="AB225" s="87" t="b">
        <v>0</v>
      </c>
      <c r="AC225" s="87" t="b">
        <v>1</v>
      </c>
      <c r="AD225" s="87" t="b">
        <v>0</v>
      </c>
      <c r="AE225" s="87" t="b">
        <v>0</v>
      </c>
      <c r="AF225" s="87" t="b">
        <v>0</v>
      </c>
      <c r="AG225" s="87" t="b">
        <v>1</v>
      </c>
      <c r="AH225" s="87" t="b">
        <v>0</v>
      </c>
      <c r="AI225" s="87" t="b">
        <v>0</v>
      </c>
      <c r="AJ225" s="87" t="b">
        <v>0</v>
      </c>
      <c r="AK225" s="87" t="b">
        <v>0</v>
      </c>
      <c r="AL225" s="87" t="b">
        <v>0</v>
      </c>
      <c r="AM225" s="87" t="b">
        <v>0</v>
      </c>
      <c r="AN225" s="87" t="b">
        <v>0</v>
      </c>
    </row>
    <row r="226" spans="1:40">
      <c r="A226" t="s">
        <v>8342</v>
      </c>
      <c r="B226" t="s">
        <v>8344</v>
      </c>
      <c r="C226" s="87" t="b">
        <v>0</v>
      </c>
      <c r="D226" s="87" t="b">
        <v>0</v>
      </c>
      <c r="E226" s="87" t="b">
        <v>0</v>
      </c>
      <c r="F226" s="87" t="b">
        <v>1</v>
      </c>
      <c r="G226" s="87" t="b">
        <v>1</v>
      </c>
      <c r="H226" s="87" t="b">
        <v>1</v>
      </c>
      <c r="I226" s="87" t="b">
        <v>0</v>
      </c>
      <c r="J226" s="87" t="b">
        <v>0</v>
      </c>
      <c r="K226" s="87" t="b">
        <v>0</v>
      </c>
      <c r="L226" s="87" t="b">
        <v>0</v>
      </c>
      <c r="M226" s="87" t="b">
        <v>0</v>
      </c>
      <c r="N226" s="87" t="b">
        <v>1</v>
      </c>
      <c r="O226" s="87" t="b">
        <v>0</v>
      </c>
      <c r="P226" s="87" t="b">
        <v>1</v>
      </c>
      <c r="Q226" s="87" t="b">
        <v>0</v>
      </c>
      <c r="R226" s="87" t="b">
        <v>0</v>
      </c>
      <c r="S226" s="87" t="b">
        <v>0</v>
      </c>
      <c r="T226" s="87" t="b">
        <v>0</v>
      </c>
      <c r="U226" s="87" t="b">
        <v>1</v>
      </c>
      <c r="V226" s="87" t="b">
        <v>1</v>
      </c>
      <c r="W226" s="87" t="b">
        <v>0</v>
      </c>
      <c r="X226" s="87" t="b">
        <v>0</v>
      </c>
      <c r="Y226" s="87" t="b">
        <v>0</v>
      </c>
      <c r="Z226" s="87" t="b">
        <v>1</v>
      </c>
      <c r="AA226" s="87" t="b">
        <v>0</v>
      </c>
      <c r="AB226" s="87" t="b">
        <v>0</v>
      </c>
      <c r="AC226" s="87" t="b">
        <v>1</v>
      </c>
      <c r="AD226" s="87" t="b">
        <v>1</v>
      </c>
      <c r="AE226" s="87" t="b">
        <v>1</v>
      </c>
      <c r="AF226" s="87" t="b">
        <v>1</v>
      </c>
      <c r="AG226" s="87" t="b">
        <v>0</v>
      </c>
      <c r="AH226" s="87" t="b">
        <v>0</v>
      </c>
      <c r="AI226" s="87" t="b">
        <v>0</v>
      </c>
      <c r="AJ226" s="87" t="b">
        <v>0</v>
      </c>
      <c r="AK226" s="87" t="b">
        <v>0</v>
      </c>
      <c r="AL226" s="87" t="b">
        <v>0</v>
      </c>
      <c r="AM226" s="87" t="b">
        <v>0</v>
      </c>
      <c r="AN226" s="87" t="b">
        <v>0</v>
      </c>
    </row>
    <row r="227" spans="1:40">
      <c r="A227" t="s">
        <v>8345</v>
      </c>
      <c r="B227" t="s">
        <v>8346</v>
      </c>
      <c r="C227" s="87" t="b">
        <v>0</v>
      </c>
      <c r="D227" s="87" t="b">
        <v>0</v>
      </c>
      <c r="E227" s="87" t="b">
        <v>0</v>
      </c>
      <c r="F227" s="87" t="b">
        <v>0</v>
      </c>
      <c r="G227" s="87" t="b">
        <v>1</v>
      </c>
      <c r="H227" s="87" t="b">
        <v>1</v>
      </c>
      <c r="I227" s="87" t="b">
        <v>0</v>
      </c>
      <c r="J227" s="87" t="b">
        <v>0</v>
      </c>
      <c r="K227" s="87" t="b">
        <v>0</v>
      </c>
      <c r="L227" s="87" t="b">
        <v>0</v>
      </c>
      <c r="M227" s="87" t="b">
        <v>0</v>
      </c>
      <c r="N227" s="87" t="b">
        <v>0</v>
      </c>
      <c r="O227" s="87" t="b">
        <v>0</v>
      </c>
      <c r="P227" s="87" t="b">
        <v>0</v>
      </c>
      <c r="Q227" s="87" t="b">
        <v>0</v>
      </c>
      <c r="R227" s="87" t="b">
        <v>0</v>
      </c>
      <c r="S227" s="87" t="b">
        <v>0</v>
      </c>
      <c r="T227" s="87" t="b">
        <v>0</v>
      </c>
      <c r="U227" s="87" t="b">
        <v>0</v>
      </c>
      <c r="V227" s="87" t="b">
        <v>0</v>
      </c>
      <c r="W227" s="87" t="b">
        <v>0</v>
      </c>
      <c r="X227" s="87" t="b">
        <v>0</v>
      </c>
      <c r="Y227" s="87" t="b">
        <v>0</v>
      </c>
      <c r="Z227" s="87" t="b">
        <v>0</v>
      </c>
      <c r="AA227" s="87" t="b">
        <v>0</v>
      </c>
      <c r="AB227" s="87" t="b">
        <v>0</v>
      </c>
      <c r="AC227" s="87" t="b">
        <v>1</v>
      </c>
      <c r="AD227" s="87" t="b">
        <v>1</v>
      </c>
      <c r="AE227" s="87" t="b">
        <v>1</v>
      </c>
      <c r="AF227" s="87" t="b">
        <v>0</v>
      </c>
      <c r="AG227" s="87" t="b">
        <v>0</v>
      </c>
      <c r="AH227" s="87" t="b">
        <v>0</v>
      </c>
      <c r="AI227" s="87" t="b">
        <v>0</v>
      </c>
      <c r="AJ227" s="87" t="b">
        <v>1</v>
      </c>
      <c r="AK227" s="87" t="b">
        <v>0</v>
      </c>
      <c r="AL227" s="87" t="b">
        <v>0</v>
      </c>
      <c r="AM227" s="87" t="b">
        <v>0</v>
      </c>
      <c r="AN227" s="87" t="b">
        <v>0</v>
      </c>
    </row>
    <row r="228" spans="1:40">
      <c r="A228" t="s">
        <v>8349</v>
      </c>
      <c r="B228" t="s">
        <v>8285</v>
      </c>
      <c r="C228" s="87" t="b">
        <v>1</v>
      </c>
      <c r="D228" s="87" t="b">
        <v>1</v>
      </c>
      <c r="E228" s="87" t="b">
        <v>0</v>
      </c>
      <c r="F228" s="87" t="b">
        <v>1</v>
      </c>
      <c r="G228" s="87" t="b">
        <v>0</v>
      </c>
      <c r="H228" s="87" t="b">
        <v>1</v>
      </c>
      <c r="I228" s="87" t="b">
        <v>0</v>
      </c>
      <c r="J228" s="87" t="b">
        <v>1</v>
      </c>
      <c r="K228" s="87" t="b">
        <v>0</v>
      </c>
      <c r="L228" s="87" t="b">
        <v>0</v>
      </c>
      <c r="M228" s="87" t="b">
        <v>0</v>
      </c>
      <c r="N228" s="87" t="b">
        <v>0</v>
      </c>
      <c r="O228" s="87" t="b">
        <v>0</v>
      </c>
      <c r="P228" s="87" t="b">
        <v>0</v>
      </c>
      <c r="Q228" s="87" t="b">
        <v>0</v>
      </c>
      <c r="R228" s="87" t="b">
        <v>0</v>
      </c>
      <c r="S228" s="87" t="b">
        <v>0</v>
      </c>
      <c r="T228" s="87" t="b">
        <v>0</v>
      </c>
      <c r="U228" s="87" t="b">
        <v>0</v>
      </c>
      <c r="V228" s="87" t="b">
        <v>1</v>
      </c>
      <c r="W228" s="87" t="b">
        <v>0</v>
      </c>
      <c r="X228" s="87" t="b">
        <v>0</v>
      </c>
      <c r="Y228" s="87" t="b">
        <v>0</v>
      </c>
      <c r="Z228" s="87" t="b">
        <v>1</v>
      </c>
      <c r="AA228" s="87" t="b">
        <v>1</v>
      </c>
      <c r="AB228" s="87" t="b">
        <v>1</v>
      </c>
      <c r="AC228" s="87" t="b">
        <v>0</v>
      </c>
      <c r="AD228" s="87" t="b">
        <v>1</v>
      </c>
      <c r="AE228" s="87" t="b">
        <v>1</v>
      </c>
      <c r="AF228" s="87" t="b">
        <v>1</v>
      </c>
      <c r="AG228" s="87" t="b">
        <v>0</v>
      </c>
      <c r="AH228" s="87" t="b">
        <v>1</v>
      </c>
      <c r="AI228" s="87" t="b">
        <v>1</v>
      </c>
      <c r="AJ228" s="87" t="b">
        <v>1</v>
      </c>
      <c r="AK228" s="87" t="b">
        <v>0</v>
      </c>
      <c r="AL228" s="87" t="b">
        <v>0</v>
      </c>
      <c r="AM228" s="87" t="b">
        <v>0</v>
      </c>
      <c r="AN228" s="87" t="b">
        <v>0</v>
      </c>
    </row>
    <row r="229" spans="1:40">
      <c r="A229" t="s">
        <v>8352</v>
      </c>
      <c r="B229" t="s">
        <v>8353</v>
      </c>
      <c r="C229" s="87" t="b">
        <v>0</v>
      </c>
      <c r="D229" s="87" t="b">
        <v>0</v>
      </c>
      <c r="E229" s="87" t="b">
        <v>0</v>
      </c>
      <c r="F229" s="87" t="b">
        <v>0</v>
      </c>
      <c r="G229" s="87" t="b">
        <v>0</v>
      </c>
      <c r="H229" s="87" t="b">
        <v>0</v>
      </c>
      <c r="I229" s="87" t="b">
        <v>0</v>
      </c>
      <c r="J229" s="87" t="b">
        <v>0</v>
      </c>
      <c r="K229" s="87" t="b">
        <v>0</v>
      </c>
      <c r="L229" s="87" t="b">
        <v>0</v>
      </c>
      <c r="M229" s="87" t="b">
        <v>0</v>
      </c>
      <c r="N229" s="87" t="b">
        <v>0</v>
      </c>
      <c r="O229" s="87" t="b">
        <v>0</v>
      </c>
      <c r="P229" s="87" t="b">
        <v>0</v>
      </c>
      <c r="Q229" s="87" t="b">
        <v>0</v>
      </c>
      <c r="R229" s="87" t="b">
        <v>0</v>
      </c>
      <c r="S229" s="87" t="b">
        <v>0</v>
      </c>
      <c r="T229" s="87" t="b">
        <v>0</v>
      </c>
      <c r="U229" s="87" t="b">
        <v>0</v>
      </c>
      <c r="V229" s="87" t="b">
        <v>0</v>
      </c>
      <c r="W229" s="87" t="b">
        <v>0</v>
      </c>
      <c r="X229" s="87" t="b">
        <v>0</v>
      </c>
      <c r="Y229" s="87" t="b">
        <v>0</v>
      </c>
      <c r="Z229" s="87" t="b">
        <v>0</v>
      </c>
      <c r="AA229" s="87" t="b">
        <v>0</v>
      </c>
      <c r="AB229" s="87" t="b">
        <v>0</v>
      </c>
      <c r="AC229" s="87" t="b">
        <v>0</v>
      </c>
      <c r="AD229" s="87" t="b">
        <v>0</v>
      </c>
      <c r="AE229" s="87" t="b">
        <v>0</v>
      </c>
      <c r="AF229" s="87" t="b">
        <v>0</v>
      </c>
      <c r="AG229" s="87" t="b">
        <v>0</v>
      </c>
      <c r="AH229" s="87" t="b">
        <v>0</v>
      </c>
      <c r="AI229" s="87" t="b">
        <v>0</v>
      </c>
      <c r="AJ229" s="87" t="b">
        <v>0</v>
      </c>
      <c r="AK229" s="87" t="b">
        <v>0</v>
      </c>
      <c r="AL229" s="87" t="b">
        <v>0</v>
      </c>
      <c r="AM229" s="87" t="b">
        <v>0</v>
      </c>
      <c r="AN229" s="87" t="b">
        <v>0</v>
      </c>
    </row>
    <row r="230" spans="1:40">
      <c r="A230" t="s">
        <v>8356</v>
      </c>
      <c r="B230" t="s">
        <v>8357</v>
      </c>
      <c r="C230" s="87" t="b">
        <v>1</v>
      </c>
      <c r="D230" s="87" t="b">
        <v>0</v>
      </c>
      <c r="E230" s="87" t="b">
        <v>0</v>
      </c>
      <c r="F230" s="87" t="b">
        <v>0</v>
      </c>
      <c r="G230" s="87" t="b">
        <v>1</v>
      </c>
      <c r="H230" s="87" t="b">
        <v>0</v>
      </c>
      <c r="I230" s="87" t="b">
        <v>0</v>
      </c>
      <c r="J230" s="87" t="b">
        <v>0</v>
      </c>
      <c r="K230" s="87" t="b">
        <v>0</v>
      </c>
      <c r="L230" s="87" t="b">
        <v>1</v>
      </c>
      <c r="M230" s="87" t="b">
        <v>0</v>
      </c>
      <c r="N230" s="87" t="b">
        <v>0</v>
      </c>
      <c r="O230" s="87" t="b">
        <v>0</v>
      </c>
      <c r="P230" s="87" t="b">
        <v>0</v>
      </c>
      <c r="Q230" s="87" t="b">
        <v>0</v>
      </c>
      <c r="R230" s="87" t="b">
        <v>0</v>
      </c>
      <c r="S230" s="87" t="b">
        <v>0</v>
      </c>
      <c r="T230" s="87" t="b">
        <v>0</v>
      </c>
      <c r="U230" s="87" t="b">
        <v>0</v>
      </c>
      <c r="V230" s="87" t="b">
        <v>0</v>
      </c>
      <c r="W230" s="87" t="b">
        <v>0</v>
      </c>
      <c r="X230" s="87" t="b">
        <v>0</v>
      </c>
      <c r="Y230" s="87" t="b">
        <v>0</v>
      </c>
      <c r="Z230" s="87" t="b">
        <v>0</v>
      </c>
      <c r="AA230" s="87" t="b">
        <v>0</v>
      </c>
      <c r="AB230" s="87" t="b">
        <v>0</v>
      </c>
      <c r="AC230" s="87" t="b">
        <v>1</v>
      </c>
      <c r="AD230" s="87" t="b">
        <v>1</v>
      </c>
      <c r="AE230" s="87" t="b">
        <v>0</v>
      </c>
      <c r="AF230" s="87" t="b">
        <v>0</v>
      </c>
      <c r="AG230" s="87" t="b">
        <v>0</v>
      </c>
      <c r="AH230" s="87" t="b">
        <v>0</v>
      </c>
      <c r="AI230" s="87" t="b">
        <v>0</v>
      </c>
      <c r="AJ230" s="87" t="b">
        <v>0</v>
      </c>
      <c r="AK230" s="87" t="b">
        <v>0</v>
      </c>
      <c r="AL230" s="87" t="b">
        <v>0</v>
      </c>
      <c r="AM230" s="87" t="b">
        <v>0</v>
      </c>
      <c r="AN230" s="87" t="b">
        <v>0</v>
      </c>
    </row>
    <row r="231" spans="1:40">
      <c r="A231" t="s">
        <v>8360</v>
      </c>
      <c r="B231" t="s">
        <v>8362</v>
      </c>
      <c r="C231" s="87" t="b">
        <v>0</v>
      </c>
      <c r="D231" s="87" t="b">
        <v>0</v>
      </c>
      <c r="E231" s="87" t="b">
        <v>0</v>
      </c>
      <c r="F231" s="87" t="b">
        <v>0</v>
      </c>
      <c r="G231" s="87" t="b">
        <v>0</v>
      </c>
      <c r="H231" s="87" t="b">
        <v>0</v>
      </c>
      <c r="I231" s="87" t="b">
        <v>0</v>
      </c>
      <c r="J231" s="87" t="b">
        <v>0</v>
      </c>
      <c r="K231" s="87" t="b">
        <v>0</v>
      </c>
      <c r="L231" s="87" t="b">
        <v>0</v>
      </c>
      <c r="M231" s="87" t="b">
        <v>0</v>
      </c>
      <c r="N231" s="87" t="b">
        <v>0</v>
      </c>
      <c r="O231" s="87" t="b">
        <v>0</v>
      </c>
      <c r="P231" s="87" t="b">
        <v>0</v>
      </c>
      <c r="Q231" s="87" t="b">
        <v>0</v>
      </c>
      <c r="R231" s="87" t="b">
        <v>0</v>
      </c>
      <c r="S231" s="87" t="b">
        <v>0</v>
      </c>
      <c r="T231" s="87" t="b">
        <v>0</v>
      </c>
      <c r="U231" s="87" t="b">
        <v>0</v>
      </c>
      <c r="V231" s="87" t="b">
        <v>0</v>
      </c>
      <c r="W231" s="87" t="b">
        <v>0</v>
      </c>
      <c r="X231" s="87" t="b">
        <v>0</v>
      </c>
      <c r="Y231" s="87" t="b">
        <v>0</v>
      </c>
      <c r="Z231" s="87" t="b">
        <v>0</v>
      </c>
      <c r="AA231" s="87" t="b">
        <v>0</v>
      </c>
      <c r="AB231" s="87" t="b">
        <v>0</v>
      </c>
      <c r="AC231" s="87" t="b">
        <v>0</v>
      </c>
      <c r="AD231" s="87" t="b">
        <v>0</v>
      </c>
      <c r="AE231" s="87" t="b">
        <v>0</v>
      </c>
      <c r="AF231" s="87" t="b">
        <v>0</v>
      </c>
      <c r="AG231" s="87" t="b">
        <v>0</v>
      </c>
      <c r="AH231" s="87" t="b">
        <v>0</v>
      </c>
      <c r="AI231" s="87" t="b">
        <v>0</v>
      </c>
      <c r="AJ231" s="87" t="b">
        <v>0</v>
      </c>
      <c r="AK231" s="87" t="b">
        <v>0</v>
      </c>
      <c r="AL231" s="87" t="b">
        <v>0</v>
      </c>
      <c r="AM231" s="87" t="b">
        <v>0</v>
      </c>
      <c r="AN231" s="87" t="b">
        <v>0</v>
      </c>
    </row>
    <row r="232" spans="1:40">
      <c r="A232" t="s">
        <v>8365</v>
      </c>
      <c r="B232" t="s">
        <v>8289</v>
      </c>
      <c r="C232" s="87" t="b">
        <v>0</v>
      </c>
      <c r="D232" s="87" t="b">
        <v>0</v>
      </c>
      <c r="E232" s="87" t="b">
        <v>0</v>
      </c>
      <c r="F232" s="87" t="b">
        <v>0</v>
      </c>
      <c r="G232" s="87" t="b">
        <v>0</v>
      </c>
      <c r="H232" s="87" t="b">
        <v>0</v>
      </c>
      <c r="I232" s="87" t="b">
        <v>0</v>
      </c>
      <c r="J232" s="87" t="b">
        <v>0</v>
      </c>
      <c r="K232" s="87" t="b">
        <v>0</v>
      </c>
      <c r="L232" s="87" t="b">
        <v>0</v>
      </c>
      <c r="M232" s="87" t="b">
        <v>0</v>
      </c>
      <c r="N232" s="87" t="b">
        <v>0</v>
      </c>
      <c r="O232" s="87" t="b">
        <v>0</v>
      </c>
      <c r="P232" s="87" t="b">
        <v>0</v>
      </c>
      <c r="Q232" s="87" t="b">
        <v>0</v>
      </c>
      <c r="R232" s="87" t="b">
        <v>0</v>
      </c>
      <c r="S232" s="87" t="b">
        <v>0</v>
      </c>
      <c r="T232" s="87" t="b">
        <v>0</v>
      </c>
      <c r="U232" s="87" t="b">
        <v>0</v>
      </c>
      <c r="V232" s="87" t="b">
        <v>0</v>
      </c>
      <c r="W232" s="87" t="b">
        <v>0</v>
      </c>
      <c r="X232" s="87" t="b">
        <v>0</v>
      </c>
      <c r="Y232" s="87" t="b">
        <v>0</v>
      </c>
      <c r="Z232" s="87" t="b">
        <v>0</v>
      </c>
      <c r="AA232" s="87" t="b">
        <v>0</v>
      </c>
      <c r="AB232" s="87" t="b">
        <v>0</v>
      </c>
      <c r="AC232" s="87" t="b">
        <v>1</v>
      </c>
      <c r="AD232" s="87" t="b">
        <v>0</v>
      </c>
      <c r="AE232" s="87" t="b">
        <v>0</v>
      </c>
      <c r="AF232" s="87" t="b">
        <v>0</v>
      </c>
      <c r="AG232" s="87" t="b">
        <v>0</v>
      </c>
      <c r="AH232" s="87" t="b">
        <v>0</v>
      </c>
      <c r="AI232" s="87" t="b">
        <v>0</v>
      </c>
      <c r="AJ232" s="87" t="b">
        <v>0</v>
      </c>
      <c r="AK232" s="87" t="b">
        <v>0</v>
      </c>
      <c r="AL232" s="87" t="b">
        <v>0</v>
      </c>
      <c r="AM232" s="87" t="b">
        <v>0</v>
      </c>
      <c r="AN232" s="87" t="b">
        <v>0</v>
      </c>
    </row>
    <row r="233" spans="1:40">
      <c r="A233" t="s">
        <v>8369</v>
      </c>
      <c r="B233" t="s">
        <v>8291</v>
      </c>
      <c r="C233" s="87" t="b">
        <v>0</v>
      </c>
      <c r="D233" s="87" t="b">
        <v>0</v>
      </c>
      <c r="E233" s="87" t="b">
        <v>0</v>
      </c>
      <c r="F233" s="87" t="b">
        <v>1</v>
      </c>
      <c r="G233" s="87" t="b">
        <v>0</v>
      </c>
      <c r="H233" s="87" t="b">
        <v>0</v>
      </c>
      <c r="I233" s="87" t="b">
        <v>0</v>
      </c>
      <c r="J233" s="87" t="b">
        <v>1</v>
      </c>
      <c r="K233" s="87" t="b">
        <v>0</v>
      </c>
      <c r="L233" s="87" t="b">
        <v>0</v>
      </c>
      <c r="M233" s="87" t="b">
        <v>0</v>
      </c>
      <c r="N233" s="87" t="b">
        <v>0</v>
      </c>
      <c r="O233" s="87" t="b">
        <v>0</v>
      </c>
      <c r="P233" s="87" t="b">
        <v>0</v>
      </c>
      <c r="Q233" s="87" t="b">
        <v>0</v>
      </c>
      <c r="R233" s="87" t="b">
        <v>0</v>
      </c>
      <c r="S233" s="87" t="b">
        <v>0</v>
      </c>
      <c r="T233" s="87" t="b">
        <v>0</v>
      </c>
      <c r="U233" s="87" t="b">
        <v>0</v>
      </c>
      <c r="V233" s="87" t="b">
        <v>0</v>
      </c>
      <c r="W233" s="87" t="b">
        <v>0</v>
      </c>
      <c r="X233" s="87" t="b">
        <v>0</v>
      </c>
      <c r="Y233" s="87" t="b">
        <v>0</v>
      </c>
      <c r="Z233" s="87" t="b">
        <v>0</v>
      </c>
      <c r="AA233" s="87" t="b">
        <v>1</v>
      </c>
      <c r="AB233" s="87" t="b">
        <v>0</v>
      </c>
      <c r="AC233" s="87" t="b">
        <v>0</v>
      </c>
      <c r="AD233" s="87" t="b">
        <v>0</v>
      </c>
      <c r="AE233" s="87" t="b">
        <v>1</v>
      </c>
      <c r="AF233" s="87" t="b">
        <v>0</v>
      </c>
      <c r="AG233" s="87" t="b">
        <v>0</v>
      </c>
      <c r="AH233" s="87" t="b">
        <v>0</v>
      </c>
      <c r="AI233" s="87" t="b">
        <v>0</v>
      </c>
      <c r="AJ233" s="87" t="b">
        <v>1</v>
      </c>
      <c r="AK233" s="87" t="b">
        <v>0</v>
      </c>
      <c r="AL233" s="87" t="b">
        <v>0</v>
      </c>
      <c r="AM233" s="87" t="b">
        <v>0</v>
      </c>
      <c r="AN233" s="87" t="b">
        <v>0</v>
      </c>
    </row>
    <row r="234" spans="1:40">
      <c r="A234" t="s">
        <v>8372</v>
      </c>
      <c r="B234" t="s">
        <v>8374</v>
      </c>
      <c r="C234" s="87" t="b">
        <v>0</v>
      </c>
      <c r="D234" s="87" t="b">
        <v>0</v>
      </c>
      <c r="E234" s="87" t="b">
        <v>0</v>
      </c>
      <c r="F234" s="87" t="b">
        <v>0</v>
      </c>
      <c r="G234" s="87" t="b">
        <v>1</v>
      </c>
      <c r="H234" s="87" t="b">
        <v>0</v>
      </c>
      <c r="I234" s="87" t="b">
        <v>0</v>
      </c>
      <c r="J234" s="87" t="b">
        <v>0</v>
      </c>
      <c r="K234" s="87" t="b">
        <v>0</v>
      </c>
      <c r="L234" s="87" t="b">
        <v>0</v>
      </c>
      <c r="M234" s="87" t="b">
        <v>0</v>
      </c>
      <c r="N234" s="87" t="b">
        <v>0</v>
      </c>
      <c r="O234" s="87" t="b">
        <v>0</v>
      </c>
      <c r="P234" s="87" t="b">
        <v>0</v>
      </c>
      <c r="Q234" s="87" t="b">
        <v>0</v>
      </c>
      <c r="R234" s="87" t="b">
        <v>0</v>
      </c>
      <c r="S234" s="87" t="b">
        <v>0</v>
      </c>
      <c r="T234" s="87" t="b">
        <v>0</v>
      </c>
      <c r="U234" s="87" t="b">
        <v>0</v>
      </c>
      <c r="V234" s="87" t="b">
        <v>0</v>
      </c>
      <c r="W234" s="87" t="b">
        <v>0</v>
      </c>
      <c r="X234" s="87" t="b">
        <v>0</v>
      </c>
      <c r="Y234" s="87" t="b">
        <v>0</v>
      </c>
      <c r="Z234" s="87" t="b">
        <v>0</v>
      </c>
      <c r="AA234" s="87" t="b">
        <v>1</v>
      </c>
      <c r="AB234" s="87" t="b">
        <v>0</v>
      </c>
      <c r="AC234" s="87" t="b">
        <v>1</v>
      </c>
      <c r="AD234" s="87" t="b">
        <v>1</v>
      </c>
      <c r="AE234" s="87" t="b">
        <v>0</v>
      </c>
      <c r="AF234" s="87" t="b">
        <v>0</v>
      </c>
      <c r="AG234" s="87" t="b">
        <v>0</v>
      </c>
      <c r="AH234" s="87" t="b">
        <v>0</v>
      </c>
      <c r="AI234" s="87" t="b">
        <v>0</v>
      </c>
      <c r="AJ234" s="87" t="b">
        <v>0</v>
      </c>
      <c r="AK234" s="87" t="b">
        <v>0</v>
      </c>
      <c r="AL234" s="87" t="b">
        <v>0</v>
      </c>
      <c r="AM234" s="87" t="b">
        <v>0</v>
      </c>
      <c r="AN234" s="87" t="b">
        <v>0</v>
      </c>
    </row>
    <row r="235" spans="1:40">
      <c r="A235" t="s">
        <v>8376</v>
      </c>
      <c r="B235" t="s">
        <v>8294</v>
      </c>
      <c r="C235" s="87" t="b">
        <v>0</v>
      </c>
      <c r="D235" s="87" t="b">
        <v>0</v>
      </c>
      <c r="E235" s="87" t="b">
        <v>0</v>
      </c>
      <c r="F235" s="87" t="b">
        <v>0</v>
      </c>
      <c r="G235" s="87" t="b">
        <v>1</v>
      </c>
      <c r="H235" s="87" t="b">
        <v>1</v>
      </c>
      <c r="I235" s="87" t="b">
        <v>0</v>
      </c>
      <c r="J235" s="87" t="b">
        <v>0</v>
      </c>
      <c r="K235" s="87" t="b">
        <v>0</v>
      </c>
      <c r="L235" s="87" t="b">
        <v>0</v>
      </c>
      <c r="M235" s="87" t="b">
        <v>1</v>
      </c>
      <c r="N235" s="87" t="b">
        <v>1</v>
      </c>
      <c r="O235" s="87" t="b">
        <v>1</v>
      </c>
      <c r="P235" s="87" t="b">
        <v>1</v>
      </c>
      <c r="Q235" s="87" t="b">
        <v>0</v>
      </c>
      <c r="R235" s="87" t="b">
        <v>0</v>
      </c>
      <c r="S235" s="87" t="b">
        <v>1</v>
      </c>
      <c r="T235" s="87" t="b">
        <v>0</v>
      </c>
      <c r="U235" s="87" t="b">
        <v>0</v>
      </c>
      <c r="V235" s="87" t="b">
        <v>0</v>
      </c>
      <c r="W235" s="87" t="b">
        <v>1</v>
      </c>
      <c r="X235" s="87" t="b">
        <v>0</v>
      </c>
      <c r="Y235" s="87" t="b">
        <v>0</v>
      </c>
      <c r="Z235" s="87" t="b">
        <v>0</v>
      </c>
      <c r="AA235" s="87" t="b">
        <v>0</v>
      </c>
      <c r="AB235" s="87" t="b">
        <v>0</v>
      </c>
      <c r="AC235" s="87" t="b">
        <v>1</v>
      </c>
      <c r="AD235" s="87" t="b">
        <v>1</v>
      </c>
      <c r="AE235" s="87" t="b">
        <v>1</v>
      </c>
      <c r="AF235" s="87" t="b">
        <v>1</v>
      </c>
      <c r="AG235" s="87" t="b">
        <v>0</v>
      </c>
      <c r="AH235" s="87" t="b">
        <v>0</v>
      </c>
      <c r="AI235" s="87" t="b">
        <v>0</v>
      </c>
      <c r="AJ235" s="87" t="b">
        <v>1</v>
      </c>
      <c r="AK235" s="87" t="b">
        <v>0</v>
      </c>
      <c r="AL235" s="87" t="b">
        <v>0</v>
      </c>
      <c r="AM235" s="87" t="b">
        <v>1</v>
      </c>
      <c r="AN235" s="87" t="b">
        <v>0</v>
      </c>
    </row>
  </sheetData>
  <autoFilter ref="A1:AN211" xr:uid="{00000000-0009-0000-0000-000003000000}"/>
  <phoneticPr fontId="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CM49"/>
  <sheetViews>
    <sheetView zoomScale="70" zoomScaleNormal="70" workbookViewId="0">
      <selection activeCell="C32" sqref="C32"/>
    </sheetView>
  </sheetViews>
  <sheetFormatPr defaultRowHeight="13"/>
  <cols>
    <col min="1" max="256" width="49.36328125" customWidth="1"/>
  </cols>
  <sheetData>
    <row r="1" spans="1:91" s="4" customFormat="1">
      <c r="A1" s="7"/>
      <c r="B1" s="7"/>
      <c r="C1" s="7" t="s">
        <v>805</v>
      </c>
      <c r="D1" s="7" t="s">
        <v>806</v>
      </c>
      <c r="E1" s="7" t="s">
        <v>807</v>
      </c>
      <c r="F1" s="7" t="s">
        <v>808</v>
      </c>
      <c r="G1" s="7" t="s">
        <v>809</v>
      </c>
      <c r="H1" s="7" t="s">
        <v>810</v>
      </c>
      <c r="I1" s="7" t="s">
        <v>811</v>
      </c>
      <c r="J1" s="7" t="s">
        <v>812</v>
      </c>
      <c r="K1" s="7" t="s">
        <v>813</v>
      </c>
      <c r="L1" s="7" t="s">
        <v>814</v>
      </c>
      <c r="M1" s="7" t="s">
        <v>815</v>
      </c>
      <c r="N1" s="7" t="s">
        <v>816</v>
      </c>
      <c r="O1" s="7" t="s">
        <v>817</v>
      </c>
      <c r="P1" s="7" t="s">
        <v>818</v>
      </c>
      <c r="Q1" s="7" t="s">
        <v>819</v>
      </c>
      <c r="R1" s="7" t="s">
        <v>820</v>
      </c>
      <c r="S1" s="7" t="s">
        <v>821</v>
      </c>
      <c r="T1" s="7" t="s">
        <v>822</v>
      </c>
      <c r="U1" s="7" t="s">
        <v>823</v>
      </c>
      <c r="V1" s="7" t="s">
        <v>824</v>
      </c>
      <c r="W1" s="7" t="s">
        <v>825</v>
      </c>
      <c r="X1" s="7" t="s">
        <v>826</v>
      </c>
      <c r="Y1" s="7" t="s">
        <v>827</v>
      </c>
      <c r="Z1" s="7" t="s">
        <v>828</v>
      </c>
      <c r="AA1" s="7" t="s">
        <v>829</v>
      </c>
      <c r="AB1" s="7" t="s">
        <v>830</v>
      </c>
      <c r="AC1" s="7" t="s">
        <v>831</v>
      </c>
      <c r="AD1" s="7" t="s">
        <v>832</v>
      </c>
      <c r="AE1" s="7" t="s">
        <v>833</v>
      </c>
      <c r="AF1" s="7" t="s">
        <v>834</v>
      </c>
      <c r="AG1" s="7" t="s">
        <v>835</v>
      </c>
      <c r="AH1" s="7" t="s">
        <v>836</v>
      </c>
      <c r="AI1" s="7" t="s">
        <v>837</v>
      </c>
      <c r="AJ1" s="7" t="s">
        <v>838</v>
      </c>
      <c r="AK1" s="7" t="s">
        <v>839</v>
      </c>
      <c r="AL1" s="7" t="s">
        <v>840</v>
      </c>
      <c r="AM1" s="7" t="s">
        <v>841</v>
      </c>
      <c r="AN1" s="7" t="s">
        <v>842</v>
      </c>
      <c r="AO1" s="7" t="s">
        <v>843</v>
      </c>
      <c r="AP1" s="7" t="s">
        <v>844</v>
      </c>
      <c r="AQ1" s="7" t="s">
        <v>845</v>
      </c>
      <c r="AR1" s="7" t="s">
        <v>846</v>
      </c>
      <c r="AS1" s="7" t="s">
        <v>847</v>
      </c>
      <c r="AT1" s="7" t="s">
        <v>848</v>
      </c>
      <c r="AU1" s="7" t="s">
        <v>849</v>
      </c>
      <c r="AV1" s="7" t="s">
        <v>850</v>
      </c>
      <c r="AW1" s="7" t="s">
        <v>851</v>
      </c>
      <c r="AX1" s="7" t="s">
        <v>852</v>
      </c>
      <c r="AY1" s="7" t="s">
        <v>853</v>
      </c>
      <c r="AZ1" s="7" t="s">
        <v>854</v>
      </c>
      <c r="BA1" s="7" t="s">
        <v>855</v>
      </c>
      <c r="BB1" s="7" t="s">
        <v>856</v>
      </c>
      <c r="BC1" s="7" t="s">
        <v>857</v>
      </c>
      <c r="BD1" s="7" t="s">
        <v>858</v>
      </c>
      <c r="BE1" s="7" t="s">
        <v>859</v>
      </c>
      <c r="BF1" s="7" t="s">
        <v>860</v>
      </c>
      <c r="BG1" s="7" t="s">
        <v>861</v>
      </c>
      <c r="BH1" s="7" t="s">
        <v>862</v>
      </c>
      <c r="BI1" s="7" t="s">
        <v>863</v>
      </c>
      <c r="BJ1" s="7" t="s">
        <v>864</v>
      </c>
      <c r="BK1" s="7" t="s">
        <v>865</v>
      </c>
      <c r="BL1" s="7" t="s">
        <v>866</v>
      </c>
      <c r="BM1" s="7" t="s">
        <v>867</v>
      </c>
      <c r="BN1" s="7" t="s">
        <v>868</v>
      </c>
      <c r="BO1" s="7" t="s">
        <v>869</v>
      </c>
      <c r="BP1" s="7" t="s">
        <v>870</v>
      </c>
      <c r="BQ1" s="7" t="s">
        <v>871</v>
      </c>
      <c r="BR1" s="7" t="s">
        <v>872</v>
      </c>
      <c r="BS1" s="7" t="s">
        <v>873</v>
      </c>
      <c r="BT1" s="7" t="s">
        <v>874</v>
      </c>
      <c r="BU1" s="7" t="s">
        <v>875</v>
      </c>
      <c r="BV1" s="7" t="s">
        <v>876</v>
      </c>
      <c r="BW1" s="7" t="s">
        <v>877</v>
      </c>
      <c r="BX1" s="7" t="s">
        <v>878</v>
      </c>
      <c r="BY1" s="7" t="s">
        <v>879</v>
      </c>
      <c r="BZ1" s="7" t="s">
        <v>880</v>
      </c>
      <c r="CA1" s="7" t="s">
        <v>881</v>
      </c>
      <c r="CB1" s="7" t="s">
        <v>882</v>
      </c>
      <c r="CC1" s="7" t="s">
        <v>883</v>
      </c>
      <c r="CD1" s="7" t="s">
        <v>884</v>
      </c>
      <c r="CE1" s="7" t="s">
        <v>885</v>
      </c>
      <c r="CF1" s="7" t="s">
        <v>886</v>
      </c>
      <c r="CG1" s="7" t="s">
        <v>887</v>
      </c>
      <c r="CH1" s="7" t="s">
        <v>888</v>
      </c>
      <c r="CI1" s="7" t="s">
        <v>889</v>
      </c>
      <c r="CJ1" s="7" t="s">
        <v>890</v>
      </c>
      <c r="CK1" s="7" t="s">
        <v>891</v>
      </c>
      <c r="CL1" s="7" t="s">
        <v>892</v>
      </c>
      <c r="CM1" s="7" t="s">
        <v>893</v>
      </c>
    </row>
    <row r="2" spans="1:91" s="4" customFormat="1" ht="65">
      <c r="A2" s="7" t="s">
        <v>0</v>
      </c>
      <c r="B2" s="7" t="s">
        <v>2</v>
      </c>
      <c r="C2" s="8" t="s">
        <v>894</v>
      </c>
      <c r="D2" s="8" t="s">
        <v>895</v>
      </c>
      <c r="E2" s="8" t="s">
        <v>896</v>
      </c>
      <c r="F2" s="8" t="s">
        <v>897</v>
      </c>
      <c r="G2" s="8" t="s">
        <v>898</v>
      </c>
      <c r="H2" s="8" t="s">
        <v>899</v>
      </c>
      <c r="I2" s="8" t="s">
        <v>900</v>
      </c>
      <c r="J2" s="8" t="s">
        <v>901</v>
      </c>
      <c r="K2" s="8" t="s">
        <v>902</v>
      </c>
      <c r="L2" s="8" t="s">
        <v>903</v>
      </c>
      <c r="M2" s="8" t="s">
        <v>904</v>
      </c>
      <c r="N2" s="8" t="s">
        <v>905</v>
      </c>
      <c r="O2" s="8" t="s">
        <v>906</v>
      </c>
      <c r="P2" s="8" t="s">
        <v>907</v>
      </c>
      <c r="Q2" s="8" t="s">
        <v>908</v>
      </c>
      <c r="R2" s="8" t="s">
        <v>909</v>
      </c>
      <c r="S2" s="8" t="s">
        <v>910</v>
      </c>
      <c r="T2" s="8" t="s">
        <v>911</v>
      </c>
      <c r="U2" s="8" t="s">
        <v>912</v>
      </c>
      <c r="V2" s="8" t="s">
        <v>913</v>
      </c>
      <c r="W2" s="8" t="s">
        <v>914</v>
      </c>
      <c r="X2" s="8" t="s">
        <v>915</v>
      </c>
      <c r="Y2" s="8" t="s">
        <v>916</v>
      </c>
      <c r="Z2" s="8" t="s">
        <v>917</v>
      </c>
      <c r="AA2" s="8" t="s">
        <v>918</v>
      </c>
      <c r="AB2" s="8" t="s">
        <v>919</v>
      </c>
      <c r="AC2" s="8" t="s">
        <v>920</v>
      </c>
      <c r="AD2" s="8" t="s">
        <v>921</v>
      </c>
      <c r="AE2" s="8" t="s">
        <v>922</v>
      </c>
      <c r="AF2" s="8" t="s">
        <v>923</v>
      </c>
      <c r="AG2" s="8" t="s">
        <v>924</v>
      </c>
      <c r="AH2" s="8" t="s">
        <v>925</v>
      </c>
      <c r="AI2" s="8" t="s">
        <v>926</v>
      </c>
      <c r="AJ2" s="8" t="s">
        <v>927</v>
      </c>
      <c r="AK2" s="8" t="s">
        <v>928</v>
      </c>
      <c r="AL2" s="8" t="s">
        <v>894</v>
      </c>
      <c r="AM2" s="8" t="s">
        <v>929</v>
      </c>
      <c r="AN2" s="8" t="s">
        <v>930</v>
      </c>
      <c r="AO2" s="8" t="s">
        <v>931</v>
      </c>
      <c r="AP2" s="8" t="s">
        <v>932</v>
      </c>
      <c r="AQ2" s="8" t="s">
        <v>933</v>
      </c>
      <c r="AR2" s="8" t="s">
        <v>934</v>
      </c>
      <c r="AS2" s="8" t="s">
        <v>935</v>
      </c>
      <c r="AT2" s="8" t="s">
        <v>936</v>
      </c>
      <c r="AU2" s="8" t="s">
        <v>937</v>
      </c>
      <c r="AV2" s="8" t="s">
        <v>938</v>
      </c>
      <c r="AW2" s="8" t="s">
        <v>939</v>
      </c>
      <c r="AX2" s="8" t="s">
        <v>940</v>
      </c>
      <c r="AY2" s="8" t="s">
        <v>941</v>
      </c>
      <c r="AZ2" s="8" t="s">
        <v>942</v>
      </c>
      <c r="BA2" s="8" t="s">
        <v>943</v>
      </c>
      <c r="BB2" s="8" t="s">
        <v>944</v>
      </c>
      <c r="BC2" s="8" t="s">
        <v>945</v>
      </c>
      <c r="BD2" s="8" t="s">
        <v>946</v>
      </c>
      <c r="BE2" s="8" t="s">
        <v>947</v>
      </c>
      <c r="BF2" s="8" t="s">
        <v>948</v>
      </c>
      <c r="BG2" s="8" t="s">
        <v>949</v>
      </c>
      <c r="BH2" s="8" t="s">
        <v>950</v>
      </c>
      <c r="BI2" s="8" t="s">
        <v>951</v>
      </c>
      <c r="BJ2" s="8" t="s">
        <v>952</v>
      </c>
      <c r="BK2" s="8" t="s">
        <v>953</v>
      </c>
      <c r="BL2" s="8" t="s">
        <v>954</v>
      </c>
      <c r="BM2" s="8" t="s">
        <v>955</v>
      </c>
      <c r="BN2" s="8" t="s">
        <v>956</v>
      </c>
      <c r="BO2" s="8" t="s">
        <v>957</v>
      </c>
      <c r="BP2" s="8" t="s">
        <v>958</v>
      </c>
      <c r="BQ2" s="8" t="s">
        <v>959</v>
      </c>
      <c r="BR2" s="8" t="s">
        <v>960</v>
      </c>
      <c r="BS2" s="8" t="s">
        <v>961</v>
      </c>
      <c r="BT2" s="8" t="s">
        <v>962</v>
      </c>
      <c r="BU2" s="8" t="s">
        <v>963</v>
      </c>
      <c r="BV2" s="8" t="s">
        <v>964</v>
      </c>
      <c r="BW2" s="8" t="s">
        <v>965</v>
      </c>
      <c r="BX2" s="8" t="s">
        <v>966</v>
      </c>
      <c r="BY2" s="8" t="s">
        <v>967</v>
      </c>
      <c r="BZ2" s="8" t="s">
        <v>968</v>
      </c>
      <c r="CA2" s="8" t="s">
        <v>969</v>
      </c>
      <c r="CB2" s="8" t="s">
        <v>970</v>
      </c>
      <c r="CC2" s="8" t="s">
        <v>971</v>
      </c>
      <c r="CD2" s="8" t="s">
        <v>972</v>
      </c>
      <c r="CE2" s="8" t="s">
        <v>973</v>
      </c>
      <c r="CF2" s="8" t="s">
        <v>974</v>
      </c>
      <c r="CG2" s="8" t="s">
        <v>975</v>
      </c>
      <c r="CH2" s="8" t="s">
        <v>976</v>
      </c>
      <c r="CI2" s="8" t="s">
        <v>977</v>
      </c>
      <c r="CJ2" s="8" t="s">
        <v>978</v>
      </c>
      <c r="CK2" s="8" t="s">
        <v>979</v>
      </c>
      <c r="CL2" s="8" t="s">
        <v>980</v>
      </c>
      <c r="CM2" s="8" t="s">
        <v>981</v>
      </c>
    </row>
    <row r="3" spans="1:91">
      <c r="A3" s="1" t="s">
        <v>95</v>
      </c>
      <c r="B3" s="75" t="s">
        <v>97</v>
      </c>
      <c r="C3" s="78" t="b">
        <v>0</v>
      </c>
      <c r="D3" s="78" t="b">
        <v>0</v>
      </c>
      <c r="E3" s="78" t="b">
        <v>0</v>
      </c>
      <c r="F3" s="78" t="b">
        <v>0</v>
      </c>
      <c r="G3" s="78" t="b">
        <v>0</v>
      </c>
      <c r="H3" s="78" t="b">
        <v>0</v>
      </c>
      <c r="I3" s="78" t="b">
        <v>0</v>
      </c>
      <c r="J3" s="78" t="b">
        <v>0</v>
      </c>
      <c r="K3" s="78" t="b">
        <v>0</v>
      </c>
      <c r="L3" s="78" t="b">
        <v>0</v>
      </c>
      <c r="M3" s="78" t="b">
        <v>0</v>
      </c>
      <c r="N3" s="78" t="b">
        <v>0</v>
      </c>
      <c r="O3" s="78" t="b">
        <v>0</v>
      </c>
      <c r="P3" s="78" t="b">
        <v>0</v>
      </c>
      <c r="Q3" s="78" t="b">
        <v>0</v>
      </c>
      <c r="R3" s="78" t="b">
        <v>0</v>
      </c>
      <c r="S3" s="78" t="b">
        <v>0</v>
      </c>
      <c r="T3" s="78" t="b">
        <v>0</v>
      </c>
      <c r="U3" s="78" t="b">
        <v>0</v>
      </c>
      <c r="V3" s="78" t="b">
        <v>0</v>
      </c>
      <c r="W3" s="78" t="b">
        <v>1</v>
      </c>
      <c r="X3" s="78" t="b">
        <v>0</v>
      </c>
      <c r="Y3" s="78" t="b">
        <v>0</v>
      </c>
      <c r="Z3" s="78" t="b">
        <v>0</v>
      </c>
      <c r="AA3" s="78" t="b">
        <v>0</v>
      </c>
      <c r="AB3" s="78" t="b">
        <v>0</v>
      </c>
      <c r="AC3" s="78" t="b">
        <v>0</v>
      </c>
      <c r="AD3" s="78" t="b">
        <v>0</v>
      </c>
      <c r="AE3" s="78" t="b">
        <v>0</v>
      </c>
      <c r="AF3" s="78" t="b">
        <v>0</v>
      </c>
      <c r="AG3" s="78" t="b">
        <v>0</v>
      </c>
      <c r="AH3" s="78" t="b">
        <v>0</v>
      </c>
      <c r="AI3" s="78" t="b">
        <v>0</v>
      </c>
      <c r="AJ3" s="78" t="b">
        <v>0</v>
      </c>
      <c r="AK3" s="78" t="b">
        <v>0</v>
      </c>
      <c r="AL3" s="78" t="b">
        <v>0</v>
      </c>
      <c r="AM3" s="78" t="b">
        <v>0</v>
      </c>
      <c r="AN3" s="78" t="b">
        <v>0</v>
      </c>
      <c r="AO3" s="78" t="b">
        <v>0</v>
      </c>
      <c r="AP3" s="78" t="b">
        <v>0</v>
      </c>
      <c r="AQ3" s="78" t="b">
        <v>0</v>
      </c>
      <c r="AR3" s="78" t="b">
        <v>0</v>
      </c>
      <c r="AS3" s="78" t="b">
        <v>0</v>
      </c>
      <c r="AT3" s="78" t="b">
        <v>0</v>
      </c>
      <c r="AU3" s="78" t="b">
        <v>0</v>
      </c>
      <c r="AV3" s="78" t="b">
        <v>0</v>
      </c>
      <c r="AW3" s="78" t="b">
        <v>0</v>
      </c>
      <c r="AX3" s="78" t="b">
        <v>0</v>
      </c>
      <c r="AY3" s="78" t="b">
        <v>0</v>
      </c>
      <c r="AZ3" s="78" t="b">
        <v>0</v>
      </c>
      <c r="BA3" s="78" t="b">
        <v>0</v>
      </c>
      <c r="BB3" s="78" t="b">
        <v>0</v>
      </c>
      <c r="BC3" s="78" t="b">
        <v>0</v>
      </c>
      <c r="BD3" s="78" t="b">
        <v>0</v>
      </c>
      <c r="BE3" s="78" t="b">
        <v>0</v>
      </c>
      <c r="BF3" s="78" t="b">
        <v>0</v>
      </c>
      <c r="BG3" s="78" t="b">
        <v>0</v>
      </c>
      <c r="BH3" s="78" t="b">
        <v>0</v>
      </c>
      <c r="BI3" s="78" t="b">
        <v>0</v>
      </c>
      <c r="BJ3" s="78" t="b">
        <v>0</v>
      </c>
      <c r="BK3" s="78" t="b">
        <v>0</v>
      </c>
      <c r="BL3" s="78" t="b">
        <v>0</v>
      </c>
      <c r="BM3" s="78" t="b">
        <v>0</v>
      </c>
      <c r="BN3" s="78" t="b">
        <v>0</v>
      </c>
      <c r="BO3" s="78" t="b">
        <v>0</v>
      </c>
      <c r="BP3" s="78" t="b">
        <v>0</v>
      </c>
      <c r="BQ3" s="78" t="b">
        <v>0</v>
      </c>
      <c r="BR3" s="78" t="b">
        <v>0</v>
      </c>
      <c r="BS3" s="78" t="b">
        <v>0</v>
      </c>
      <c r="BT3" s="78" t="b">
        <v>0</v>
      </c>
      <c r="BU3" s="78" t="b">
        <v>0</v>
      </c>
      <c r="BV3" s="78" t="b">
        <v>0</v>
      </c>
      <c r="BW3" s="78" t="b">
        <v>0</v>
      </c>
      <c r="BX3" s="78" t="b">
        <v>0</v>
      </c>
      <c r="BY3" s="78" t="b">
        <v>0</v>
      </c>
      <c r="BZ3" s="78" t="b">
        <v>0</v>
      </c>
      <c r="CA3" s="78" t="b">
        <v>0</v>
      </c>
      <c r="CB3" s="78" t="b">
        <v>0</v>
      </c>
      <c r="CC3" s="78" t="b">
        <v>0</v>
      </c>
      <c r="CD3" s="78" t="b">
        <v>0</v>
      </c>
      <c r="CE3" s="78" t="b">
        <v>0</v>
      </c>
      <c r="CF3" s="78" t="b">
        <v>0</v>
      </c>
      <c r="CG3" s="78" t="b">
        <v>0</v>
      </c>
      <c r="CH3" s="78" t="b">
        <v>0</v>
      </c>
      <c r="CI3" s="78" t="b">
        <v>0</v>
      </c>
      <c r="CJ3" s="78" t="b">
        <v>0</v>
      </c>
      <c r="CK3" s="78" t="b">
        <v>0</v>
      </c>
      <c r="CL3" s="78" t="b">
        <v>0</v>
      </c>
      <c r="CM3" s="78" t="b">
        <v>0</v>
      </c>
    </row>
    <row r="4" spans="1:91">
      <c r="A4" s="1" t="s">
        <v>273</v>
      </c>
      <c r="B4" s="75" t="s">
        <v>275</v>
      </c>
      <c r="C4" s="78" t="b">
        <v>0</v>
      </c>
      <c r="D4" s="78" t="b">
        <v>0</v>
      </c>
      <c r="E4" s="78" t="b">
        <v>0</v>
      </c>
      <c r="F4" s="78" t="b">
        <v>0</v>
      </c>
      <c r="G4" s="78" t="b">
        <v>0</v>
      </c>
      <c r="H4" s="78" t="b">
        <v>0</v>
      </c>
      <c r="I4" s="78" t="b">
        <v>1</v>
      </c>
      <c r="J4" s="78" t="b">
        <v>0</v>
      </c>
      <c r="K4" s="78" t="b">
        <v>0</v>
      </c>
      <c r="L4" s="78" t="b">
        <v>0</v>
      </c>
      <c r="M4" s="78" t="b">
        <v>1</v>
      </c>
      <c r="N4" s="78" t="b">
        <v>0</v>
      </c>
      <c r="O4" s="78" t="b">
        <v>0</v>
      </c>
      <c r="P4" s="78" t="b">
        <v>0</v>
      </c>
      <c r="Q4" s="78" t="b">
        <v>0</v>
      </c>
      <c r="R4" s="78" t="b">
        <v>0</v>
      </c>
      <c r="S4" s="78" t="b">
        <v>0</v>
      </c>
      <c r="T4" s="78" t="b">
        <v>0</v>
      </c>
      <c r="U4" s="78" t="b">
        <v>0</v>
      </c>
      <c r="V4" s="78" t="b">
        <v>0</v>
      </c>
      <c r="W4" s="78" t="b">
        <v>0</v>
      </c>
      <c r="X4" s="78" t="b">
        <v>0</v>
      </c>
      <c r="Y4" s="78" t="b">
        <v>0</v>
      </c>
      <c r="Z4" s="78" t="b">
        <v>0</v>
      </c>
      <c r="AA4" s="78" t="b">
        <v>0</v>
      </c>
      <c r="AB4" s="78" t="b">
        <v>0</v>
      </c>
      <c r="AC4" s="78" t="b">
        <v>0</v>
      </c>
      <c r="AD4" s="78" t="b">
        <v>1</v>
      </c>
      <c r="AE4" s="78" t="b">
        <v>1</v>
      </c>
      <c r="AF4" s="78" t="b">
        <v>0</v>
      </c>
      <c r="AG4" s="78" t="b">
        <v>0</v>
      </c>
      <c r="AH4" s="78" t="b">
        <v>0</v>
      </c>
      <c r="AI4" s="78" t="b">
        <v>0</v>
      </c>
      <c r="AJ4" s="78" t="b">
        <v>0</v>
      </c>
      <c r="AK4" s="78" t="b">
        <v>1</v>
      </c>
      <c r="AL4" s="78" t="b">
        <v>0</v>
      </c>
      <c r="AM4" s="78" t="b">
        <v>0</v>
      </c>
      <c r="AN4" s="78" t="b">
        <v>1</v>
      </c>
      <c r="AO4" s="78" t="b">
        <v>1</v>
      </c>
      <c r="AP4" s="78" t="b">
        <v>0</v>
      </c>
      <c r="AQ4" s="78" t="b">
        <v>0</v>
      </c>
      <c r="AR4" s="78" t="b">
        <v>0</v>
      </c>
      <c r="AS4" s="78" t="b">
        <v>0</v>
      </c>
      <c r="AT4" s="78" t="b">
        <v>0</v>
      </c>
      <c r="AU4" s="78" t="b">
        <v>0</v>
      </c>
      <c r="AV4" s="78" t="b">
        <v>0</v>
      </c>
      <c r="AW4" s="78" t="b">
        <v>0</v>
      </c>
      <c r="AX4" s="78" t="b">
        <v>0</v>
      </c>
      <c r="AY4" s="78" t="b">
        <v>0</v>
      </c>
      <c r="AZ4" s="78" t="b">
        <v>0</v>
      </c>
      <c r="BA4" s="78" t="b">
        <v>0</v>
      </c>
      <c r="BB4" s="78" t="b">
        <v>0</v>
      </c>
      <c r="BC4" s="78" t="b">
        <v>0</v>
      </c>
      <c r="BD4" s="78" t="b">
        <v>0</v>
      </c>
      <c r="BE4" s="78" t="b">
        <v>0</v>
      </c>
      <c r="BF4" s="78" t="b">
        <v>0</v>
      </c>
      <c r="BG4" s="78" t="b">
        <v>0</v>
      </c>
      <c r="BH4" s="78" t="b">
        <v>0</v>
      </c>
      <c r="BI4" s="78" t="b">
        <v>0</v>
      </c>
      <c r="BJ4" s="78" t="b">
        <v>0</v>
      </c>
      <c r="BK4" s="78" t="b">
        <v>0</v>
      </c>
      <c r="BL4" s="78" t="b">
        <v>0</v>
      </c>
      <c r="BM4" s="78" t="b">
        <v>0</v>
      </c>
      <c r="BN4" s="78" t="b">
        <v>0</v>
      </c>
      <c r="BO4" s="78" t="b">
        <v>0</v>
      </c>
      <c r="BP4" s="78" t="b">
        <v>0</v>
      </c>
      <c r="BQ4" s="78" t="b">
        <v>1</v>
      </c>
      <c r="BR4" s="78" t="b">
        <v>0</v>
      </c>
      <c r="BS4" s="78" t="b">
        <v>0</v>
      </c>
      <c r="BT4" s="78" t="b">
        <v>0</v>
      </c>
      <c r="BU4" s="78" t="b">
        <v>0</v>
      </c>
      <c r="BV4" s="78" t="b">
        <v>0</v>
      </c>
      <c r="BW4" s="78" t="b">
        <v>0</v>
      </c>
      <c r="BX4" s="78" t="b">
        <v>0</v>
      </c>
      <c r="BY4" s="78" t="b">
        <v>0</v>
      </c>
      <c r="BZ4" s="78" t="b">
        <v>0</v>
      </c>
      <c r="CA4" s="78" t="b">
        <v>0</v>
      </c>
      <c r="CB4" s="78" t="b">
        <v>0</v>
      </c>
      <c r="CC4" s="78" t="b">
        <v>0</v>
      </c>
      <c r="CD4" s="78" t="b">
        <v>0</v>
      </c>
      <c r="CE4" s="78" t="b">
        <v>0</v>
      </c>
      <c r="CF4" s="78" t="b">
        <v>0</v>
      </c>
      <c r="CG4" s="78" t="b">
        <v>0</v>
      </c>
      <c r="CH4" s="78" t="b">
        <v>0</v>
      </c>
      <c r="CI4" s="78" t="b">
        <v>0</v>
      </c>
      <c r="CJ4" s="78" t="b">
        <v>0</v>
      </c>
      <c r="CK4" s="78" t="b">
        <v>0</v>
      </c>
      <c r="CL4" s="78" t="b">
        <v>0</v>
      </c>
      <c r="CM4" s="78" t="b">
        <v>0</v>
      </c>
    </row>
    <row r="5" spans="1:91">
      <c r="A5" s="1" t="s">
        <v>280</v>
      </c>
      <c r="B5" s="75" t="s">
        <v>281</v>
      </c>
      <c r="C5" s="78" t="b">
        <v>0</v>
      </c>
      <c r="D5" s="78" t="b">
        <v>0</v>
      </c>
      <c r="E5" s="78" t="b">
        <v>0</v>
      </c>
      <c r="F5" s="78" t="b">
        <v>0</v>
      </c>
      <c r="G5" s="78" t="b">
        <v>0</v>
      </c>
      <c r="H5" s="78" t="b">
        <v>0</v>
      </c>
      <c r="I5" s="78" t="b">
        <v>0</v>
      </c>
      <c r="J5" s="78" t="b">
        <v>0</v>
      </c>
      <c r="K5" s="78" t="b">
        <v>0</v>
      </c>
      <c r="L5" s="78" t="b">
        <v>0</v>
      </c>
      <c r="M5" s="78" t="b">
        <v>0</v>
      </c>
      <c r="N5" s="78" t="b">
        <v>0</v>
      </c>
      <c r="O5" s="78" t="b">
        <v>0</v>
      </c>
      <c r="P5" s="78" t="b">
        <v>0</v>
      </c>
      <c r="Q5" s="78" t="b">
        <v>0</v>
      </c>
      <c r="R5" s="78" t="b">
        <v>0</v>
      </c>
      <c r="S5" s="78" t="b">
        <v>0</v>
      </c>
      <c r="T5" s="78" t="b">
        <v>0</v>
      </c>
      <c r="U5" s="78" t="b">
        <v>0</v>
      </c>
      <c r="V5" s="78" t="b">
        <v>0</v>
      </c>
      <c r="W5" s="78" t="b">
        <v>0</v>
      </c>
      <c r="X5" s="78" t="b">
        <v>0</v>
      </c>
      <c r="Y5" s="78" t="b">
        <v>0</v>
      </c>
      <c r="Z5" s="78" t="b">
        <v>0</v>
      </c>
      <c r="AA5" s="78" t="b">
        <v>0</v>
      </c>
      <c r="AB5" s="78" t="b">
        <v>1</v>
      </c>
      <c r="AC5" s="78" t="b">
        <v>0</v>
      </c>
      <c r="AD5" s="78" t="b">
        <v>0</v>
      </c>
      <c r="AE5" s="78" t="b">
        <v>0</v>
      </c>
      <c r="AF5" s="78" t="b">
        <v>0</v>
      </c>
      <c r="AG5" s="78" t="b">
        <v>0</v>
      </c>
      <c r="AH5" s="78" t="b">
        <v>0</v>
      </c>
      <c r="AI5" s="78" t="b">
        <v>0</v>
      </c>
      <c r="AJ5" s="78" t="b">
        <v>0</v>
      </c>
      <c r="AK5" s="78" t="b">
        <v>0</v>
      </c>
      <c r="AL5" s="78" t="b">
        <v>0</v>
      </c>
      <c r="AM5" s="78" t="b">
        <v>0</v>
      </c>
      <c r="AN5" s="78" t="b">
        <v>1</v>
      </c>
      <c r="AO5" s="78" t="b">
        <v>1</v>
      </c>
      <c r="AP5" s="78" t="b">
        <v>0</v>
      </c>
      <c r="AQ5" s="78" t="b">
        <v>0</v>
      </c>
      <c r="AR5" s="78" t="b">
        <v>0</v>
      </c>
      <c r="AS5" s="78" t="b">
        <v>0</v>
      </c>
      <c r="AT5" s="78" t="b">
        <v>0</v>
      </c>
      <c r="AU5" s="78" t="b">
        <v>0</v>
      </c>
      <c r="AV5" s="78" t="b">
        <v>0</v>
      </c>
      <c r="AW5" s="78" t="b">
        <v>0</v>
      </c>
      <c r="AX5" s="78" t="b">
        <v>0</v>
      </c>
      <c r="AY5" s="78" t="b">
        <v>0</v>
      </c>
      <c r="AZ5" s="78" t="b">
        <v>0</v>
      </c>
      <c r="BA5" s="78" t="b">
        <v>0</v>
      </c>
      <c r="BB5" s="78" t="b">
        <v>0</v>
      </c>
      <c r="BC5" s="78" t="b">
        <v>0</v>
      </c>
      <c r="BD5" s="78" t="b">
        <v>0</v>
      </c>
      <c r="BE5" s="78" t="b">
        <v>0</v>
      </c>
      <c r="BF5" s="78" t="b">
        <v>0</v>
      </c>
      <c r="BG5" s="78" t="b">
        <v>0</v>
      </c>
      <c r="BH5" s="78" t="b">
        <v>0</v>
      </c>
      <c r="BI5" s="78" t="b">
        <v>0</v>
      </c>
      <c r="BJ5" s="78" t="b">
        <v>0</v>
      </c>
      <c r="BK5" s="78" t="b">
        <v>0</v>
      </c>
      <c r="BL5" s="78" t="b">
        <v>0</v>
      </c>
      <c r="BM5" s="78" t="b">
        <v>0</v>
      </c>
      <c r="BN5" s="78" t="b">
        <v>0</v>
      </c>
      <c r="BO5" s="78" t="b">
        <v>0</v>
      </c>
      <c r="BP5" s="78" t="b">
        <v>0</v>
      </c>
      <c r="BQ5" s="78" t="b">
        <v>1</v>
      </c>
      <c r="BR5" s="78" t="b">
        <v>0</v>
      </c>
      <c r="BS5" s="78" t="b">
        <v>0</v>
      </c>
      <c r="BT5" s="78" t="b">
        <v>0</v>
      </c>
      <c r="BU5" s="78" t="b">
        <v>0</v>
      </c>
      <c r="BV5" s="78" t="b">
        <v>0</v>
      </c>
      <c r="BW5" s="78" t="b">
        <v>0</v>
      </c>
      <c r="BX5" s="78" t="b">
        <v>0</v>
      </c>
      <c r="BY5" s="78" t="b">
        <v>0</v>
      </c>
      <c r="BZ5" s="78" t="b">
        <v>0</v>
      </c>
      <c r="CA5" s="78" t="b">
        <v>0</v>
      </c>
      <c r="CB5" s="78" t="b">
        <v>0</v>
      </c>
      <c r="CC5" s="78" t="b">
        <v>0</v>
      </c>
      <c r="CD5" s="78" t="b">
        <v>0</v>
      </c>
      <c r="CE5" s="78" t="b">
        <v>0</v>
      </c>
      <c r="CF5" s="78" t="b">
        <v>0</v>
      </c>
      <c r="CG5" s="78" t="b">
        <v>0</v>
      </c>
      <c r="CH5" s="78" t="b">
        <v>0</v>
      </c>
      <c r="CI5" s="78" t="b">
        <v>0</v>
      </c>
      <c r="CJ5" s="78" t="b">
        <v>0</v>
      </c>
      <c r="CK5" s="78" t="b">
        <v>0</v>
      </c>
      <c r="CL5" s="78" t="b">
        <v>0</v>
      </c>
      <c r="CM5" s="78" t="b">
        <v>0</v>
      </c>
    </row>
    <row r="6" spans="1:91">
      <c r="A6" s="1" t="s">
        <v>307</v>
      </c>
      <c r="B6" s="75" t="s">
        <v>309</v>
      </c>
      <c r="C6" s="78" t="b">
        <v>0</v>
      </c>
      <c r="D6" s="78" t="b">
        <v>0</v>
      </c>
      <c r="E6" s="78" t="b">
        <v>0</v>
      </c>
      <c r="F6" s="78" t="b">
        <v>0</v>
      </c>
      <c r="G6" s="78" t="b">
        <v>0</v>
      </c>
      <c r="H6" s="78" t="b">
        <v>0</v>
      </c>
      <c r="I6" s="78" t="b">
        <v>0</v>
      </c>
      <c r="J6" s="78" t="b">
        <v>0</v>
      </c>
      <c r="K6" s="78" t="b">
        <v>0</v>
      </c>
      <c r="L6" s="78" t="b">
        <v>0</v>
      </c>
      <c r="M6" s="78" t="b">
        <v>0</v>
      </c>
      <c r="N6" s="78" t="b">
        <v>0</v>
      </c>
      <c r="O6" s="78" t="b">
        <v>0</v>
      </c>
      <c r="P6" s="78" t="b">
        <v>0</v>
      </c>
      <c r="Q6" s="78" t="b">
        <v>0</v>
      </c>
      <c r="R6" s="78" t="b">
        <v>0</v>
      </c>
      <c r="S6" s="78" t="b">
        <v>0</v>
      </c>
      <c r="T6" s="78" t="b">
        <v>0</v>
      </c>
      <c r="U6" s="78" t="b">
        <v>0</v>
      </c>
      <c r="V6" s="78" t="b">
        <v>0</v>
      </c>
      <c r="W6" s="78" t="b">
        <v>0</v>
      </c>
      <c r="X6" s="78" t="b">
        <v>0</v>
      </c>
      <c r="Y6" s="78" t="b">
        <v>0</v>
      </c>
      <c r="Z6" s="78" t="b">
        <v>0</v>
      </c>
      <c r="AA6" s="78" t="b">
        <v>0</v>
      </c>
      <c r="AB6" s="78" t="b">
        <v>0</v>
      </c>
      <c r="AC6" s="78" t="b">
        <v>0</v>
      </c>
      <c r="AD6" s="78" t="b">
        <v>0</v>
      </c>
      <c r="AE6" s="78" t="b">
        <v>0</v>
      </c>
      <c r="AF6" s="78" t="b">
        <v>0</v>
      </c>
      <c r="AG6" s="78" t="b">
        <v>0</v>
      </c>
      <c r="AH6" s="78" t="b">
        <v>0</v>
      </c>
      <c r="AI6" s="78" t="b">
        <v>0</v>
      </c>
      <c r="AJ6" s="78" t="b">
        <v>0</v>
      </c>
      <c r="AK6" s="78" t="b">
        <v>0</v>
      </c>
      <c r="AL6" s="78" t="b">
        <v>0</v>
      </c>
      <c r="AM6" s="78" t="b">
        <v>0</v>
      </c>
      <c r="AN6" s="78" t="b">
        <v>0</v>
      </c>
      <c r="AO6" s="78" t="b">
        <v>0</v>
      </c>
      <c r="AP6" s="78" t="b">
        <v>0</v>
      </c>
      <c r="AQ6" s="78" t="b">
        <v>0</v>
      </c>
      <c r="AR6" s="78" t="b">
        <v>0</v>
      </c>
      <c r="AS6" s="78" t="b">
        <v>0</v>
      </c>
      <c r="AT6" s="78" t="b">
        <v>0</v>
      </c>
      <c r="AU6" s="78" t="b">
        <v>0</v>
      </c>
      <c r="AV6" s="78" t="b">
        <v>0</v>
      </c>
      <c r="AW6" s="78" t="b">
        <v>0</v>
      </c>
      <c r="AX6" s="78" t="b">
        <v>0</v>
      </c>
      <c r="AY6" s="78" t="b">
        <v>0</v>
      </c>
      <c r="AZ6" s="78" t="b">
        <v>0</v>
      </c>
      <c r="BA6" s="78" t="b">
        <v>0</v>
      </c>
      <c r="BB6" s="78" t="b">
        <v>0</v>
      </c>
      <c r="BC6" s="78" t="b">
        <v>0</v>
      </c>
      <c r="BD6" s="78" t="b">
        <v>0</v>
      </c>
      <c r="BE6" s="78" t="b">
        <v>0</v>
      </c>
      <c r="BF6" s="78" t="b">
        <v>0</v>
      </c>
      <c r="BG6" s="78" t="b">
        <v>0</v>
      </c>
      <c r="BH6" s="78" t="b">
        <v>0</v>
      </c>
      <c r="BI6" s="78" t="b">
        <v>0</v>
      </c>
      <c r="BJ6" s="78" t="b">
        <v>0</v>
      </c>
      <c r="BK6" s="78" t="b">
        <v>0</v>
      </c>
      <c r="BL6" s="78" t="b">
        <v>0</v>
      </c>
      <c r="BM6" s="78" t="b">
        <v>0</v>
      </c>
      <c r="BN6" s="78" t="b">
        <v>0</v>
      </c>
      <c r="BO6" s="78" t="b">
        <v>0</v>
      </c>
      <c r="BP6" s="78" t="b">
        <v>0</v>
      </c>
      <c r="BQ6" s="78" t="b">
        <v>0</v>
      </c>
      <c r="BR6" s="78" t="b">
        <v>0</v>
      </c>
      <c r="BS6" s="78" t="b">
        <v>0</v>
      </c>
      <c r="BT6" s="78" t="b">
        <v>0</v>
      </c>
      <c r="BU6" s="78" t="b">
        <v>0</v>
      </c>
      <c r="BV6" s="78" t="b">
        <v>0</v>
      </c>
      <c r="BW6" s="78" t="b">
        <v>0</v>
      </c>
      <c r="BX6" s="78" t="b">
        <v>0</v>
      </c>
      <c r="BY6" s="78" t="b">
        <v>0</v>
      </c>
      <c r="BZ6" s="78" t="b">
        <v>0</v>
      </c>
      <c r="CA6" s="78" t="b">
        <v>0</v>
      </c>
      <c r="CB6" s="78" t="b">
        <v>0</v>
      </c>
      <c r="CC6" s="78" t="b">
        <v>0</v>
      </c>
      <c r="CD6" s="78" t="b">
        <v>0</v>
      </c>
      <c r="CE6" s="78" t="b">
        <v>0</v>
      </c>
      <c r="CF6" s="78" t="b">
        <v>0</v>
      </c>
      <c r="CG6" s="78" t="b">
        <v>0</v>
      </c>
      <c r="CH6" s="78" t="b">
        <v>0</v>
      </c>
      <c r="CI6" s="78" t="b">
        <v>0</v>
      </c>
      <c r="CJ6" s="78" t="b">
        <v>0</v>
      </c>
      <c r="CK6" s="78" t="b">
        <v>0</v>
      </c>
      <c r="CL6" s="78" t="b">
        <v>0</v>
      </c>
      <c r="CM6" s="78" t="b">
        <v>0</v>
      </c>
    </row>
    <row r="7" spans="1:91" ht="26">
      <c r="A7" s="1" t="s">
        <v>8140</v>
      </c>
      <c r="B7" s="75" t="s">
        <v>311</v>
      </c>
      <c r="C7" s="78" t="b">
        <v>0</v>
      </c>
      <c r="D7" s="78" t="b">
        <v>1</v>
      </c>
      <c r="E7" s="78" t="b">
        <v>0</v>
      </c>
      <c r="F7" s="78" t="b">
        <v>0</v>
      </c>
      <c r="G7" s="78" t="b">
        <v>0</v>
      </c>
      <c r="H7" s="78" t="b">
        <v>0</v>
      </c>
      <c r="I7" s="78" t="b">
        <v>0</v>
      </c>
      <c r="J7" s="78" t="b">
        <v>0</v>
      </c>
      <c r="K7" s="78" t="b">
        <v>0</v>
      </c>
      <c r="L7" s="78" t="b">
        <v>0</v>
      </c>
      <c r="M7" s="78" t="b">
        <v>1</v>
      </c>
      <c r="N7" s="78" t="b">
        <v>0</v>
      </c>
      <c r="O7" s="78" t="b">
        <v>0</v>
      </c>
      <c r="P7" s="78" t="b">
        <v>0</v>
      </c>
      <c r="Q7" s="78" t="b">
        <v>0</v>
      </c>
      <c r="R7" s="78" t="b">
        <v>0</v>
      </c>
      <c r="S7" s="78" t="b">
        <v>0</v>
      </c>
      <c r="T7" s="78" t="b">
        <v>0</v>
      </c>
      <c r="U7" s="78" t="b">
        <v>0</v>
      </c>
      <c r="V7" s="78" t="b">
        <v>0</v>
      </c>
      <c r="W7" s="78" t="b">
        <v>0</v>
      </c>
      <c r="X7" s="78" t="b">
        <v>0</v>
      </c>
      <c r="Y7" s="78" t="b">
        <v>0</v>
      </c>
      <c r="Z7" s="78" t="b">
        <v>0</v>
      </c>
      <c r="AA7" s="78" t="b">
        <v>0</v>
      </c>
      <c r="AB7" s="78" t="b">
        <v>0</v>
      </c>
      <c r="AC7" s="78" t="b">
        <v>0</v>
      </c>
      <c r="AD7" s="78" t="b">
        <v>0</v>
      </c>
      <c r="AE7" s="78" t="b">
        <v>1</v>
      </c>
      <c r="AF7" s="78" t="b">
        <v>0</v>
      </c>
      <c r="AG7" s="78" t="b">
        <v>0</v>
      </c>
      <c r="AH7" s="78" t="b">
        <v>0</v>
      </c>
      <c r="AI7" s="78" t="b">
        <v>0</v>
      </c>
      <c r="AJ7" s="78" t="b">
        <v>0</v>
      </c>
      <c r="AK7" s="78" t="b">
        <v>0</v>
      </c>
      <c r="AL7" s="78" t="b">
        <v>0</v>
      </c>
      <c r="AM7" s="78" t="b">
        <v>0</v>
      </c>
      <c r="AN7" s="78" t="b">
        <v>1</v>
      </c>
      <c r="AO7" s="78" t="b">
        <v>0</v>
      </c>
      <c r="AP7" s="78" t="b">
        <v>0</v>
      </c>
      <c r="AQ7" s="78" t="b">
        <v>0</v>
      </c>
      <c r="AR7" s="78" t="b">
        <v>0</v>
      </c>
      <c r="AS7" s="78" t="b">
        <v>0</v>
      </c>
      <c r="AT7" s="78" t="b">
        <v>0</v>
      </c>
      <c r="AU7" s="78" t="b">
        <v>0</v>
      </c>
      <c r="AV7" s="78" t="b">
        <v>0</v>
      </c>
      <c r="AW7" s="78" t="b">
        <v>0</v>
      </c>
      <c r="AX7" s="78" t="b">
        <v>0</v>
      </c>
      <c r="AY7" s="78" t="b">
        <v>0</v>
      </c>
      <c r="AZ7" s="78" t="b">
        <v>0</v>
      </c>
      <c r="BA7" s="78" t="b">
        <v>0</v>
      </c>
      <c r="BB7" s="78" t="b">
        <v>0</v>
      </c>
      <c r="BC7" s="78" t="b">
        <v>0</v>
      </c>
      <c r="BD7" s="78" t="b">
        <v>0</v>
      </c>
      <c r="BE7" s="78" t="b">
        <v>0</v>
      </c>
      <c r="BF7" s="78" t="b">
        <v>0</v>
      </c>
      <c r="BG7" s="78" t="b">
        <v>0</v>
      </c>
      <c r="BH7" s="78" t="b">
        <v>0</v>
      </c>
      <c r="BI7" s="78" t="b">
        <v>0</v>
      </c>
      <c r="BJ7" s="78" t="b">
        <v>0</v>
      </c>
      <c r="BK7" s="78" t="b">
        <v>0</v>
      </c>
      <c r="BL7" s="78" t="b">
        <v>0</v>
      </c>
      <c r="BM7" s="78" t="b">
        <v>0</v>
      </c>
      <c r="BN7" s="78" t="b">
        <v>0</v>
      </c>
      <c r="BO7" s="78" t="b">
        <v>0</v>
      </c>
      <c r="BP7" s="78" t="b">
        <v>0</v>
      </c>
      <c r="BQ7" s="78" t="b">
        <v>1</v>
      </c>
      <c r="BR7" s="78" t="b">
        <v>0</v>
      </c>
      <c r="BS7" s="78" t="b">
        <v>0</v>
      </c>
      <c r="BT7" s="78" t="b">
        <v>0</v>
      </c>
      <c r="BU7" s="78" t="b">
        <v>0</v>
      </c>
      <c r="BV7" s="78" t="b">
        <v>0</v>
      </c>
      <c r="BW7" s="78" t="b">
        <v>0</v>
      </c>
      <c r="BX7" s="78" t="b">
        <v>0</v>
      </c>
      <c r="BY7" s="78" t="b">
        <v>0</v>
      </c>
      <c r="BZ7" s="78" t="b">
        <v>0</v>
      </c>
      <c r="CA7" s="78" t="b">
        <v>0</v>
      </c>
      <c r="CB7" s="78" t="b">
        <v>0</v>
      </c>
      <c r="CC7" s="78" t="b">
        <v>0</v>
      </c>
      <c r="CD7" s="78" t="b">
        <v>0</v>
      </c>
      <c r="CE7" s="78" t="b">
        <v>0</v>
      </c>
      <c r="CF7" s="78" t="b">
        <v>0</v>
      </c>
      <c r="CG7" s="78" t="b">
        <v>0</v>
      </c>
      <c r="CH7" s="78" t="b">
        <v>0</v>
      </c>
      <c r="CI7" s="78" t="b">
        <v>0</v>
      </c>
      <c r="CJ7" s="78" t="b">
        <v>1</v>
      </c>
      <c r="CK7" s="78" t="b">
        <v>0</v>
      </c>
      <c r="CL7" s="78" t="b">
        <v>0</v>
      </c>
      <c r="CM7" s="78" t="b">
        <v>0</v>
      </c>
    </row>
    <row r="8" spans="1:91">
      <c r="A8" s="1" t="s">
        <v>433</v>
      </c>
      <c r="B8" s="75" t="s">
        <v>434</v>
      </c>
      <c r="C8" s="78" t="b">
        <v>0</v>
      </c>
      <c r="D8" s="78" t="b">
        <v>0</v>
      </c>
      <c r="E8" s="78" t="b">
        <v>0</v>
      </c>
      <c r="F8" s="78" t="b">
        <v>0</v>
      </c>
      <c r="G8" s="78" t="b">
        <v>0</v>
      </c>
      <c r="H8" s="78" t="b">
        <v>0</v>
      </c>
      <c r="I8" s="78" t="b">
        <v>0</v>
      </c>
      <c r="J8" s="78" t="b">
        <v>0</v>
      </c>
      <c r="K8" s="78" t="b">
        <v>0</v>
      </c>
      <c r="L8" s="78" t="b">
        <v>0</v>
      </c>
      <c r="M8" s="78" t="b">
        <v>0</v>
      </c>
      <c r="N8" s="78" t="b">
        <v>0</v>
      </c>
      <c r="O8" s="78" t="b">
        <v>0</v>
      </c>
      <c r="P8" s="78" t="b">
        <v>0</v>
      </c>
      <c r="Q8" s="78" t="b">
        <v>0</v>
      </c>
      <c r="R8" s="78" t="b">
        <v>0</v>
      </c>
      <c r="S8" s="78" t="b">
        <v>0</v>
      </c>
      <c r="T8" s="78" t="b">
        <v>0</v>
      </c>
      <c r="U8" s="78" t="b">
        <v>0</v>
      </c>
      <c r="V8" s="78" t="b">
        <v>0</v>
      </c>
      <c r="W8" s="78" t="b">
        <v>0</v>
      </c>
      <c r="X8" s="78" t="b">
        <v>0</v>
      </c>
      <c r="Y8" s="78" t="b">
        <v>0</v>
      </c>
      <c r="Z8" s="78" t="b">
        <v>0</v>
      </c>
      <c r="AA8" s="78" t="b">
        <v>0</v>
      </c>
      <c r="AB8" s="78" t="b">
        <v>0</v>
      </c>
      <c r="AC8" s="78" t="b">
        <v>0</v>
      </c>
      <c r="AD8" s="78" t="b">
        <v>0</v>
      </c>
      <c r="AE8" s="78" t="b">
        <v>0</v>
      </c>
      <c r="AF8" s="78" t="b">
        <v>0</v>
      </c>
      <c r="AG8" s="78" t="b">
        <v>0</v>
      </c>
      <c r="AH8" s="78" t="b">
        <v>0</v>
      </c>
      <c r="AI8" s="78" t="b">
        <v>0</v>
      </c>
      <c r="AJ8" s="78" t="b">
        <v>0</v>
      </c>
      <c r="AK8" s="78" t="b">
        <v>0</v>
      </c>
      <c r="AL8" s="78" t="b">
        <v>0</v>
      </c>
      <c r="AM8" s="78" t="b">
        <v>0</v>
      </c>
      <c r="AN8" s="78" t="b">
        <v>1</v>
      </c>
      <c r="AO8" s="78" t="b">
        <v>0</v>
      </c>
      <c r="AP8" s="78" t="b">
        <v>0</v>
      </c>
      <c r="AQ8" s="78" t="b">
        <v>0</v>
      </c>
      <c r="AR8" s="78" t="b">
        <v>0</v>
      </c>
      <c r="AS8" s="78" t="b">
        <v>0</v>
      </c>
      <c r="AT8" s="78" t="b">
        <v>0</v>
      </c>
      <c r="AU8" s="78" t="b">
        <v>0</v>
      </c>
      <c r="AV8" s="78" t="b">
        <v>0</v>
      </c>
      <c r="AW8" s="78" t="b">
        <v>0</v>
      </c>
      <c r="AX8" s="78" t="b">
        <v>0</v>
      </c>
      <c r="AY8" s="78" t="b">
        <v>0</v>
      </c>
      <c r="AZ8" s="78" t="b">
        <v>0</v>
      </c>
      <c r="BA8" s="78" t="b">
        <v>0</v>
      </c>
      <c r="BB8" s="78" t="b">
        <v>0</v>
      </c>
      <c r="BC8" s="78" t="b">
        <v>0</v>
      </c>
      <c r="BD8" s="78" t="b">
        <v>0</v>
      </c>
      <c r="BE8" s="78" t="b">
        <v>0</v>
      </c>
      <c r="BF8" s="78" t="b">
        <v>0</v>
      </c>
      <c r="BG8" s="78" t="b">
        <v>0</v>
      </c>
      <c r="BH8" s="78" t="b">
        <v>0</v>
      </c>
      <c r="BI8" s="78" t="b">
        <v>0</v>
      </c>
      <c r="BJ8" s="78" t="b">
        <v>0</v>
      </c>
      <c r="BK8" s="78" t="b">
        <v>0</v>
      </c>
      <c r="BL8" s="78" t="b">
        <v>0</v>
      </c>
      <c r="BM8" s="78" t="b">
        <v>0</v>
      </c>
      <c r="BN8" s="78" t="b">
        <v>0</v>
      </c>
      <c r="BO8" s="78" t="b">
        <v>0</v>
      </c>
      <c r="BP8" s="78" t="b">
        <v>0</v>
      </c>
      <c r="BQ8" s="78" t="b">
        <v>1</v>
      </c>
      <c r="BR8" s="78" t="b">
        <v>0</v>
      </c>
      <c r="BS8" s="78" t="b">
        <v>0</v>
      </c>
      <c r="BT8" s="78" t="b">
        <v>0</v>
      </c>
      <c r="BU8" s="78" t="b">
        <v>0</v>
      </c>
      <c r="BV8" s="78" t="b">
        <v>0</v>
      </c>
      <c r="BW8" s="78" t="b">
        <v>0</v>
      </c>
      <c r="BX8" s="78" t="b">
        <v>0</v>
      </c>
      <c r="BY8" s="78" t="b">
        <v>0</v>
      </c>
      <c r="BZ8" s="78" t="b">
        <v>0</v>
      </c>
      <c r="CA8" s="78" t="b">
        <v>0</v>
      </c>
      <c r="CB8" s="78" t="b">
        <v>0</v>
      </c>
      <c r="CC8" s="78" t="b">
        <v>0</v>
      </c>
      <c r="CD8" s="78" t="b">
        <v>0</v>
      </c>
      <c r="CE8" s="78" t="b">
        <v>0</v>
      </c>
      <c r="CF8" s="78" t="b">
        <v>0</v>
      </c>
      <c r="CG8" s="78" t="b">
        <v>0</v>
      </c>
      <c r="CH8" s="78" t="b">
        <v>0</v>
      </c>
      <c r="CI8" s="78" t="b">
        <v>0</v>
      </c>
      <c r="CJ8" s="78" t="b">
        <v>0</v>
      </c>
      <c r="CK8" s="78" t="b">
        <v>0</v>
      </c>
      <c r="CL8" s="78" t="b">
        <v>0</v>
      </c>
      <c r="CM8" s="78" t="b">
        <v>0</v>
      </c>
    </row>
    <row r="9" spans="1:91">
      <c r="A9" s="1" t="s">
        <v>531</v>
      </c>
      <c r="B9" s="75" t="s">
        <v>533</v>
      </c>
      <c r="C9" s="78" t="b">
        <v>0</v>
      </c>
      <c r="D9" s="78" t="b">
        <v>0</v>
      </c>
      <c r="E9" s="78" t="b">
        <v>0</v>
      </c>
      <c r="F9" s="78" t="b">
        <v>0</v>
      </c>
      <c r="G9" s="78" t="b">
        <v>0</v>
      </c>
      <c r="H9" s="78" t="b">
        <v>0</v>
      </c>
      <c r="I9" s="78" t="b">
        <v>0</v>
      </c>
      <c r="J9" s="78" t="b">
        <v>0</v>
      </c>
      <c r="K9" s="78" t="b">
        <v>0</v>
      </c>
      <c r="L9" s="78" t="b">
        <v>0</v>
      </c>
      <c r="M9" s="78" t="b">
        <v>0</v>
      </c>
      <c r="N9" s="78" t="b">
        <v>0</v>
      </c>
      <c r="O9" s="78" t="b">
        <v>0</v>
      </c>
      <c r="P9" s="78" t="b">
        <v>0</v>
      </c>
      <c r="Q9" s="78" t="b">
        <v>0</v>
      </c>
      <c r="R9" s="78" t="b">
        <v>0</v>
      </c>
      <c r="S9" s="78" t="b">
        <v>0</v>
      </c>
      <c r="T9" s="78" t="b">
        <v>0</v>
      </c>
      <c r="U9" s="78" t="b">
        <v>0</v>
      </c>
      <c r="V9" s="78" t="b">
        <v>0</v>
      </c>
      <c r="W9" s="78" t="b">
        <v>0</v>
      </c>
      <c r="X9" s="78" t="b">
        <v>0</v>
      </c>
      <c r="Y9" s="78" t="b">
        <v>0</v>
      </c>
      <c r="Z9" s="78" t="b">
        <v>0</v>
      </c>
      <c r="AA9" s="78" t="b">
        <v>0</v>
      </c>
      <c r="AB9" s="78" t="b">
        <v>0</v>
      </c>
      <c r="AC9" s="78" t="b">
        <v>0</v>
      </c>
      <c r="AD9" s="78" t="b">
        <v>0</v>
      </c>
      <c r="AE9" s="78" t="b">
        <v>0</v>
      </c>
      <c r="AF9" s="78" t="b">
        <v>0</v>
      </c>
      <c r="AG9" s="78" t="b">
        <v>0</v>
      </c>
      <c r="AH9" s="78" t="b">
        <v>0</v>
      </c>
      <c r="AI9" s="78" t="b">
        <v>0</v>
      </c>
      <c r="AJ9" s="78" t="b">
        <v>0</v>
      </c>
      <c r="AK9" s="78" t="b">
        <v>0</v>
      </c>
      <c r="AL9" s="78" t="b">
        <v>0</v>
      </c>
      <c r="AM9" s="78" t="b">
        <v>0</v>
      </c>
      <c r="AN9" s="78" t="b">
        <v>0</v>
      </c>
      <c r="AO9" s="78" t="b">
        <v>0</v>
      </c>
      <c r="AP9" s="78" t="b">
        <v>0</v>
      </c>
      <c r="AQ9" s="78" t="b">
        <v>0</v>
      </c>
      <c r="AR9" s="78" t="b">
        <v>0</v>
      </c>
      <c r="AS9" s="78" t="b">
        <v>0</v>
      </c>
      <c r="AT9" s="78" t="b">
        <v>0</v>
      </c>
      <c r="AU9" s="78" t="b">
        <v>0</v>
      </c>
      <c r="AV9" s="78" t="b">
        <v>0</v>
      </c>
      <c r="AW9" s="78" t="b">
        <v>0</v>
      </c>
      <c r="AX9" s="78" t="b">
        <v>0</v>
      </c>
      <c r="AY9" s="78" t="b">
        <v>0</v>
      </c>
      <c r="AZ9" s="78" t="b">
        <v>0</v>
      </c>
      <c r="BA9" s="78" t="b">
        <v>0</v>
      </c>
      <c r="BB9" s="78" t="b">
        <v>0</v>
      </c>
      <c r="BC9" s="78" t="b">
        <v>0</v>
      </c>
      <c r="BD9" s="78" t="b">
        <v>0</v>
      </c>
      <c r="BE9" s="78" t="b">
        <v>0</v>
      </c>
      <c r="BF9" s="78" t="b">
        <v>0</v>
      </c>
      <c r="BG9" s="78" t="b">
        <v>0</v>
      </c>
      <c r="BH9" s="78" t="b">
        <v>0</v>
      </c>
      <c r="BI9" s="78" t="b">
        <v>0</v>
      </c>
      <c r="BJ9" s="78" t="b">
        <v>0</v>
      </c>
      <c r="BK9" s="78" t="b">
        <v>0</v>
      </c>
      <c r="BL9" s="78" t="b">
        <v>0</v>
      </c>
      <c r="BM9" s="78" t="b">
        <v>0</v>
      </c>
      <c r="BN9" s="78" t="b">
        <v>0</v>
      </c>
      <c r="BO9" s="78" t="b">
        <v>0</v>
      </c>
      <c r="BP9" s="78" t="b">
        <v>0</v>
      </c>
      <c r="BQ9" s="78" t="b">
        <v>0</v>
      </c>
      <c r="BR9" s="78" t="b">
        <v>0</v>
      </c>
      <c r="BS9" s="78" t="b">
        <v>0</v>
      </c>
      <c r="BT9" s="78" t="b">
        <v>0</v>
      </c>
      <c r="BU9" s="78" t="b">
        <v>0</v>
      </c>
      <c r="BV9" s="78" t="b">
        <v>0</v>
      </c>
      <c r="BW9" s="78" t="b">
        <v>0</v>
      </c>
      <c r="BX9" s="78" t="b">
        <v>0</v>
      </c>
      <c r="BY9" s="78" t="b">
        <v>0</v>
      </c>
      <c r="BZ9" s="78" t="b">
        <v>0</v>
      </c>
      <c r="CA9" s="78" t="b">
        <v>0</v>
      </c>
      <c r="CB9" s="78" t="b">
        <v>0</v>
      </c>
      <c r="CC9" s="78" t="b">
        <v>0</v>
      </c>
      <c r="CD9" s="78" t="b">
        <v>0</v>
      </c>
      <c r="CE9" s="78" t="b">
        <v>0</v>
      </c>
      <c r="CF9" s="78" t="b">
        <v>0</v>
      </c>
      <c r="CG9" s="78" t="b">
        <v>0</v>
      </c>
      <c r="CH9" s="78" t="b">
        <v>0</v>
      </c>
      <c r="CI9" s="78" t="b">
        <v>0</v>
      </c>
      <c r="CJ9" s="78" t="b">
        <v>0</v>
      </c>
      <c r="CK9" s="78" t="b">
        <v>0</v>
      </c>
      <c r="CL9" s="78" t="b">
        <v>0</v>
      </c>
      <c r="CM9" s="78" t="b">
        <v>0</v>
      </c>
    </row>
    <row r="10" spans="1:91">
      <c r="A10" s="1" t="s">
        <v>552</v>
      </c>
      <c r="B10" s="75" t="s">
        <v>553</v>
      </c>
      <c r="C10" s="78" t="b">
        <v>0</v>
      </c>
      <c r="D10" s="78" t="b">
        <v>0</v>
      </c>
      <c r="E10" s="78" t="b">
        <v>0</v>
      </c>
      <c r="F10" s="78" t="b">
        <v>0</v>
      </c>
      <c r="G10" s="78" t="b">
        <v>0</v>
      </c>
      <c r="H10" s="78" t="b">
        <v>0</v>
      </c>
      <c r="I10" s="78" t="b">
        <v>0</v>
      </c>
      <c r="J10" s="78" t="b">
        <v>0</v>
      </c>
      <c r="K10" s="78" t="b">
        <v>0</v>
      </c>
      <c r="L10" s="78" t="b">
        <v>1</v>
      </c>
      <c r="M10" s="78" t="b">
        <v>0</v>
      </c>
      <c r="N10" s="78" t="b">
        <v>0</v>
      </c>
      <c r="O10" s="78" t="b">
        <v>0</v>
      </c>
      <c r="P10" s="78" t="b">
        <v>0</v>
      </c>
      <c r="Q10" s="78" t="b">
        <v>0</v>
      </c>
      <c r="R10" s="78" t="b">
        <v>0</v>
      </c>
      <c r="S10" s="78" t="b">
        <v>0</v>
      </c>
      <c r="T10" s="78" t="b">
        <v>0</v>
      </c>
      <c r="U10" s="78" t="b">
        <v>0</v>
      </c>
      <c r="V10" s="78" t="b">
        <v>0</v>
      </c>
      <c r="W10" s="78" t="b">
        <v>0</v>
      </c>
      <c r="X10" s="78" t="b">
        <v>0</v>
      </c>
      <c r="Y10" s="78" t="b">
        <v>0</v>
      </c>
      <c r="Z10" s="78" t="b">
        <v>0</v>
      </c>
      <c r="AA10" s="78" t="b">
        <v>0</v>
      </c>
      <c r="AB10" s="78" t="b">
        <v>0</v>
      </c>
      <c r="AC10" s="78" t="b">
        <v>0</v>
      </c>
      <c r="AD10" s="78" t="b">
        <v>0</v>
      </c>
      <c r="AE10" s="78" t="b">
        <v>0</v>
      </c>
      <c r="AF10" s="78" t="b">
        <v>0</v>
      </c>
      <c r="AG10" s="78" t="b">
        <v>0</v>
      </c>
      <c r="AH10" s="78" t="b">
        <v>0</v>
      </c>
      <c r="AI10" s="78" t="b">
        <v>0</v>
      </c>
      <c r="AJ10" s="78" t="b">
        <v>0</v>
      </c>
      <c r="AK10" s="78" t="b">
        <v>0</v>
      </c>
      <c r="AL10" s="78" t="b">
        <v>0</v>
      </c>
      <c r="AM10" s="78" t="b">
        <v>0</v>
      </c>
      <c r="AN10" s="78" t="b">
        <v>0</v>
      </c>
      <c r="AO10" s="78" t="b">
        <v>0</v>
      </c>
      <c r="AP10" s="78" t="b">
        <v>0</v>
      </c>
      <c r="AQ10" s="78" t="b">
        <v>0</v>
      </c>
      <c r="AR10" s="78" t="b">
        <v>0</v>
      </c>
      <c r="AS10" s="78" t="b">
        <v>0</v>
      </c>
      <c r="AT10" s="78" t="b">
        <v>0</v>
      </c>
      <c r="AU10" s="78" t="b">
        <v>0</v>
      </c>
      <c r="AV10" s="78" t="b">
        <v>0</v>
      </c>
      <c r="AW10" s="78" t="b">
        <v>0</v>
      </c>
      <c r="AX10" s="78" t="b">
        <v>0</v>
      </c>
      <c r="AY10" s="78" t="b">
        <v>0</v>
      </c>
      <c r="AZ10" s="78" t="b">
        <v>0</v>
      </c>
      <c r="BA10" s="78" t="b">
        <v>0</v>
      </c>
      <c r="BB10" s="78" t="b">
        <v>0</v>
      </c>
      <c r="BC10" s="78" t="b">
        <v>0</v>
      </c>
      <c r="BD10" s="78" t="b">
        <v>0</v>
      </c>
      <c r="BE10" s="78" t="b">
        <v>0</v>
      </c>
      <c r="BF10" s="78" t="b">
        <v>0</v>
      </c>
      <c r="BG10" s="78" t="b">
        <v>0</v>
      </c>
      <c r="BH10" s="78" t="b">
        <v>0</v>
      </c>
      <c r="BI10" s="78" t="b">
        <v>0</v>
      </c>
      <c r="BJ10" s="78" t="b">
        <v>0</v>
      </c>
      <c r="BK10" s="78" t="b">
        <v>1</v>
      </c>
      <c r="BL10" s="78" t="b">
        <v>0</v>
      </c>
      <c r="BM10" s="78" t="b">
        <v>0</v>
      </c>
      <c r="BN10" s="78" t="b">
        <v>0</v>
      </c>
      <c r="BO10" s="78" t="b">
        <v>0</v>
      </c>
      <c r="BP10" s="78" t="b">
        <v>0</v>
      </c>
      <c r="BQ10" s="78" t="b">
        <v>1</v>
      </c>
      <c r="BR10" s="78" t="b">
        <v>0</v>
      </c>
      <c r="BS10" s="78" t="b">
        <v>0</v>
      </c>
      <c r="BT10" s="78" t="b">
        <v>0</v>
      </c>
      <c r="BU10" s="78" t="b">
        <v>0</v>
      </c>
      <c r="BV10" s="78" t="b">
        <v>0</v>
      </c>
      <c r="BW10" s="78" t="b">
        <v>0</v>
      </c>
      <c r="BX10" s="78" t="b">
        <v>0</v>
      </c>
      <c r="BY10" s="78" t="b">
        <v>0</v>
      </c>
      <c r="BZ10" s="78" t="b">
        <v>0</v>
      </c>
      <c r="CA10" s="78" t="b">
        <v>0</v>
      </c>
      <c r="CB10" s="78" t="b">
        <v>0</v>
      </c>
      <c r="CC10" s="78" t="b">
        <v>0</v>
      </c>
      <c r="CD10" s="78" t="b">
        <v>0</v>
      </c>
      <c r="CE10" s="78" t="b">
        <v>0</v>
      </c>
      <c r="CF10" s="78" t="b">
        <v>0</v>
      </c>
      <c r="CG10" s="78" t="b">
        <v>0</v>
      </c>
      <c r="CH10" s="78" t="b">
        <v>0</v>
      </c>
      <c r="CI10" s="78" t="b">
        <v>0</v>
      </c>
      <c r="CJ10" s="78" t="b">
        <v>0</v>
      </c>
      <c r="CK10" s="78" t="b">
        <v>0</v>
      </c>
      <c r="CL10" s="78" t="b">
        <v>0</v>
      </c>
      <c r="CM10" s="78" t="b">
        <v>0</v>
      </c>
    </row>
    <row r="11" spans="1:91">
      <c r="A11" s="1" t="s">
        <v>664</v>
      </c>
      <c r="B11" s="75" t="s">
        <v>666</v>
      </c>
      <c r="C11" s="78" t="b">
        <v>0</v>
      </c>
      <c r="D11" s="78" t="b">
        <v>0</v>
      </c>
      <c r="E11" s="78" t="b">
        <v>0</v>
      </c>
      <c r="F11" s="78" t="b">
        <v>0</v>
      </c>
      <c r="G11" s="78" t="b">
        <v>0</v>
      </c>
      <c r="H11" s="78" t="b">
        <v>0</v>
      </c>
      <c r="I11" s="78" t="b">
        <v>0</v>
      </c>
      <c r="J11" s="78" t="b">
        <v>0</v>
      </c>
      <c r="K11" s="78" t="b">
        <v>0</v>
      </c>
      <c r="L11" s="78" t="b">
        <v>0</v>
      </c>
      <c r="M11" s="78" t="b">
        <v>0</v>
      </c>
      <c r="N11" s="78" t="b">
        <v>0</v>
      </c>
      <c r="O11" s="78" t="b">
        <v>0</v>
      </c>
      <c r="P11" s="78" t="b">
        <v>0</v>
      </c>
      <c r="Q11" s="78" t="b">
        <v>0</v>
      </c>
      <c r="R11" s="78" t="b">
        <v>0</v>
      </c>
      <c r="S11" s="78" t="b">
        <v>0</v>
      </c>
      <c r="T11" s="78" t="b">
        <v>0</v>
      </c>
      <c r="U11" s="78" t="b">
        <v>0</v>
      </c>
      <c r="V11" s="78" t="b">
        <v>0</v>
      </c>
      <c r="W11" s="78" t="b">
        <v>0</v>
      </c>
      <c r="X11" s="78" t="b">
        <v>0</v>
      </c>
      <c r="Y11" s="78" t="b">
        <v>0</v>
      </c>
      <c r="Z11" s="78" t="b">
        <v>0</v>
      </c>
      <c r="AA11" s="78" t="b">
        <v>0</v>
      </c>
      <c r="AB11" s="78" t="b">
        <v>0</v>
      </c>
      <c r="AC11" s="78" t="b">
        <v>0</v>
      </c>
      <c r="AD11" s="78" t="b">
        <v>0</v>
      </c>
      <c r="AE11" s="78" t="b">
        <v>0</v>
      </c>
      <c r="AF11" s="78" t="b">
        <v>0</v>
      </c>
      <c r="AG11" s="78" t="b">
        <v>0</v>
      </c>
      <c r="AH11" s="78" t="b">
        <v>0</v>
      </c>
      <c r="AI11" s="78" t="b">
        <v>0</v>
      </c>
      <c r="AJ11" s="78" t="b">
        <v>0</v>
      </c>
      <c r="AK11" s="78" t="b">
        <v>0</v>
      </c>
      <c r="AL11" s="78" t="b">
        <v>0</v>
      </c>
      <c r="AM11" s="78" t="b">
        <v>0</v>
      </c>
      <c r="AN11" s="78" t="b">
        <v>0</v>
      </c>
      <c r="AO11" s="78" t="b">
        <v>0</v>
      </c>
      <c r="AP11" s="78" t="b">
        <v>0</v>
      </c>
      <c r="AQ11" s="78" t="b">
        <v>1</v>
      </c>
      <c r="AR11" s="78" t="b">
        <v>0</v>
      </c>
      <c r="AS11" s="78" t="b">
        <v>0</v>
      </c>
      <c r="AT11" s="78" t="b">
        <v>0</v>
      </c>
      <c r="AU11" s="78" t="b">
        <v>0</v>
      </c>
      <c r="AV11" s="78" t="b">
        <v>0</v>
      </c>
      <c r="AW11" s="78" t="b">
        <v>0</v>
      </c>
      <c r="AX11" s="78" t="b">
        <v>0</v>
      </c>
      <c r="AY11" s="78" t="b">
        <v>0</v>
      </c>
      <c r="AZ11" s="78" t="b">
        <v>0</v>
      </c>
      <c r="BA11" s="78" t="b">
        <v>0</v>
      </c>
      <c r="BB11" s="78" t="b">
        <v>0</v>
      </c>
      <c r="BC11" s="78" t="b">
        <v>0</v>
      </c>
      <c r="BD11" s="78" t="b">
        <v>0</v>
      </c>
      <c r="BE11" s="78" t="b">
        <v>0</v>
      </c>
      <c r="BF11" s="78" t="b">
        <v>0</v>
      </c>
      <c r="BG11" s="78" t="b">
        <v>0</v>
      </c>
      <c r="BH11" s="78" t="b">
        <v>0</v>
      </c>
      <c r="BI11" s="78" t="b">
        <v>0</v>
      </c>
      <c r="BJ11" s="78" t="b">
        <v>0</v>
      </c>
      <c r="BK11" s="78" t="b">
        <v>0</v>
      </c>
      <c r="BL11" s="78" t="b">
        <v>0</v>
      </c>
      <c r="BM11" s="78" t="b">
        <v>0</v>
      </c>
      <c r="BN11" s="78" t="b">
        <v>0</v>
      </c>
      <c r="BO11" s="78" t="b">
        <v>0</v>
      </c>
      <c r="BP11" s="78" t="b">
        <v>0</v>
      </c>
      <c r="BQ11" s="78" t="b">
        <v>0</v>
      </c>
      <c r="BR11" s="78" t="b">
        <v>0</v>
      </c>
      <c r="BS11" s="78" t="b">
        <v>0</v>
      </c>
      <c r="BT11" s="78" t="b">
        <v>0</v>
      </c>
      <c r="BU11" s="78" t="b">
        <v>0</v>
      </c>
      <c r="BV11" s="78" t="b">
        <v>0</v>
      </c>
      <c r="BW11" s="78" t="b">
        <v>0</v>
      </c>
      <c r="BX11" s="78" t="b">
        <v>0</v>
      </c>
      <c r="BY11" s="78" t="b">
        <v>0</v>
      </c>
      <c r="BZ11" s="78" t="b">
        <v>0</v>
      </c>
      <c r="CA11" s="78" t="b">
        <v>0</v>
      </c>
      <c r="CB11" s="78" t="b">
        <v>0</v>
      </c>
      <c r="CC11" s="78" t="b">
        <v>0</v>
      </c>
      <c r="CD11" s="78" t="b">
        <v>0</v>
      </c>
      <c r="CE11" s="78" t="b">
        <v>0</v>
      </c>
      <c r="CF11" s="78" t="b">
        <v>0</v>
      </c>
      <c r="CG11" s="78" t="b">
        <v>0</v>
      </c>
      <c r="CH11" s="78" t="b">
        <v>0</v>
      </c>
      <c r="CI11" s="78" t="b">
        <v>0</v>
      </c>
      <c r="CJ11" s="78" t="b">
        <v>0</v>
      </c>
      <c r="CK11" s="78" t="b">
        <v>0</v>
      </c>
      <c r="CL11" s="78" t="b">
        <v>0</v>
      </c>
      <c r="CM11" s="78" t="b">
        <v>0</v>
      </c>
    </row>
    <row r="12" spans="1:91">
      <c r="A12" s="1" t="s">
        <v>672</v>
      </c>
      <c r="B12" s="75" t="s">
        <v>673</v>
      </c>
      <c r="C12" s="78" t="b">
        <v>0</v>
      </c>
      <c r="D12" s="78" t="b">
        <v>0</v>
      </c>
      <c r="E12" s="78" t="b">
        <v>0</v>
      </c>
      <c r="F12" s="78" t="b">
        <v>0</v>
      </c>
      <c r="G12" s="78" t="b">
        <v>0</v>
      </c>
      <c r="H12" s="78" t="b">
        <v>0</v>
      </c>
      <c r="I12" s="78" t="b">
        <v>0</v>
      </c>
      <c r="J12" s="78" t="b">
        <v>0</v>
      </c>
      <c r="K12" s="78" t="b">
        <v>0</v>
      </c>
      <c r="L12" s="78" t="b">
        <v>0</v>
      </c>
      <c r="M12" s="78" t="b">
        <v>0</v>
      </c>
      <c r="N12" s="78" t="b">
        <v>0</v>
      </c>
      <c r="O12" s="78" t="b">
        <v>0</v>
      </c>
      <c r="P12" s="78" t="b">
        <v>0</v>
      </c>
      <c r="Q12" s="78" t="b">
        <v>1</v>
      </c>
      <c r="R12" s="78" t="b">
        <v>0</v>
      </c>
      <c r="S12" s="78" t="b">
        <v>0</v>
      </c>
      <c r="T12" s="78" t="b">
        <v>0</v>
      </c>
      <c r="U12" s="78" t="b">
        <v>0</v>
      </c>
      <c r="V12" s="78" t="b">
        <v>0</v>
      </c>
      <c r="W12" s="78" t="b">
        <v>0</v>
      </c>
      <c r="X12" s="78" t="b">
        <v>0</v>
      </c>
      <c r="Y12" s="78" t="b">
        <v>0</v>
      </c>
      <c r="Z12" s="78" t="b">
        <v>0</v>
      </c>
      <c r="AA12" s="78" t="b">
        <v>0</v>
      </c>
      <c r="AB12" s="78" t="b">
        <v>0</v>
      </c>
      <c r="AC12" s="78" t="b">
        <v>0</v>
      </c>
      <c r="AD12" s="78" t="b">
        <v>0</v>
      </c>
      <c r="AE12" s="78" t="b">
        <v>0</v>
      </c>
      <c r="AF12" s="78" t="b">
        <v>0</v>
      </c>
      <c r="AG12" s="78" t="b">
        <v>0</v>
      </c>
      <c r="AH12" s="78" t="b">
        <v>0</v>
      </c>
      <c r="AI12" s="78" t="b">
        <v>0</v>
      </c>
      <c r="AJ12" s="78" t="b">
        <v>0</v>
      </c>
      <c r="AK12" s="78" t="b">
        <v>0</v>
      </c>
      <c r="AL12" s="78" t="b">
        <v>0</v>
      </c>
      <c r="AM12" s="78" t="b">
        <v>0</v>
      </c>
      <c r="AN12" s="78" t="b">
        <v>0</v>
      </c>
      <c r="AO12" s="78" t="b">
        <v>0</v>
      </c>
      <c r="AP12" s="78" t="b">
        <v>0</v>
      </c>
      <c r="AQ12" s="78" t="b">
        <v>0</v>
      </c>
      <c r="AR12" s="78" t="b">
        <v>0</v>
      </c>
      <c r="AS12" s="78" t="b">
        <v>0</v>
      </c>
      <c r="AT12" s="78" t="b">
        <v>0</v>
      </c>
      <c r="AU12" s="78" t="b">
        <v>0</v>
      </c>
      <c r="AV12" s="78" t="b">
        <v>0</v>
      </c>
      <c r="AW12" s="78" t="b">
        <v>0</v>
      </c>
      <c r="AX12" s="78" t="b">
        <v>0</v>
      </c>
      <c r="AY12" s="78" t="b">
        <v>0</v>
      </c>
      <c r="AZ12" s="78" t="b">
        <v>0</v>
      </c>
      <c r="BA12" s="78" t="b">
        <v>0</v>
      </c>
      <c r="BB12" s="78" t="b">
        <v>0</v>
      </c>
      <c r="BC12" s="78" t="b">
        <v>0</v>
      </c>
      <c r="BD12" s="78" t="b">
        <v>0</v>
      </c>
      <c r="BE12" s="78" t="b">
        <v>0</v>
      </c>
      <c r="BF12" s="78" t="b">
        <v>0</v>
      </c>
      <c r="BG12" s="78" t="b">
        <v>0</v>
      </c>
      <c r="BH12" s="78" t="b">
        <v>0</v>
      </c>
      <c r="BI12" s="78" t="b">
        <v>0</v>
      </c>
      <c r="BJ12" s="78" t="b">
        <v>0</v>
      </c>
      <c r="BK12" s="78" t="b">
        <v>0</v>
      </c>
      <c r="BL12" s="78" t="b">
        <v>0</v>
      </c>
      <c r="BM12" s="78" t="b">
        <v>0</v>
      </c>
      <c r="BN12" s="78" t="b">
        <v>0</v>
      </c>
      <c r="BO12" s="78" t="b">
        <v>0</v>
      </c>
      <c r="BP12" s="78" t="b">
        <v>0</v>
      </c>
      <c r="BQ12" s="78" t="b">
        <v>0</v>
      </c>
      <c r="BR12" s="78" t="b">
        <v>0</v>
      </c>
      <c r="BS12" s="78" t="b">
        <v>0</v>
      </c>
      <c r="BT12" s="78" t="b">
        <v>0</v>
      </c>
      <c r="BU12" s="78" t="b">
        <v>0</v>
      </c>
      <c r="BV12" s="78" t="b">
        <v>0</v>
      </c>
      <c r="BW12" s="78" t="b">
        <v>0</v>
      </c>
      <c r="BX12" s="78" t="b">
        <v>0</v>
      </c>
      <c r="BY12" s="78" t="b">
        <v>0</v>
      </c>
      <c r="BZ12" s="78" t="b">
        <v>0</v>
      </c>
      <c r="CA12" s="78" t="b">
        <v>0</v>
      </c>
      <c r="CB12" s="78" t="b">
        <v>0</v>
      </c>
      <c r="CC12" s="78" t="b">
        <v>0</v>
      </c>
      <c r="CD12" s="78" t="b">
        <v>0</v>
      </c>
      <c r="CE12" s="78" t="b">
        <v>0</v>
      </c>
      <c r="CF12" s="78" t="b">
        <v>0</v>
      </c>
      <c r="CG12" s="78" t="b">
        <v>0</v>
      </c>
      <c r="CH12" s="78" t="b">
        <v>0</v>
      </c>
      <c r="CI12" s="78" t="b">
        <v>0</v>
      </c>
      <c r="CJ12" s="78" t="b">
        <v>0</v>
      </c>
      <c r="CK12" s="78" t="b">
        <v>0</v>
      </c>
      <c r="CL12" s="78" t="b">
        <v>0</v>
      </c>
      <c r="CM12" s="78" t="b">
        <v>0</v>
      </c>
    </row>
    <row r="13" spans="1:91">
      <c r="A13" s="1" t="s">
        <v>703</v>
      </c>
      <c r="B13" s="75" t="s">
        <v>705</v>
      </c>
      <c r="C13" s="78" t="b">
        <v>0</v>
      </c>
      <c r="D13" s="78" t="b">
        <v>0</v>
      </c>
      <c r="E13" s="78" t="b">
        <v>0</v>
      </c>
      <c r="F13" s="78" t="b">
        <v>0</v>
      </c>
      <c r="G13" s="78" t="b">
        <v>0</v>
      </c>
      <c r="H13" s="78" t="b">
        <v>0</v>
      </c>
      <c r="I13" s="78" t="b">
        <v>0</v>
      </c>
      <c r="J13" s="78" t="b">
        <v>0</v>
      </c>
      <c r="K13" s="78" t="b">
        <v>1</v>
      </c>
      <c r="L13" s="78" t="b">
        <v>0</v>
      </c>
      <c r="M13" s="78" t="b">
        <v>1</v>
      </c>
      <c r="N13" s="78" t="b">
        <v>0</v>
      </c>
      <c r="O13" s="78" t="b">
        <v>0</v>
      </c>
      <c r="P13" s="78" t="b">
        <v>0</v>
      </c>
      <c r="Q13" s="78" t="b">
        <v>0</v>
      </c>
      <c r="R13" s="78" t="b">
        <v>0</v>
      </c>
      <c r="S13" s="78" t="b">
        <v>0</v>
      </c>
      <c r="T13" s="78" t="b">
        <v>0</v>
      </c>
      <c r="U13" s="78" t="b">
        <v>0</v>
      </c>
      <c r="V13" s="78" t="b">
        <v>0</v>
      </c>
      <c r="W13" s="78" t="b">
        <v>0</v>
      </c>
      <c r="X13" s="78" t="b">
        <v>0</v>
      </c>
      <c r="Y13" s="78" t="b">
        <v>0</v>
      </c>
      <c r="Z13" s="78" t="b">
        <v>0</v>
      </c>
      <c r="AA13" s="78" t="b">
        <v>0</v>
      </c>
      <c r="AB13" s="78" t="b">
        <v>1</v>
      </c>
      <c r="AC13" s="78" t="b">
        <v>0</v>
      </c>
      <c r="AD13" s="78" t="b">
        <v>0</v>
      </c>
      <c r="AE13" s="78" t="b">
        <v>0</v>
      </c>
      <c r="AF13" s="78" t="b">
        <v>0</v>
      </c>
      <c r="AG13" s="78" t="b">
        <v>0</v>
      </c>
      <c r="AH13" s="78" t="b">
        <v>0</v>
      </c>
      <c r="AI13" s="78" t="b">
        <v>0</v>
      </c>
      <c r="AJ13" s="78" t="b">
        <v>0</v>
      </c>
      <c r="AK13" s="78" t="b">
        <v>0</v>
      </c>
      <c r="AL13" s="78" t="b">
        <v>0</v>
      </c>
      <c r="AM13" s="78" t="b">
        <v>0</v>
      </c>
      <c r="AN13" s="78" t="b">
        <v>0</v>
      </c>
      <c r="AO13" s="78" t="b">
        <v>1</v>
      </c>
      <c r="AP13" s="78" t="b">
        <v>0</v>
      </c>
      <c r="AQ13" s="78" t="b">
        <v>0</v>
      </c>
      <c r="AR13" s="78" t="b">
        <v>0</v>
      </c>
      <c r="AS13" s="78" t="b">
        <v>0</v>
      </c>
      <c r="AT13" s="78" t="b">
        <v>0</v>
      </c>
      <c r="AU13" s="78" t="b">
        <v>0</v>
      </c>
      <c r="AV13" s="78" t="b">
        <v>0</v>
      </c>
      <c r="AW13" s="78" t="b">
        <v>0</v>
      </c>
      <c r="AX13" s="78" t="b">
        <v>0</v>
      </c>
      <c r="AY13" s="78" t="b">
        <v>0</v>
      </c>
      <c r="AZ13" s="78" t="b">
        <v>0</v>
      </c>
      <c r="BA13" s="78" t="b">
        <v>0</v>
      </c>
      <c r="BB13" s="78" t="b">
        <v>0</v>
      </c>
      <c r="BC13" s="78" t="b">
        <v>1</v>
      </c>
      <c r="BD13" s="78" t="b">
        <v>0</v>
      </c>
      <c r="BE13" s="78" t="b">
        <v>0</v>
      </c>
      <c r="BF13" s="78" t="b">
        <v>0</v>
      </c>
      <c r="BG13" s="78" t="b">
        <v>0</v>
      </c>
      <c r="BH13" s="78" t="b">
        <v>0</v>
      </c>
      <c r="BI13" s="78" t="b">
        <v>1</v>
      </c>
      <c r="BJ13" s="78" t="b">
        <v>0</v>
      </c>
      <c r="BK13" s="78" t="b">
        <v>0</v>
      </c>
      <c r="BL13" s="78" t="b">
        <v>0</v>
      </c>
      <c r="BM13" s="78" t="b">
        <v>0</v>
      </c>
      <c r="BN13" s="78" t="b">
        <v>0</v>
      </c>
      <c r="BO13" s="78" t="b">
        <v>1</v>
      </c>
      <c r="BP13" s="78" t="b">
        <v>0</v>
      </c>
      <c r="BQ13" s="78" t="b">
        <v>1</v>
      </c>
      <c r="BR13" s="78" t="b">
        <v>0</v>
      </c>
      <c r="BS13" s="78" t="b">
        <v>1</v>
      </c>
      <c r="BT13" s="78" t="b">
        <v>0</v>
      </c>
      <c r="BU13" s="78" t="b">
        <v>0</v>
      </c>
      <c r="BV13" s="78" t="b">
        <v>0</v>
      </c>
      <c r="BW13" s="78" t="b">
        <v>0</v>
      </c>
      <c r="BX13" s="78" t="b">
        <v>0</v>
      </c>
      <c r="BY13" s="78" t="b">
        <v>0</v>
      </c>
      <c r="BZ13" s="78" t="b">
        <v>0</v>
      </c>
      <c r="CA13" s="78" t="b">
        <v>0</v>
      </c>
      <c r="CB13" s="78" t="b">
        <v>0</v>
      </c>
      <c r="CC13" s="78" t="b">
        <v>0</v>
      </c>
      <c r="CD13" s="78" t="b">
        <v>0</v>
      </c>
      <c r="CE13" s="78" t="b">
        <v>0</v>
      </c>
      <c r="CF13" s="78" t="b">
        <v>0</v>
      </c>
      <c r="CG13" s="78" t="b">
        <v>0</v>
      </c>
      <c r="CH13" s="78" t="b">
        <v>0</v>
      </c>
      <c r="CI13" s="78" t="b">
        <v>0</v>
      </c>
      <c r="CJ13" s="78" t="b">
        <v>0</v>
      </c>
      <c r="CK13" s="78" t="b">
        <v>0</v>
      </c>
      <c r="CL13" s="78" t="b">
        <v>0</v>
      </c>
      <c r="CM13" s="78" t="b">
        <v>0</v>
      </c>
    </row>
    <row r="14" spans="1:91">
      <c r="A14" s="1" t="s">
        <v>764</v>
      </c>
      <c r="B14" s="75" t="s">
        <v>765</v>
      </c>
      <c r="C14" s="78" t="b">
        <v>0</v>
      </c>
      <c r="D14" s="78" t="b">
        <v>0</v>
      </c>
      <c r="E14" s="78" t="b">
        <v>0</v>
      </c>
      <c r="F14" s="78" t="b">
        <v>0</v>
      </c>
      <c r="G14" s="78" t="b">
        <v>0</v>
      </c>
      <c r="H14" s="78" t="b">
        <v>0</v>
      </c>
      <c r="I14" s="78" t="b">
        <v>0</v>
      </c>
      <c r="J14" s="78" t="b">
        <v>0</v>
      </c>
      <c r="K14" s="78" t="b">
        <v>1</v>
      </c>
      <c r="L14" s="78" t="b">
        <v>1</v>
      </c>
      <c r="M14" s="78" t="b">
        <v>0</v>
      </c>
      <c r="N14" s="78" t="b">
        <v>0</v>
      </c>
      <c r="O14" s="78" t="b">
        <v>0</v>
      </c>
      <c r="P14" s="78" t="b">
        <v>0</v>
      </c>
      <c r="Q14" s="78" t="b">
        <v>0</v>
      </c>
      <c r="R14" s="78" t="b">
        <v>0</v>
      </c>
      <c r="S14" s="78" t="b">
        <v>0</v>
      </c>
      <c r="T14" s="78" t="b">
        <v>0</v>
      </c>
      <c r="U14" s="78" t="b">
        <v>0</v>
      </c>
      <c r="V14" s="78" t="b">
        <v>0</v>
      </c>
      <c r="W14" s="78" t="b">
        <v>0</v>
      </c>
      <c r="X14" s="78" t="b">
        <v>0</v>
      </c>
      <c r="Y14" s="78" t="b">
        <v>0</v>
      </c>
      <c r="Z14" s="78" t="b">
        <v>0</v>
      </c>
      <c r="AA14" s="78" t="b">
        <v>0</v>
      </c>
      <c r="AB14" s="78" t="b">
        <v>0</v>
      </c>
      <c r="AC14" s="78" t="b">
        <v>0</v>
      </c>
      <c r="AD14" s="78" t="b">
        <v>0</v>
      </c>
      <c r="AE14" s="78" t="b">
        <v>0</v>
      </c>
      <c r="AF14" s="78" t="b">
        <v>0</v>
      </c>
      <c r="AG14" s="78" t="b">
        <v>0</v>
      </c>
      <c r="AH14" s="78" t="b">
        <v>0</v>
      </c>
      <c r="AI14" s="78" t="b">
        <v>0</v>
      </c>
      <c r="AJ14" s="78" t="b">
        <v>0</v>
      </c>
      <c r="AK14" s="78" t="b">
        <v>0</v>
      </c>
      <c r="AL14" s="78" t="b">
        <v>0</v>
      </c>
      <c r="AM14" s="78" t="b">
        <v>0</v>
      </c>
      <c r="AN14" s="78" t="b">
        <v>0</v>
      </c>
      <c r="AO14" s="78" t="b">
        <v>0</v>
      </c>
      <c r="AP14" s="78" t="b">
        <v>0</v>
      </c>
      <c r="AQ14" s="78" t="b">
        <v>0</v>
      </c>
      <c r="AR14" s="78" t="b">
        <v>0</v>
      </c>
      <c r="AS14" s="78" t="b">
        <v>0</v>
      </c>
      <c r="AT14" s="78" t="b">
        <v>0</v>
      </c>
      <c r="AU14" s="78" t="b">
        <v>0</v>
      </c>
      <c r="AV14" s="78" t="b">
        <v>0</v>
      </c>
      <c r="AW14" s="78" t="b">
        <v>0</v>
      </c>
      <c r="AX14" s="78" t="b">
        <v>0</v>
      </c>
      <c r="AY14" s="78" t="b">
        <v>0</v>
      </c>
      <c r="AZ14" s="78" t="b">
        <v>0</v>
      </c>
      <c r="BA14" s="78" t="b">
        <v>0</v>
      </c>
      <c r="BB14" s="78" t="b">
        <v>0</v>
      </c>
      <c r="BC14" s="78" t="b">
        <v>0</v>
      </c>
      <c r="BD14" s="78" t="b">
        <v>0</v>
      </c>
      <c r="BE14" s="78" t="b">
        <v>0</v>
      </c>
      <c r="BF14" s="78" t="b">
        <v>0</v>
      </c>
      <c r="BG14" s="78" t="b">
        <v>0</v>
      </c>
      <c r="BH14" s="78" t="b">
        <v>0</v>
      </c>
      <c r="BI14" s="78" t="b">
        <v>0</v>
      </c>
      <c r="BJ14" s="78" t="b">
        <v>0</v>
      </c>
      <c r="BK14" s="78" t="b">
        <v>0</v>
      </c>
      <c r="BL14" s="78" t="b">
        <v>0</v>
      </c>
      <c r="BM14" s="78" t="b">
        <v>0</v>
      </c>
      <c r="BN14" s="78" t="b">
        <v>0</v>
      </c>
      <c r="BO14" s="78" t="b">
        <v>1</v>
      </c>
      <c r="BP14" s="78" t="b">
        <v>0</v>
      </c>
      <c r="BQ14" s="78" t="b">
        <v>0</v>
      </c>
      <c r="BR14" s="78" t="b">
        <v>0</v>
      </c>
      <c r="BS14" s="78" t="b">
        <v>0</v>
      </c>
      <c r="BT14" s="78" t="b">
        <v>0</v>
      </c>
      <c r="BU14" s="78" t="b">
        <v>0</v>
      </c>
      <c r="BV14" s="78" t="b">
        <v>0</v>
      </c>
      <c r="BW14" s="78" t="b">
        <v>0</v>
      </c>
      <c r="BX14" s="78" t="b">
        <v>0</v>
      </c>
      <c r="BY14" s="78" t="b">
        <v>0</v>
      </c>
      <c r="BZ14" s="78" t="b">
        <v>0</v>
      </c>
      <c r="CA14" s="78" t="b">
        <v>0</v>
      </c>
      <c r="CB14" s="78" t="b">
        <v>0</v>
      </c>
      <c r="CC14" s="78" t="b">
        <v>0</v>
      </c>
      <c r="CD14" s="78" t="b">
        <v>0</v>
      </c>
      <c r="CE14" s="78" t="b">
        <v>0</v>
      </c>
      <c r="CF14" s="78" t="b">
        <v>0</v>
      </c>
      <c r="CG14" s="78" t="b">
        <v>0</v>
      </c>
      <c r="CH14" s="78" t="b">
        <v>0</v>
      </c>
      <c r="CI14" s="78" t="b">
        <v>0</v>
      </c>
      <c r="CJ14" s="78" t="b">
        <v>0</v>
      </c>
      <c r="CK14" s="78" t="b">
        <v>0</v>
      </c>
      <c r="CL14" s="78" t="b">
        <v>0</v>
      </c>
      <c r="CM14" s="78" t="b">
        <v>0</v>
      </c>
    </row>
    <row r="15" spans="1:91">
      <c r="A15" s="1" t="s">
        <v>213</v>
      </c>
      <c r="B15" s="76" t="s">
        <v>214</v>
      </c>
      <c r="C15" s="79" t="b">
        <v>0</v>
      </c>
      <c r="D15" s="79" t="b">
        <v>0</v>
      </c>
      <c r="E15" s="79" t="b">
        <v>0</v>
      </c>
      <c r="F15" s="79" t="b">
        <v>0</v>
      </c>
      <c r="G15" s="79" t="b">
        <v>0</v>
      </c>
      <c r="H15" s="79" t="b">
        <v>0</v>
      </c>
      <c r="I15" s="79" t="b">
        <v>0</v>
      </c>
      <c r="J15" s="79" t="b">
        <v>0</v>
      </c>
      <c r="K15" s="79" t="b">
        <v>0</v>
      </c>
      <c r="L15" s="79" t="b">
        <v>0</v>
      </c>
      <c r="M15" s="79" t="b">
        <v>0</v>
      </c>
      <c r="N15" s="79" t="b">
        <v>0</v>
      </c>
      <c r="O15" s="79" t="b">
        <v>0</v>
      </c>
      <c r="P15" s="79" t="b">
        <v>0</v>
      </c>
      <c r="Q15" s="79" t="b">
        <v>0</v>
      </c>
      <c r="R15" s="79" t="b">
        <v>0</v>
      </c>
      <c r="S15" s="79" t="b">
        <v>0</v>
      </c>
      <c r="T15" s="79" t="b">
        <v>0</v>
      </c>
      <c r="U15" s="79" t="b">
        <v>0</v>
      </c>
      <c r="V15" s="79" t="b">
        <v>0</v>
      </c>
      <c r="W15" s="79" t="b">
        <v>0</v>
      </c>
      <c r="X15" s="79" t="b">
        <v>0</v>
      </c>
      <c r="Y15" s="79" t="b">
        <v>0</v>
      </c>
      <c r="Z15" s="79" t="b">
        <v>0</v>
      </c>
      <c r="AA15" s="79" t="b">
        <v>0</v>
      </c>
      <c r="AB15" s="79" t="b">
        <v>0</v>
      </c>
      <c r="AC15" s="79" t="b">
        <v>0</v>
      </c>
      <c r="AD15" s="79" t="b">
        <v>0</v>
      </c>
      <c r="AE15" s="79" t="b">
        <v>0</v>
      </c>
      <c r="AF15" s="79" t="b">
        <v>0</v>
      </c>
      <c r="AG15" s="79" t="b">
        <v>0</v>
      </c>
      <c r="AH15" s="79" t="b">
        <v>0</v>
      </c>
      <c r="AI15" s="79" t="b">
        <v>0</v>
      </c>
      <c r="AJ15" s="79" t="b">
        <v>0</v>
      </c>
      <c r="AK15" s="79" t="b">
        <v>0</v>
      </c>
      <c r="AL15" s="79" t="b">
        <v>0</v>
      </c>
      <c r="AM15" s="79" t="b">
        <v>0</v>
      </c>
      <c r="AN15" s="79" t="b">
        <v>0</v>
      </c>
      <c r="AO15" s="79" t="b">
        <v>0</v>
      </c>
      <c r="AP15" s="79" t="b">
        <v>0</v>
      </c>
      <c r="AQ15" s="79" t="b">
        <v>0</v>
      </c>
      <c r="AR15" s="79" t="b">
        <v>0</v>
      </c>
      <c r="AS15" s="79" t="b">
        <v>0</v>
      </c>
      <c r="AT15" s="79" t="b">
        <v>0</v>
      </c>
      <c r="AU15" s="79" t="b">
        <v>0</v>
      </c>
      <c r="AV15" s="79" t="b">
        <v>0</v>
      </c>
      <c r="AW15" s="79" t="b">
        <v>0</v>
      </c>
      <c r="AX15" s="79" t="b">
        <v>0</v>
      </c>
      <c r="AY15" s="79" t="b">
        <v>0</v>
      </c>
      <c r="AZ15" s="79" t="b">
        <v>0</v>
      </c>
      <c r="BA15" s="79" t="b">
        <v>0</v>
      </c>
      <c r="BB15" s="79" t="b">
        <v>0</v>
      </c>
      <c r="BC15" s="79" t="b">
        <v>0</v>
      </c>
      <c r="BD15" s="79" t="b">
        <v>0</v>
      </c>
      <c r="BE15" s="79" t="b">
        <v>0</v>
      </c>
      <c r="BF15" s="79" t="b">
        <v>0</v>
      </c>
      <c r="BG15" s="79" t="b">
        <v>0</v>
      </c>
      <c r="BH15" s="79" t="b">
        <v>0</v>
      </c>
      <c r="BI15" s="79" t="b">
        <v>0</v>
      </c>
      <c r="BJ15" s="79" t="b">
        <v>0</v>
      </c>
      <c r="BK15" s="79" t="b">
        <v>0</v>
      </c>
      <c r="BL15" s="79" t="b">
        <v>0</v>
      </c>
      <c r="BM15" s="79" t="b">
        <v>0</v>
      </c>
      <c r="BN15" s="79" t="b">
        <v>0</v>
      </c>
      <c r="BO15" s="79" t="b">
        <v>0</v>
      </c>
      <c r="BP15" s="79" t="b">
        <v>0</v>
      </c>
      <c r="BQ15" s="79" t="b">
        <v>0</v>
      </c>
      <c r="BR15" s="79" t="b">
        <v>0</v>
      </c>
      <c r="BS15" s="79" t="b">
        <v>0</v>
      </c>
      <c r="BT15" s="79" t="b">
        <v>0</v>
      </c>
      <c r="BU15" s="79" t="b">
        <v>0</v>
      </c>
      <c r="BV15" s="79" t="b">
        <v>0</v>
      </c>
      <c r="BW15" s="79" t="b">
        <v>0</v>
      </c>
      <c r="BX15" s="79" t="b">
        <v>0</v>
      </c>
      <c r="BY15" s="79" t="b">
        <v>0</v>
      </c>
      <c r="BZ15" s="79" t="b">
        <v>0</v>
      </c>
      <c r="CA15" s="79" t="b">
        <v>0</v>
      </c>
      <c r="CB15" s="79" t="b">
        <v>0</v>
      </c>
      <c r="CC15" s="79" t="b">
        <v>0</v>
      </c>
      <c r="CD15" s="79" t="b">
        <v>0</v>
      </c>
      <c r="CE15" s="79" t="b">
        <v>0</v>
      </c>
      <c r="CF15" s="79" t="b">
        <v>0</v>
      </c>
      <c r="CG15" s="79" t="b">
        <v>0</v>
      </c>
      <c r="CH15" s="79" t="b">
        <v>0</v>
      </c>
      <c r="CI15" s="79" t="b">
        <v>0</v>
      </c>
      <c r="CJ15" s="79" t="b">
        <v>0</v>
      </c>
      <c r="CK15" s="79" t="b">
        <v>0</v>
      </c>
      <c r="CL15" s="79" t="b">
        <v>0</v>
      </c>
      <c r="CM15" s="79" t="b">
        <v>0</v>
      </c>
    </row>
    <row r="16" spans="1:91">
      <c r="A16" s="1" t="s">
        <v>216</v>
      </c>
      <c r="B16" s="76" t="s">
        <v>217</v>
      </c>
      <c r="C16" s="79" t="b">
        <v>0</v>
      </c>
      <c r="D16" s="79" t="b">
        <v>0</v>
      </c>
      <c r="E16" s="79" t="b">
        <v>0</v>
      </c>
      <c r="F16" s="79" t="b">
        <v>0</v>
      </c>
      <c r="G16" s="79" t="b">
        <v>0</v>
      </c>
      <c r="H16" s="79" t="b">
        <v>0</v>
      </c>
      <c r="I16" s="79" t="b">
        <v>0</v>
      </c>
      <c r="J16" s="79" t="b">
        <v>0</v>
      </c>
      <c r="K16" s="79" t="b">
        <v>0</v>
      </c>
      <c r="L16" s="79" t="b">
        <v>0</v>
      </c>
      <c r="M16" s="79" t="b">
        <v>0</v>
      </c>
      <c r="N16" s="79" t="b">
        <v>0</v>
      </c>
      <c r="O16" s="79" t="b">
        <v>0</v>
      </c>
      <c r="P16" s="79" t="b">
        <v>0</v>
      </c>
      <c r="Q16" s="79" t="b">
        <v>0</v>
      </c>
      <c r="R16" s="79" t="b">
        <v>0</v>
      </c>
      <c r="S16" s="79" t="b">
        <v>0</v>
      </c>
      <c r="T16" s="79" t="b">
        <v>0</v>
      </c>
      <c r="U16" s="79" t="b">
        <v>0</v>
      </c>
      <c r="V16" s="79" t="b">
        <v>0</v>
      </c>
      <c r="W16" s="79" t="b">
        <v>0</v>
      </c>
      <c r="X16" s="79" t="b">
        <v>0</v>
      </c>
      <c r="Y16" s="79" t="b">
        <v>0</v>
      </c>
      <c r="Z16" s="79" t="b">
        <v>0</v>
      </c>
      <c r="AA16" s="79" t="b">
        <v>0</v>
      </c>
      <c r="AB16" s="79" t="b">
        <v>0</v>
      </c>
      <c r="AC16" s="79" t="b">
        <v>0</v>
      </c>
      <c r="AD16" s="79" t="b">
        <v>0</v>
      </c>
      <c r="AE16" s="79" t="b">
        <v>0</v>
      </c>
      <c r="AF16" s="79" t="b">
        <v>0</v>
      </c>
      <c r="AG16" s="79" t="b">
        <v>0</v>
      </c>
      <c r="AH16" s="79" t="b">
        <v>0</v>
      </c>
      <c r="AI16" s="79" t="b">
        <v>0</v>
      </c>
      <c r="AJ16" s="79" t="b">
        <v>0</v>
      </c>
      <c r="AK16" s="79" t="b">
        <v>0</v>
      </c>
      <c r="AL16" s="79" t="b">
        <v>0</v>
      </c>
      <c r="AM16" s="79" t="b">
        <v>0</v>
      </c>
      <c r="AN16" s="79" t="b">
        <v>0</v>
      </c>
      <c r="AO16" s="79" t="b">
        <v>0</v>
      </c>
      <c r="AP16" s="79" t="b">
        <v>0</v>
      </c>
      <c r="AQ16" s="79" t="b">
        <v>0</v>
      </c>
      <c r="AR16" s="79" t="b">
        <v>0</v>
      </c>
      <c r="AS16" s="79" t="b">
        <v>0</v>
      </c>
      <c r="AT16" s="79" t="b">
        <v>0</v>
      </c>
      <c r="AU16" s="79" t="b">
        <v>0</v>
      </c>
      <c r="AV16" s="79" t="b">
        <v>0</v>
      </c>
      <c r="AW16" s="79" t="b">
        <v>0</v>
      </c>
      <c r="AX16" s="79" t="b">
        <v>0</v>
      </c>
      <c r="AY16" s="79" t="b">
        <v>0</v>
      </c>
      <c r="AZ16" s="79" t="b">
        <v>0</v>
      </c>
      <c r="BA16" s="79" t="b">
        <v>0</v>
      </c>
      <c r="BB16" s="79" t="b">
        <v>0</v>
      </c>
      <c r="BC16" s="79" t="b">
        <v>0</v>
      </c>
      <c r="BD16" s="79" t="b">
        <v>0</v>
      </c>
      <c r="BE16" s="79" t="b">
        <v>0</v>
      </c>
      <c r="BF16" s="79" t="b">
        <v>0</v>
      </c>
      <c r="BG16" s="79" t="b">
        <v>0</v>
      </c>
      <c r="BH16" s="79" t="b">
        <v>0</v>
      </c>
      <c r="BI16" s="79" t="b">
        <v>0</v>
      </c>
      <c r="BJ16" s="79" t="b">
        <v>0</v>
      </c>
      <c r="BK16" s="79" t="b">
        <v>0</v>
      </c>
      <c r="BL16" s="79" t="b">
        <v>0</v>
      </c>
      <c r="BM16" s="79" t="b">
        <v>0</v>
      </c>
      <c r="BN16" s="79" t="b">
        <v>0</v>
      </c>
      <c r="BO16" s="79" t="b">
        <v>0</v>
      </c>
      <c r="BP16" s="79" t="b">
        <v>0</v>
      </c>
      <c r="BQ16" s="79" t="b">
        <v>0</v>
      </c>
      <c r="BR16" s="79" t="b">
        <v>0</v>
      </c>
      <c r="BS16" s="79" t="b">
        <v>0</v>
      </c>
      <c r="BT16" s="79" t="b">
        <v>0</v>
      </c>
      <c r="BU16" s="79" t="b">
        <v>0</v>
      </c>
      <c r="BV16" s="79" t="b">
        <v>0</v>
      </c>
      <c r="BW16" s="79" t="b">
        <v>0</v>
      </c>
      <c r="BX16" s="79" t="b">
        <v>0</v>
      </c>
      <c r="BY16" s="79" t="b">
        <v>0</v>
      </c>
      <c r="BZ16" s="79" t="b">
        <v>0</v>
      </c>
      <c r="CA16" s="79" t="b">
        <v>0</v>
      </c>
      <c r="CB16" s="79" t="b">
        <v>0</v>
      </c>
      <c r="CC16" s="79" t="b">
        <v>0</v>
      </c>
      <c r="CD16" s="79" t="b">
        <v>0</v>
      </c>
      <c r="CE16" s="79" t="b">
        <v>0</v>
      </c>
      <c r="CF16" s="79" t="b">
        <v>0</v>
      </c>
      <c r="CG16" s="79" t="b">
        <v>0</v>
      </c>
      <c r="CH16" s="79" t="b">
        <v>0</v>
      </c>
      <c r="CI16" s="79" t="b">
        <v>0</v>
      </c>
      <c r="CJ16" s="79" t="b">
        <v>0</v>
      </c>
      <c r="CK16" s="79" t="b">
        <v>0</v>
      </c>
      <c r="CL16" s="79" t="b">
        <v>0</v>
      </c>
      <c r="CM16" s="79" t="b">
        <v>0</v>
      </c>
    </row>
    <row r="17" spans="1:91">
      <c r="A17" s="1" t="s">
        <v>251</v>
      </c>
      <c r="B17" s="76" t="s">
        <v>253</v>
      </c>
      <c r="C17" s="79" t="b">
        <v>0</v>
      </c>
      <c r="D17" s="79" t="b">
        <v>0</v>
      </c>
      <c r="E17" s="79" t="b">
        <v>0</v>
      </c>
      <c r="F17" s="79" t="b">
        <v>0</v>
      </c>
      <c r="G17" s="79" t="b">
        <v>1</v>
      </c>
      <c r="H17" s="79" t="b">
        <v>0</v>
      </c>
      <c r="I17" s="79" t="b">
        <v>0</v>
      </c>
      <c r="J17" s="79" t="b">
        <v>0</v>
      </c>
      <c r="K17" s="79" t="b">
        <v>0</v>
      </c>
      <c r="L17" s="79" t="b">
        <v>0</v>
      </c>
      <c r="M17" s="79" t="b">
        <v>0</v>
      </c>
      <c r="N17" s="79" t="b">
        <v>0</v>
      </c>
      <c r="O17" s="79" t="b">
        <v>0</v>
      </c>
      <c r="P17" s="79" t="b">
        <v>0</v>
      </c>
      <c r="Q17" s="79" t="b">
        <v>0</v>
      </c>
      <c r="R17" s="79" t="b">
        <v>0</v>
      </c>
      <c r="S17" s="79" t="b">
        <v>0</v>
      </c>
      <c r="T17" s="79" t="b">
        <v>0</v>
      </c>
      <c r="U17" s="79" t="b">
        <v>0</v>
      </c>
      <c r="V17" s="79" t="b">
        <v>0</v>
      </c>
      <c r="W17" s="79" t="b">
        <v>0</v>
      </c>
      <c r="X17" s="79" t="b">
        <v>0</v>
      </c>
      <c r="Y17" s="79" t="b">
        <v>0</v>
      </c>
      <c r="Z17" s="79" t="b">
        <v>0</v>
      </c>
      <c r="AA17" s="79" t="b">
        <v>0</v>
      </c>
      <c r="AB17" s="79" t="b">
        <v>0</v>
      </c>
      <c r="AC17" s="79" t="b">
        <v>0</v>
      </c>
      <c r="AD17" s="79" t="b">
        <v>0</v>
      </c>
      <c r="AE17" s="79" t="b">
        <v>0</v>
      </c>
      <c r="AF17" s="79" t="b">
        <v>0</v>
      </c>
      <c r="AG17" s="79" t="b">
        <v>0</v>
      </c>
      <c r="AH17" s="79" t="b">
        <v>0</v>
      </c>
      <c r="AI17" s="79" t="b">
        <v>0</v>
      </c>
      <c r="AJ17" s="79" t="b">
        <v>0</v>
      </c>
      <c r="AK17" s="79" t="b">
        <v>0</v>
      </c>
      <c r="AL17" s="79" t="b">
        <v>0</v>
      </c>
      <c r="AM17" s="79" t="b">
        <v>0</v>
      </c>
      <c r="AN17" s="79" t="b">
        <v>0</v>
      </c>
      <c r="AO17" s="79" t="b">
        <v>0</v>
      </c>
      <c r="AP17" s="79" t="b">
        <v>0</v>
      </c>
      <c r="AQ17" s="79" t="b">
        <v>0</v>
      </c>
      <c r="AR17" s="79" t="b">
        <v>0</v>
      </c>
      <c r="AS17" s="79" t="b">
        <v>0</v>
      </c>
      <c r="AT17" s="79" t="b">
        <v>0</v>
      </c>
      <c r="AU17" s="79" t="b">
        <v>0</v>
      </c>
      <c r="AV17" s="79" t="b">
        <v>0</v>
      </c>
      <c r="AW17" s="79" t="b">
        <v>0</v>
      </c>
      <c r="AX17" s="79" t="b">
        <v>0</v>
      </c>
      <c r="AY17" s="79" t="b">
        <v>0</v>
      </c>
      <c r="AZ17" s="79" t="b">
        <v>0</v>
      </c>
      <c r="BA17" s="79" t="b">
        <v>0</v>
      </c>
      <c r="BB17" s="79" t="b">
        <v>0</v>
      </c>
      <c r="BC17" s="79" t="b">
        <v>0</v>
      </c>
      <c r="BD17" s="79" t="b">
        <v>0</v>
      </c>
      <c r="BE17" s="79" t="b">
        <v>0</v>
      </c>
      <c r="BF17" s="79" t="b">
        <v>0</v>
      </c>
      <c r="BG17" s="79" t="b">
        <v>0</v>
      </c>
      <c r="BH17" s="79" t="b">
        <v>0</v>
      </c>
      <c r="BI17" s="79" t="b">
        <v>0</v>
      </c>
      <c r="BJ17" s="79" t="b">
        <v>0</v>
      </c>
      <c r="BK17" s="79" t="b">
        <v>0</v>
      </c>
      <c r="BL17" s="79" t="b">
        <v>0</v>
      </c>
      <c r="BM17" s="79" t="b">
        <v>0</v>
      </c>
      <c r="BN17" s="79" t="b">
        <v>0</v>
      </c>
      <c r="BO17" s="79" t="b">
        <v>0</v>
      </c>
      <c r="BP17" s="79" t="b">
        <v>0</v>
      </c>
      <c r="BQ17" s="79" t="b">
        <v>1</v>
      </c>
      <c r="BR17" s="79" t="b">
        <v>0</v>
      </c>
      <c r="BS17" s="79" t="b">
        <v>0</v>
      </c>
      <c r="BT17" s="79" t="b">
        <v>0</v>
      </c>
      <c r="BU17" s="79" t="b">
        <v>0</v>
      </c>
      <c r="BV17" s="79" t="b">
        <v>0</v>
      </c>
      <c r="BW17" s="79" t="b">
        <v>0</v>
      </c>
      <c r="BX17" s="79" t="b">
        <v>0</v>
      </c>
      <c r="BY17" s="79" t="b">
        <v>0</v>
      </c>
      <c r="BZ17" s="79" t="b">
        <v>0</v>
      </c>
      <c r="CA17" s="79" t="b">
        <v>0</v>
      </c>
      <c r="CB17" s="79" t="b">
        <v>0</v>
      </c>
      <c r="CC17" s="79" t="b">
        <v>0</v>
      </c>
      <c r="CD17" s="79" t="b">
        <v>0</v>
      </c>
      <c r="CE17" s="79" t="b">
        <v>0</v>
      </c>
      <c r="CF17" s="79" t="b">
        <v>0</v>
      </c>
      <c r="CG17" s="79" t="b">
        <v>0</v>
      </c>
      <c r="CH17" s="79" t="b">
        <v>0</v>
      </c>
      <c r="CI17" s="79" t="b">
        <v>1</v>
      </c>
      <c r="CJ17" s="79" t="b">
        <v>0</v>
      </c>
      <c r="CK17" s="79" t="b">
        <v>0</v>
      </c>
      <c r="CL17" s="79" t="b">
        <v>0</v>
      </c>
      <c r="CM17" s="79" t="b">
        <v>0</v>
      </c>
    </row>
    <row r="18" spans="1:91">
      <c r="A18" s="1" t="s">
        <v>495</v>
      </c>
      <c r="B18" s="76" t="s">
        <v>497</v>
      </c>
      <c r="C18" s="79" t="b">
        <v>0</v>
      </c>
      <c r="D18" s="79" t="b">
        <v>0</v>
      </c>
      <c r="E18" s="79" t="b">
        <v>0</v>
      </c>
      <c r="F18" s="79" t="b">
        <v>0</v>
      </c>
      <c r="G18" s="79" t="b">
        <v>0</v>
      </c>
      <c r="H18" s="79" t="b">
        <v>0</v>
      </c>
      <c r="I18" s="79" t="b">
        <v>0</v>
      </c>
      <c r="J18" s="79" t="b">
        <v>0</v>
      </c>
      <c r="K18" s="79" t="b">
        <v>0</v>
      </c>
      <c r="L18" s="79" t="b">
        <v>0</v>
      </c>
      <c r="M18" s="79" t="b">
        <v>0</v>
      </c>
      <c r="N18" s="79" t="b">
        <v>0</v>
      </c>
      <c r="O18" s="79" t="b">
        <v>0</v>
      </c>
      <c r="P18" s="79" t="b">
        <v>0</v>
      </c>
      <c r="Q18" s="79" t="b">
        <v>0</v>
      </c>
      <c r="R18" s="79" t="b">
        <v>0</v>
      </c>
      <c r="S18" s="79" t="b">
        <v>0</v>
      </c>
      <c r="T18" s="79" t="b">
        <v>0</v>
      </c>
      <c r="U18" s="79" t="b">
        <v>0</v>
      </c>
      <c r="V18" s="79" t="b">
        <v>0</v>
      </c>
      <c r="W18" s="79" t="b">
        <v>0</v>
      </c>
      <c r="X18" s="79" t="b">
        <v>0</v>
      </c>
      <c r="Y18" s="79" t="b">
        <v>0</v>
      </c>
      <c r="Z18" s="79" t="b">
        <v>0</v>
      </c>
      <c r="AA18" s="79" t="b">
        <v>0</v>
      </c>
      <c r="AB18" s="79" t="b">
        <v>0</v>
      </c>
      <c r="AC18" s="79" t="b">
        <v>0</v>
      </c>
      <c r="AD18" s="79" t="b">
        <v>0</v>
      </c>
      <c r="AE18" s="79" t="b">
        <v>0</v>
      </c>
      <c r="AF18" s="79" t="b">
        <v>0</v>
      </c>
      <c r="AG18" s="79" t="b">
        <v>0</v>
      </c>
      <c r="AH18" s="79" t="b">
        <v>0</v>
      </c>
      <c r="AI18" s="79" t="b">
        <v>0</v>
      </c>
      <c r="AJ18" s="79" t="b">
        <v>0</v>
      </c>
      <c r="AK18" s="79" t="b">
        <v>0</v>
      </c>
      <c r="AL18" s="79" t="b">
        <v>0</v>
      </c>
      <c r="AM18" s="79" t="b">
        <v>0</v>
      </c>
      <c r="AN18" s="79" t="b">
        <v>0</v>
      </c>
      <c r="AO18" s="79" t="b">
        <v>0</v>
      </c>
      <c r="AP18" s="79" t="b">
        <v>0</v>
      </c>
      <c r="AQ18" s="79" t="b">
        <v>0</v>
      </c>
      <c r="AR18" s="79" t="b">
        <v>0</v>
      </c>
      <c r="AS18" s="79" t="b">
        <v>0</v>
      </c>
      <c r="AT18" s="79" t="b">
        <v>0</v>
      </c>
      <c r="AU18" s="79" t="b">
        <v>0</v>
      </c>
      <c r="AV18" s="79" t="b">
        <v>0</v>
      </c>
      <c r="AW18" s="79" t="b">
        <v>0</v>
      </c>
      <c r="AX18" s="79" t="b">
        <v>0</v>
      </c>
      <c r="AY18" s="79" t="b">
        <v>0</v>
      </c>
      <c r="AZ18" s="79" t="b">
        <v>0</v>
      </c>
      <c r="BA18" s="79" t="b">
        <v>0</v>
      </c>
      <c r="BB18" s="79" t="b">
        <v>0</v>
      </c>
      <c r="BC18" s="79" t="b">
        <v>0</v>
      </c>
      <c r="BD18" s="79" t="b">
        <v>0</v>
      </c>
      <c r="BE18" s="79" t="b">
        <v>0</v>
      </c>
      <c r="BF18" s="79" t="b">
        <v>0</v>
      </c>
      <c r="BG18" s="79" t="b">
        <v>0</v>
      </c>
      <c r="BH18" s="79" t="b">
        <v>0</v>
      </c>
      <c r="BI18" s="79" t="b">
        <v>0</v>
      </c>
      <c r="BJ18" s="79" t="b">
        <v>0</v>
      </c>
      <c r="BK18" s="79" t="b">
        <v>0</v>
      </c>
      <c r="BL18" s="79" t="b">
        <v>0</v>
      </c>
      <c r="BM18" s="79" t="b">
        <v>0</v>
      </c>
      <c r="BN18" s="79" t="b">
        <v>0</v>
      </c>
      <c r="BO18" s="79" t="b">
        <v>0</v>
      </c>
      <c r="BP18" s="79" t="b">
        <v>0</v>
      </c>
      <c r="BQ18" s="79" t="b">
        <v>0</v>
      </c>
      <c r="BR18" s="79" t="b">
        <v>0</v>
      </c>
      <c r="BS18" s="79" t="b">
        <v>0</v>
      </c>
      <c r="BT18" s="79" t="b">
        <v>0</v>
      </c>
      <c r="BU18" s="79" t="b">
        <v>0</v>
      </c>
      <c r="BV18" s="79" t="b">
        <v>0</v>
      </c>
      <c r="BW18" s="79" t="b">
        <v>0</v>
      </c>
      <c r="BX18" s="79" t="b">
        <v>0</v>
      </c>
      <c r="BY18" s="79" t="b">
        <v>0</v>
      </c>
      <c r="BZ18" s="79" t="b">
        <v>0</v>
      </c>
      <c r="CA18" s="79" t="b">
        <v>0</v>
      </c>
      <c r="CB18" s="79" t="b">
        <v>0</v>
      </c>
      <c r="CC18" s="79" t="b">
        <v>0</v>
      </c>
      <c r="CD18" s="79" t="b">
        <v>0</v>
      </c>
      <c r="CE18" s="79" t="b">
        <v>0</v>
      </c>
      <c r="CF18" s="79" t="b">
        <v>0</v>
      </c>
      <c r="CG18" s="79" t="b">
        <v>0</v>
      </c>
      <c r="CH18" s="79" t="b">
        <v>0</v>
      </c>
      <c r="CI18" s="79" t="b">
        <v>0</v>
      </c>
      <c r="CJ18" s="79" t="b">
        <v>0</v>
      </c>
      <c r="CK18" s="79" t="b">
        <v>0</v>
      </c>
      <c r="CL18" s="79" t="b">
        <v>0</v>
      </c>
      <c r="CM18" s="79" t="b">
        <v>0</v>
      </c>
    </row>
    <row r="19" spans="1:91">
      <c r="A19" s="1" t="s">
        <v>648</v>
      </c>
      <c r="B19" s="76" t="s">
        <v>650</v>
      </c>
      <c r="C19" s="79" t="b">
        <v>0</v>
      </c>
      <c r="D19" s="79" t="b">
        <v>0</v>
      </c>
      <c r="E19" s="79" t="b">
        <v>0</v>
      </c>
      <c r="F19" s="79" t="b">
        <v>0</v>
      </c>
      <c r="G19" s="79" t="b">
        <v>0</v>
      </c>
      <c r="H19" s="79" t="b">
        <v>0</v>
      </c>
      <c r="I19" s="79" t="b">
        <v>0</v>
      </c>
      <c r="J19" s="79" t="b">
        <v>0</v>
      </c>
      <c r="K19" s="79" t="b">
        <v>0</v>
      </c>
      <c r="L19" s="79" t="b">
        <v>0</v>
      </c>
      <c r="M19" s="79" t="b">
        <v>0</v>
      </c>
      <c r="N19" s="79" t="b">
        <v>0</v>
      </c>
      <c r="O19" s="79" t="b">
        <v>0</v>
      </c>
      <c r="P19" s="79" t="b">
        <v>0</v>
      </c>
      <c r="Q19" s="79" t="b">
        <v>0</v>
      </c>
      <c r="R19" s="79" t="b">
        <v>0</v>
      </c>
      <c r="S19" s="79" t="b">
        <v>0</v>
      </c>
      <c r="T19" s="79" t="b">
        <v>0</v>
      </c>
      <c r="U19" s="79" t="b">
        <v>0</v>
      </c>
      <c r="V19" s="79" t="b">
        <v>0</v>
      </c>
      <c r="W19" s="79" t="b">
        <v>0</v>
      </c>
      <c r="X19" s="79" t="b">
        <v>0</v>
      </c>
      <c r="Y19" s="79" t="b">
        <v>0</v>
      </c>
      <c r="Z19" s="79" t="b">
        <v>0</v>
      </c>
      <c r="AA19" s="79" t="b">
        <v>0</v>
      </c>
      <c r="AB19" s="79" t="b">
        <v>0</v>
      </c>
      <c r="AC19" s="79" t="b">
        <v>0</v>
      </c>
      <c r="AD19" s="79" t="b">
        <v>0</v>
      </c>
      <c r="AE19" s="79" t="b">
        <v>0</v>
      </c>
      <c r="AF19" s="79" t="b">
        <v>0</v>
      </c>
      <c r="AG19" s="79" t="b">
        <v>0</v>
      </c>
      <c r="AH19" s="79" t="b">
        <v>0</v>
      </c>
      <c r="AI19" s="79" t="b">
        <v>0</v>
      </c>
      <c r="AJ19" s="79" t="b">
        <v>0</v>
      </c>
      <c r="AK19" s="79" t="b">
        <v>0</v>
      </c>
      <c r="AL19" s="79" t="b">
        <v>0</v>
      </c>
      <c r="AM19" s="79" t="b">
        <v>0</v>
      </c>
      <c r="AN19" s="79" t="b">
        <v>0</v>
      </c>
      <c r="AO19" s="79" t="b">
        <v>0</v>
      </c>
      <c r="AP19" s="79" t="b">
        <v>0</v>
      </c>
      <c r="AQ19" s="79" t="b">
        <v>0</v>
      </c>
      <c r="AR19" s="79" t="b">
        <v>0</v>
      </c>
      <c r="AS19" s="79" t="b">
        <v>0</v>
      </c>
      <c r="AT19" s="79" t="b">
        <v>0</v>
      </c>
      <c r="AU19" s="79" t="b">
        <v>0</v>
      </c>
      <c r="AV19" s="79" t="b">
        <v>0</v>
      </c>
      <c r="AW19" s="79" t="b">
        <v>0</v>
      </c>
      <c r="AX19" s="79" t="b">
        <v>0</v>
      </c>
      <c r="AY19" s="79" t="b">
        <v>0</v>
      </c>
      <c r="AZ19" s="79" t="b">
        <v>0</v>
      </c>
      <c r="BA19" s="79" t="b">
        <v>0</v>
      </c>
      <c r="BB19" s="79" t="b">
        <v>0</v>
      </c>
      <c r="BC19" s="79" t="b">
        <v>0</v>
      </c>
      <c r="BD19" s="79" t="b">
        <v>0</v>
      </c>
      <c r="BE19" s="79" t="b">
        <v>0</v>
      </c>
      <c r="BF19" s="79" t="b">
        <v>0</v>
      </c>
      <c r="BG19" s="79" t="b">
        <v>0</v>
      </c>
      <c r="BH19" s="79" t="b">
        <v>0</v>
      </c>
      <c r="BI19" s="79" t="b">
        <v>0</v>
      </c>
      <c r="BJ19" s="79" t="b">
        <v>0</v>
      </c>
      <c r="BK19" s="79" t="b">
        <v>0</v>
      </c>
      <c r="BL19" s="79" t="b">
        <v>0</v>
      </c>
      <c r="BM19" s="79" t="b">
        <v>0</v>
      </c>
      <c r="BN19" s="79" t="b">
        <v>0</v>
      </c>
      <c r="BO19" s="79" t="b">
        <v>0</v>
      </c>
      <c r="BP19" s="79" t="b">
        <v>0</v>
      </c>
      <c r="BQ19" s="79" t="b">
        <v>0</v>
      </c>
      <c r="BR19" s="79" t="b">
        <v>0</v>
      </c>
      <c r="BS19" s="79" t="b">
        <v>0</v>
      </c>
      <c r="BT19" s="79" t="b">
        <v>0</v>
      </c>
      <c r="BU19" s="79" t="b">
        <v>0</v>
      </c>
      <c r="BV19" s="79" t="b">
        <v>0</v>
      </c>
      <c r="BW19" s="79" t="b">
        <v>0</v>
      </c>
      <c r="BX19" s="79" t="b">
        <v>0</v>
      </c>
      <c r="BY19" s="79" t="b">
        <v>0</v>
      </c>
      <c r="BZ19" s="79" t="b">
        <v>0</v>
      </c>
      <c r="CA19" s="79" t="b">
        <v>0</v>
      </c>
      <c r="CB19" s="79" t="b">
        <v>0</v>
      </c>
      <c r="CC19" s="79" t="b">
        <v>0</v>
      </c>
      <c r="CD19" s="79" t="b">
        <v>0</v>
      </c>
      <c r="CE19" s="79" t="b">
        <v>0</v>
      </c>
      <c r="CF19" s="79" t="b">
        <v>0</v>
      </c>
      <c r="CG19" s="79" t="b">
        <v>0</v>
      </c>
      <c r="CH19" s="79" t="b">
        <v>0</v>
      </c>
      <c r="CI19" s="79" t="b">
        <v>0</v>
      </c>
      <c r="CJ19" s="79" t="b">
        <v>0</v>
      </c>
      <c r="CK19" s="79" t="b">
        <v>0</v>
      </c>
      <c r="CL19" s="79" t="b">
        <v>0</v>
      </c>
      <c r="CM19" s="79" t="b">
        <v>0</v>
      </c>
    </row>
    <row r="20" spans="1:91">
      <c r="A20" s="1" t="s">
        <v>8146</v>
      </c>
      <c r="B20" s="77" t="s">
        <v>519</v>
      </c>
      <c r="C20" s="80" t="b">
        <v>0</v>
      </c>
      <c r="D20" s="80" t="b">
        <v>0</v>
      </c>
      <c r="E20" s="80" t="b">
        <v>0</v>
      </c>
      <c r="F20" s="80" t="b">
        <v>0</v>
      </c>
      <c r="G20" s="80" t="b">
        <v>0</v>
      </c>
      <c r="H20" s="80" t="b">
        <v>0</v>
      </c>
      <c r="I20" s="80" t="b">
        <v>0</v>
      </c>
      <c r="J20" s="80" t="b">
        <v>0</v>
      </c>
      <c r="K20" s="80" t="b">
        <v>0</v>
      </c>
      <c r="L20" s="80" t="b">
        <v>0</v>
      </c>
      <c r="M20" s="80" t="b">
        <v>0</v>
      </c>
      <c r="N20" s="80" t="b">
        <v>0</v>
      </c>
      <c r="O20" s="80" t="b">
        <v>0</v>
      </c>
      <c r="P20" s="80" t="b">
        <v>0</v>
      </c>
      <c r="Q20" s="80" t="b">
        <v>0</v>
      </c>
      <c r="R20" s="80" t="b">
        <v>0</v>
      </c>
      <c r="S20" s="80" t="b">
        <v>0</v>
      </c>
      <c r="T20" s="80" t="b">
        <v>0</v>
      </c>
      <c r="U20" s="80" t="b">
        <v>0</v>
      </c>
      <c r="V20" s="80" t="b">
        <v>0</v>
      </c>
      <c r="W20" s="80" t="b">
        <v>0</v>
      </c>
      <c r="X20" s="80" t="b">
        <v>0</v>
      </c>
      <c r="Y20" s="80" t="b">
        <v>0</v>
      </c>
      <c r="Z20" s="80" t="b">
        <v>0</v>
      </c>
      <c r="AA20" s="80" t="b">
        <v>0</v>
      </c>
      <c r="AB20" s="80" t="b">
        <v>0</v>
      </c>
      <c r="AC20" s="80" t="b">
        <v>0</v>
      </c>
      <c r="AD20" s="80" t="b">
        <v>0</v>
      </c>
      <c r="AE20" s="80" t="b">
        <v>0</v>
      </c>
      <c r="AF20" s="80" t="b">
        <v>0</v>
      </c>
      <c r="AG20" s="80" t="b">
        <v>0</v>
      </c>
      <c r="AH20" s="80" t="b">
        <v>0</v>
      </c>
      <c r="AI20" s="80" t="b">
        <v>0</v>
      </c>
      <c r="AJ20" s="80" t="b">
        <v>0</v>
      </c>
      <c r="AK20" s="80" t="b">
        <v>0</v>
      </c>
      <c r="AL20" s="80" t="b">
        <v>0</v>
      </c>
      <c r="AM20" s="80" t="b">
        <v>0</v>
      </c>
      <c r="AN20" s="80" t="b">
        <v>0</v>
      </c>
      <c r="AO20" s="80" t="b">
        <v>0</v>
      </c>
      <c r="AP20" s="80" t="b">
        <v>0</v>
      </c>
      <c r="AQ20" s="80" t="b">
        <v>0</v>
      </c>
      <c r="AR20" s="80" t="b">
        <v>0</v>
      </c>
      <c r="AS20" s="80" t="b">
        <v>0</v>
      </c>
      <c r="AT20" s="80" t="b">
        <v>0</v>
      </c>
      <c r="AU20" s="80" t="b">
        <v>0</v>
      </c>
      <c r="AV20" s="80" t="b">
        <v>0</v>
      </c>
      <c r="AW20" s="80" t="b">
        <v>0</v>
      </c>
      <c r="AX20" s="80" t="b">
        <v>0</v>
      </c>
      <c r="AY20" s="80" t="b">
        <v>0</v>
      </c>
      <c r="AZ20" s="80" t="b">
        <v>0</v>
      </c>
      <c r="BA20" s="80" t="b">
        <v>0</v>
      </c>
      <c r="BB20" s="80" t="b">
        <v>0</v>
      </c>
      <c r="BC20" s="80" t="b">
        <v>0</v>
      </c>
      <c r="BD20" s="80" t="b">
        <v>0</v>
      </c>
      <c r="BE20" s="80" t="b">
        <v>0</v>
      </c>
      <c r="BF20" s="80" t="b">
        <v>0</v>
      </c>
      <c r="BG20" s="80" t="b">
        <v>0</v>
      </c>
      <c r="BH20" s="80" t="b">
        <v>0</v>
      </c>
      <c r="BI20" s="80" t="b">
        <v>0</v>
      </c>
      <c r="BJ20" s="80" t="b">
        <v>0</v>
      </c>
      <c r="BK20" s="80" t="b">
        <v>0</v>
      </c>
      <c r="BL20" s="80" t="b">
        <v>0</v>
      </c>
      <c r="BM20" s="80" t="b">
        <v>0</v>
      </c>
      <c r="BN20" s="80" t="b">
        <v>0</v>
      </c>
      <c r="BO20" s="80" t="b">
        <v>0</v>
      </c>
      <c r="BP20" s="80" t="b">
        <v>0</v>
      </c>
      <c r="BQ20" s="80" t="b">
        <v>0</v>
      </c>
      <c r="BR20" s="80" t="b">
        <v>0</v>
      </c>
      <c r="BS20" s="80" t="b">
        <v>0</v>
      </c>
      <c r="BT20" s="80" t="b">
        <v>0</v>
      </c>
      <c r="BU20" s="80" t="b">
        <v>0</v>
      </c>
      <c r="BV20" s="80" t="b">
        <v>0</v>
      </c>
      <c r="BW20" s="80" t="b">
        <v>0</v>
      </c>
      <c r="BX20" s="80" t="b">
        <v>0</v>
      </c>
      <c r="BY20" s="80" t="b">
        <v>0</v>
      </c>
      <c r="BZ20" s="80" t="b">
        <v>0</v>
      </c>
      <c r="CA20" s="80" t="b">
        <v>0</v>
      </c>
      <c r="CB20" s="80" t="b">
        <v>0</v>
      </c>
      <c r="CC20" s="80" t="b">
        <v>0</v>
      </c>
      <c r="CD20" s="80" t="b">
        <v>0</v>
      </c>
      <c r="CE20" s="80" t="b">
        <v>0</v>
      </c>
      <c r="CF20" s="80" t="b">
        <v>0</v>
      </c>
      <c r="CG20" s="80" t="b">
        <v>0</v>
      </c>
      <c r="CH20" s="80" t="b">
        <v>0</v>
      </c>
      <c r="CI20" s="80" t="b">
        <v>0</v>
      </c>
      <c r="CJ20" s="80" t="b">
        <v>0</v>
      </c>
      <c r="CK20" s="80" t="b">
        <v>0</v>
      </c>
      <c r="CL20" s="80" t="b">
        <v>0</v>
      </c>
      <c r="CM20" s="80" t="b">
        <v>0</v>
      </c>
    </row>
    <row r="21" spans="1:91">
      <c r="A21" s="1" t="s">
        <v>8154</v>
      </c>
      <c r="B21" s="77" t="s">
        <v>751</v>
      </c>
      <c r="C21" s="80" t="b">
        <v>0</v>
      </c>
      <c r="D21" s="80" t="b">
        <v>1</v>
      </c>
      <c r="E21" s="80" t="b">
        <v>0</v>
      </c>
      <c r="F21" s="80" t="b">
        <v>1</v>
      </c>
      <c r="G21" s="80" t="b">
        <v>1</v>
      </c>
      <c r="H21" s="80" t="b">
        <v>0</v>
      </c>
      <c r="I21" s="80" t="b">
        <v>0</v>
      </c>
      <c r="J21" s="80" t="b">
        <v>0</v>
      </c>
      <c r="K21" s="80" t="b">
        <v>0</v>
      </c>
      <c r="L21" s="80" t="b">
        <v>0</v>
      </c>
      <c r="M21" s="80" t="b">
        <v>1</v>
      </c>
      <c r="N21" s="80" t="b">
        <v>0</v>
      </c>
      <c r="O21" s="80" t="b">
        <v>0</v>
      </c>
      <c r="P21" s="80" t="b">
        <v>0</v>
      </c>
      <c r="Q21" s="80" t="b">
        <v>0</v>
      </c>
      <c r="R21" s="80" t="b">
        <v>0</v>
      </c>
      <c r="S21" s="80" t="b">
        <v>0</v>
      </c>
      <c r="T21" s="80" t="b">
        <v>0</v>
      </c>
      <c r="U21" s="80" t="b">
        <v>0</v>
      </c>
      <c r="V21" s="80" t="b">
        <v>0</v>
      </c>
      <c r="W21" s="80" t="b">
        <v>0</v>
      </c>
      <c r="X21" s="80" t="b">
        <v>0</v>
      </c>
      <c r="Y21" s="80" t="b">
        <v>0</v>
      </c>
      <c r="Z21" s="80" t="b">
        <v>0</v>
      </c>
      <c r="AA21" s="80" t="b">
        <v>0</v>
      </c>
      <c r="AB21" s="80" t="b">
        <v>0</v>
      </c>
      <c r="AC21" s="80" t="b">
        <v>0</v>
      </c>
      <c r="AD21" s="80" t="b">
        <v>0</v>
      </c>
      <c r="AE21" s="80" t="b">
        <v>0</v>
      </c>
      <c r="AF21" s="80" t="b">
        <v>0</v>
      </c>
      <c r="AG21" s="80" t="b">
        <v>0</v>
      </c>
      <c r="AH21" s="80" t="b">
        <v>0</v>
      </c>
      <c r="AI21" s="80" t="b">
        <v>0</v>
      </c>
      <c r="AJ21" s="80" t="b">
        <v>0</v>
      </c>
      <c r="AK21" s="80" t="b">
        <v>0</v>
      </c>
      <c r="AL21" s="80" t="b">
        <v>0</v>
      </c>
      <c r="AM21" s="80" t="b">
        <v>0</v>
      </c>
      <c r="AN21" s="80" t="b">
        <v>1</v>
      </c>
      <c r="AO21" s="80" t="b">
        <v>1</v>
      </c>
      <c r="AP21" s="80" t="b">
        <v>0</v>
      </c>
      <c r="AQ21" s="80" t="b">
        <v>0</v>
      </c>
      <c r="AR21" s="80" t="b">
        <v>0</v>
      </c>
      <c r="AS21" s="80" t="b">
        <v>0</v>
      </c>
      <c r="AT21" s="80" t="b">
        <v>0</v>
      </c>
      <c r="AU21" s="80" t="b">
        <v>0</v>
      </c>
      <c r="AV21" s="80" t="b">
        <v>0</v>
      </c>
      <c r="AW21" s="80" t="b">
        <v>0</v>
      </c>
      <c r="AX21" s="80" t="b">
        <v>0</v>
      </c>
      <c r="AY21" s="80" t="b">
        <v>0</v>
      </c>
      <c r="AZ21" s="80" t="b">
        <v>0</v>
      </c>
      <c r="BA21" s="80" t="b">
        <v>0</v>
      </c>
      <c r="BB21" s="80" t="b">
        <v>0</v>
      </c>
      <c r="BC21" s="80" t="b">
        <v>0</v>
      </c>
      <c r="BD21" s="80" t="b">
        <v>0</v>
      </c>
      <c r="BE21" s="80" t="b">
        <v>0</v>
      </c>
      <c r="BF21" s="80" t="b">
        <v>0</v>
      </c>
      <c r="BG21" s="80" t="b">
        <v>0</v>
      </c>
      <c r="BH21" s="80" t="b">
        <v>0</v>
      </c>
      <c r="BI21" s="80" t="b">
        <v>0</v>
      </c>
      <c r="BJ21" s="80" t="b">
        <v>0</v>
      </c>
      <c r="BK21" s="80" t="b">
        <v>0</v>
      </c>
      <c r="BL21" s="80" t="b">
        <v>0</v>
      </c>
      <c r="BM21" s="80" t="b">
        <v>0</v>
      </c>
      <c r="BN21" s="80" t="b">
        <v>1</v>
      </c>
      <c r="BO21" s="80" t="b">
        <v>1</v>
      </c>
      <c r="BP21" s="80" t="b">
        <v>0</v>
      </c>
      <c r="BQ21" s="80" t="b">
        <v>1</v>
      </c>
      <c r="BR21" s="80" t="b">
        <v>0</v>
      </c>
      <c r="BS21" s="80" t="b">
        <v>0</v>
      </c>
      <c r="BT21" s="80" t="b">
        <v>0</v>
      </c>
      <c r="BU21" s="80" t="b">
        <v>0</v>
      </c>
      <c r="BV21" s="80" t="b">
        <v>0</v>
      </c>
      <c r="BW21" s="80" t="b">
        <v>0</v>
      </c>
      <c r="BX21" s="80" t="b">
        <v>0</v>
      </c>
      <c r="BY21" s="80" t="b">
        <v>0</v>
      </c>
      <c r="BZ21" s="80" t="b">
        <v>0</v>
      </c>
      <c r="CA21" s="80" t="b">
        <v>0</v>
      </c>
      <c r="CB21" s="80" t="b">
        <v>0</v>
      </c>
      <c r="CC21" s="80" t="b">
        <v>0</v>
      </c>
      <c r="CD21" s="80" t="b">
        <v>0</v>
      </c>
      <c r="CE21" s="80" t="b">
        <v>0</v>
      </c>
      <c r="CF21" s="80" t="b">
        <v>0</v>
      </c>
      <c r="CG21" s="80" t="b">
        <v>0</v>
      </c>
      <c r="CH21" s="80" t="b">
        <v>0</v>
      </c>
      <c r="CI21" s="80" t="b">
        <v>0</v>
      </c>
      <c r="CJ21" s="80" t="b">
        <v>0</v>
      </c>
      <c r="CK21" s="80" t="b">
        <v>0</v>
      </c>
      <c r="CL21" s="80" t="b">
        <v>0</v>
      </c>
      <c r="CM21" s="80" t="b">
        <v>0</v>
      </c>
    </row>
    <row r="22" spans="1:91">
      <c r="A22" s="1" t="s">
        <v>8159</v>
      </c>
      <c r="B22" s="61" t="s">
        <v>335</v>
      </c>
      <c r="C22" s="62" t="b">
        <v>0</v>
      </c>
      <c r="D22" s="62" t="b">
        <v>0</v>
      </c>
      <c r="E22" s="62" t="b">
        <v>0</v>
      </c>
      <c r="F22" s="62" t="b">
        <v>0</v>
      </c>
      <c r="G22" s="62" t="b">
        <v>0</v>
      </c>
      <c r="H22" s="62" t="b">
        <v>0</v>
      </c>
      <c r="I22" s="62" t="b">
        <v>0</v>
      </c>
      <c r="J22" s="62" t="b">
        <v>0</v>
      </c>
      <c r="K22" s="62" t="b">
        <v>0</v>
      </c>
      <c r="L22" s="62" t="b">
        <v>0</v>
      </c>
      <c r="M22" s="62" t="b">
        <v>1</v>
      </c>
      <c r="N22" s="62" t="b">
        <v>0</v>
      </c>
      <c r="O22" s="62" t="b">
        <v>0</v>
      </c>
      <c r="P22" s="62" t="b">
        <v>0</v>
      </c>
      <c r="Q22" s="62" t="b">
        <v>0</v>
      </c>
      <c r="R22" s="62" t="b">
        <v>0</v>
      </c>
      <c r="S22" s="62" t="b">
        <v>0</v>
      </c>
      <c r="T22" s="62" t="b">
        <v>0</v>
      </c>
      <c r="U22" s="62" t="b">
        <v>0</v>
      </c>
      <c r="V22" s="62" t="b">
        <v>0</v>
      </c>
      <c r="W22" s="62" t="b">
        <v>0</v>
      </c>
      <c r="X22" s="62" t="b">
        <v>0</v>
      </c>
      <c r="Y22" s="62" t="b">
        <v>0</v>
      </c>
      <c r="Z22" s="62" t="b">
        <v>0</v>
      </c>
      <c r="AA22" s="62" t="b">
        <v>0</v>
      </c>
      <c r="AB22" s="62" t="b">
        <v>1</v>
      </c>
      <c r="AC22" s="62" t="b">
        <v>0</v>
      </c>
      <c r="AD22" s="62" t="b">
        <v>0</v>
      </c>
      <c r="AE22" s="62" t="b">
        <v>0</v>
      </c>
      <c r="AF22" s="62" t="b">
        <v>0</v>
      </c>
      <c r="AG22" s="62" t="b">
        <v>0</v>
      </c>
      <c r="AH22" s="62" t="b">
        <v>0</v>
      </c>
      <c r="AI22" s="62" t="b">
        <v>0</v>
      </c>
      <c r="AJ22" s="62" t="b">
        <v>0</v>
      </c>
      <c r="AK22" s="62" t="b">
        <v>0</v>
      </c>
      <c r="AL22" s="62" t="b">
        <v>0</v>
      </c>
      <c r="AM22" s="62" t="b">
        <v>0</v>
      </c>
      <c r="AN22" s="62" t="b">
        <v>0</v>
      </c>
      <c r="AO22" s="62" t="b">
        <v>0</v>
      </c>
      <c r="AP22" s="62" t="b">
        <v>0</v>
      </c>
      <c r="AQ22" s="62" t="b">
        <v>0</v>
      </c>
      <c r="AR22" s="62" t="b">
        <v>0</v>
      </c>
      <c r="AS22" s="62" t="b">
        <v>0</v>
      </c>
      <c r="AT22" s="62" t="b">
        <v>0</v>
      </c>
      <c r="AU22" s="62" t="b">
        <v>0</v>
      </c>
      <c r="AV22" s="62" t="b">
        <v>0</v>
      </c>
      <c r="AW22" s="62" t="b">
        <v>0</v>
      </c>
      <c r="AX22" s="62" t="b">
        <v>0</v>
      </c>
      <c r="AY22" s="62" t="b">
        <v>0</v>
      </c>
      <c r="AZ22" s="62" t="b">
        <v>0</v>
      </c>
      <c r="BA22" s="62" t="b">
        <v>0</v>
      </c>
      <c r="BB22" s="62" t="b">
        <v>0</v>
      </c>
      <c r="BC22" s="62" t="b">
        <v>0</v>
      </c>
      <c r="BD22" s="62" t="b">
        <v>0</v>
      </c>
      <c r="BE22" s="62" t="b">
        <v>0</v>
      </c>
      <c r="BF22" s="62" t="b">
        <v>0</v>
      </c>
      <c r="BG22" s="62" t="b">
        <v>0</v>
      </c>
      <c r="BH22" s="62" t="b">
        <v>0</v>
      </c>
      <c r="BI22" s="62" t="b">
        <v>0</v>
      </c>
      <c r="BJ22" s="62" t="b">
        <v>0</v>
      </c>
      <c r="BK22" s="62" t="b">
        <v>0</v>
      </c>
      <c r="BL22" s="62" t="b">
        <v>0</v>
      </c>
      <c r="BM22" s="62" t="b">
        <v>0</v>
      </c>
      <c r="BN22" s="62" t="b">
        <v>0</v>
      </c>
      <c r="BO22" s="62" t="b">
        <v>0</v>
      </c>
      <c r="BP22" s="62" t="b">
        <v>0</v>
      </c>
      <c r="BQ22" s="62" t="b">
        <v>0</v>
      </c>
      <c r="BR22" s="62" t="b">
        <v>0</v>
      </c>
      <c r="BS22" s="62" t="b">
        <v>0</v>
      </c>
      <c r="BT22" s="62" t="b">
        <v>0</v>
      </c>
      <c r="BU22" s="62" t="b">
        <v>0</v>
      </c>
      <c r="BV22" s="62" t="b">
        <v>0</v>
      </c>
      <c r="BW22" s="62" t="b">
        <v>0</v>
      </c>
      <c r="BX22" s="62" t="b">
        <v>0</v>
      </c>
      <c r="BY22" s="62" t="b">
        <v>0</v>
      </c>
      <c r="BZ22" s="62" t="b">
        <v>0</v>
      </c>
      <c r="CA22" s="62" t="b">
        <v>0</v>
      </c>
      <c r="CB22" s="62" t="b">
        <v>0</v>
      </c>
      <c r="CC22" s="62" t="b">
        <v>0</v>
      </c>
      <c r="CD22" s="62" t="b">
        <v>0</v>
      </c>
      <c r="CE22" s="62" t="b">
        <v>0</v>
      </c>
      <c r="CF22" s="62" t="b">
        <v>0</v>
      </c>
      <c r="CG22" s="62" t="b">
        <v>0</v>
      </c>
      <c r="CH22" s="62" t="b">
        <v>0</v>
      </c>
      <c r="CI22" s="62" t="b">
        <v>0</v>
      </c>
      <c r="CJ22" s="62" t="b">
        <v>0</v>
      </c>
      <c r="CK22" s="62" t="b">
        <v>0</v>
      </c>
      <c r="CL22" s="62" t="b">
        <v>0</v>
      </c>
      <c r="CM22" s="62" t="b">
        <v>0</v>
      </c>
    </row>
    <row r="23" spans="1:91">
      <c r="A23" s="1" t="s">
        <v>8161</v>
      </c>
      <c r="B23" s="61" t="s">
        <v>359</v>
      </c>
      <c r="C23" s="62" t="b">
        <v>0</v>
      </c>
      <c r="D23" s="62" t="b">
        <v>0</v>
      </c>
      <c r="E23" s="62" t="b">
        <v>0</v>
      </c>
      <c r="F23" s="62" t="b">
        <v>0</v>
      </c>
      <c r="G23" s="62" t="b">
        <v>1</v>
      </c>
      <c r="H23" s="62" t="b">
        <v>0</v>
      </c>
      <c r="I23" s="62" t="b">
        <v>0</v>
      </c>
      <c r="J23" s="62" t="b">
        <v>1</v>
      </c>
      <c r="K23" s="62" t="b">
        <v>0</v>
      </c>
      <c r="L23" s="62" t="b">
        <v>0</v>
      </c>
      <c r="M23" s="62" t="b">
        <v>1</v>
      </c>
      <c r="N23" s="62" t="b">
        <v>0</v>
      </c>
      <c r="O23" s="62" t="b">
        <v>0</v>
      </c>
      <c r="P23" s="62" t="b">
        <v>0</v>
      </c>
      <c r="Q23" s="62" t="b">
        <v>0</v>
      </c>
      <c r="R23" s="62" t="b">
        <v>0</v>
      </c>
      <c r="S23" s="62" t="b">
        <v>0</v>
      </c>
      <c r="T23" s="62" t="b">
        <v>0</v>
      </c>
      <c r="U23" s="62" t="b">
        <v>0</v>
      </c>
      <c r="V23" s="62" t="b">
        <v>0</v>
      </c>
      <c r="W23" s="62" t="b">
        <v>0</v>
      </c>
      <c r="X23" s="62" t="b">
        <v>0</v>
      </c>
      <c r="Y23" s="62" t="b">
        <v>0</v>
      </c>
      <c r="Z23" s="62" t="b">
        <v>0</v>
      </c>
      <c r="AA23" s="62" t="b">
        <v>0</v>
      </c>
      <c r="AB23" s="62" t="b">
        <v>0</v>
      </c>
      <c r="AC23" s="62" t="b">
        <v>0</v>
      </c>
      <c r="AD23" s="62" t="b">
        <v>0</v>
      </c>
      <c r="AE23" s="62" t="b">
        <v>0</v>
      </c>
      <c r="AF23" s="62" t="b">
        <v>0</v>
      </c>
      <c r="AG23" s="62" t="b">
        <v>0</v>
      </c>
      <c r="AH23" s="62" t="b">
        <v>0</v>
      </c>
      <c r="AI23" s="62" t="b">
        <v>0</v>
      </c>
      <c r="AJ23" s="62" t="b">
        <v>0</v>
      </c>
      <c r="AK23" s="62" t="b">
        <v>0</v>
      </c>
      <c r="AL23" s="62" t="b">
        <v>0</v>
      </c>
      <c r="AM23" s="62" t="b">
        <v>0</v>
      </c>
      <c r="AN23" s="62" t="b">
        <v>0</v>
      </c>
      <c r="AO23" s="62" t="b">
        <v>0</v>
      </c>
      <c r="AP23" s="62" t="b">
        <v>0</v>
      </c>
      <c r="AQ23" s="62" t="b">
        <v>0</v>
      </c>
      <c r="AR23" s="62" t="b">
        <v>0</v>
      </c>
      <c r="AS23" s="62" t="b">
        <v>0</v>
      </c>
      <c r="AT23" s="62" t="b">
        <v>0</v>
      </c>
      <c r="AU23" s="62" t="b">
        <v>0</v>
      </c>
      <c r="AV23" s="62" t="b">
        <v>0</v>
      </c>
      <c r="AW23" s="62" t="b">
        <v>0</v>
      </c>
      <c r="AX23" s="62" t="b">
        <v>0</v>
      </c>
      <c r="AY23" s="62" t="b">
        <v>0</v>
      </c>
      <c r="AZ23" s="62" t="b">
        <v>0</v>
      </c>
      <c r="BA23" s="62" t="b">
        <v>0</v>
      </c>
      <c r="BB23" s="62" t="b">
        <v>0</v>
      </c>
      <c r="BC23" s="62" t="b">
        <v>0</v>
      </c>
      <c r="BD23" s="62" t="b">
        <v>0</v>
      </c>
      <c r="BE23" s="62" t="b">
        <v>0</v>
      </c>
      <c r="BF23" s="62" t="b">
        <v>0</v>
      </c>
      <c r="BG23" s="62" t="b">
        <v>0</v>
      </c>
      <c r="BH23" s="62" t="b">
        <v>0</v>
      </c>
      <c r="BI23" s="62" t="b">
        <v>0</v>
      </c>
      <c r="BJ23" s="62" t="b">
        <v>0</v>
      </c>
      <c r="BK23" s="62" t="b">
        <v>0</v>
      </c>
      <c r="BL23" s="62" t="b">
        <v>0</v>
      </c>
      <c r="BM23" s="62" t="b">
        <v>0</v>
      </c>
      <c r="BN23" s="62" t="b">
        <v>1</v>
      </c>
      <c r="BO23" s="62" t="b">
        <v>1</v>
      </c>
      <c r="BP23" s="62" t="b">
        <v>0</v>
      </c>
      <c r="BQ23" s="62" t="b">
        <v>1</v>
      </c>
      <c r="BR23" s="62" t="b">
        <v>0</v>
      </c>
      <c r="BS23" s="62" t="b">
        <v>0</v>
      </c>
      <c r="BT23" s="62" t="b">
        <v>0</v>
      </c>
      <c r="BU23" s="62" t="b">
        <v>0</v>
      </c>
      <c r="BV23" s="62" t="b">
        <v>0</v>
      </c>
      <c r="BW23" s="62" t="b">
        <v>0</v>
      </c>
      <c r="BX23" s="62" t="b">
        <v>0</v>
      </c>
      <c r="BY23" s="62" t="b">
        <v>0</v>
      </c>
      <c r="BZ23" s="62" t="b">
        <v>0</v>
      </c>
      <c r="CA23" s="62" t="b">
        <v>0</v>
      </c>
      <c r="CB23" s="62" t="b">
        <v>0</v>
      </c>
      <c r="CC23" s="62" t="b">
        <v>0</v>
      </c>
      <c r="CD23" s="62" t="b">
        <v>0</v>
      </c>
      <c r="CE23" s="62" t="b">
        <v>0</v>
      </c>
      <c r="CF23" s="62" t="b">
        <v>0</v>
      </c>
      <c r="CG23" s="62" t="b">
        <v>0</v>
      </c>
      <c r="CH23" s="62" t="b">
        <v>0</v>
      </c>
      <c r="CI23" s="62" t="b">
        <v>1</v>
      </c>
      <c r="CJ23" s="62" t="b">
        <v>0</v>
      </c>
      <c r="CK23" s="62" t="b">
        <v>0</v>
      </c>
      <c r="CL23" s="62" t="b">
        <v>0</v>
      </c>
      <c r="CM23" s="62" t="b">
        <v>0</v>
      </c>
    </row>
    <row r="24" spans="1:91">
      <c r="A24" s="1" t="s">
        <v>8164</v>
      </c>
      <c r="B24" s="61" t="s">
        <v>404</v>
      </c>
      <c r="C24" s="62" t="b">
        <v>0</v>
      </c>
      <c r="D24" s="62" t="b">
        <v>0</v>
      </c>
      <c r="E24" s="62" t="b">
        <v>0</v>
      </c>
      <c r="F24" s="62" t="b">
        <v>0</v>
      </c>
      <c r="G24" s="62" t="b">
        <v>0</v>
      </c>
      <c r="H24" s="62" t="b">
        <v>0</v>
      </c>
      <c r="I24" s="62" t="b">
        <v>0</v>
      </c>
      <c r="J24" s="62" t="b">
        <v>1</v>
      </c>
      <c r="K24" s="62" t="b">
        <v>0</v>
      </c>
      <c r="L24" s="62" t="b">
        <v>0</v>
      </c>
      <c r="M24" s="62" t="b">
        <v>1</v>
      </c>
      <c r="N24" s="62" t="b">
        <v>0</v>
      </c>
      <c r="O24" s="62" t="b">
        <v>0</v>
      </c>
      <c r="P24" s="62" t="b">
        <v>0</v>
      </c>
      <c r="Q24" s="62" t="b">
        <v>0</v>
      </c>
      <c r="R24" s="62" t="b">
        <v>0</v>
      </c>
      <c r="S24" s="62" t="b">
        <v>0</v>
      </c>
      <c r="T24" s="62" t="b">
        <v>0</v>
      </c>
      <c r="U24" s="62" t="b">
        <v>0</v>
      </c>
      <c r="V24" s="62" t="b">
        <v>0</v>
      </c>
      <c r="W24" s="62" t="b">
        <v>1</v>
      </c>
      <c r="X24" s="62" t="b">
        <v>0</v>
      </c>
      <c r="Y24" s="62" t="b">
        <v>0</v>
      </c>
      <c r="Z24" s="62" t="b">
        <v>0</v>
      </c>
      <c r="AA24" s="62" t="b">
        <v>0</v>
      </c>
      <c r="AB24" s="62" t="b">
        <v>0</v>
      </c>
      <c r="AC24" s="62" t="b">
        <v>0</v>
      </c>
      <c r="AD24" s="62" t="b">
        <v>0</v>
      </c>
      <c r="AE24" s="62" t="b">
        <v>0</v>
      </c>
      <c r="AF24" s="62" t="b">
        <v>0</v>
      </c>
      <c r="AG24" s="62" t="b">
        <v>0</v>
      </c>
      <c r="AH24" s="62" t="b">
        <v>0</v>
      </c>
      <c r="AI24" s="62" t="b">
        <v>0</v>
      </c>
      <c r="AJ24" s="62" t="b">
        <v>0</v>
      </c>
      <c r="AK24" s="62" t="b">
        <v>0</v>
      </c>
      <c r="AL24" s="62" t="b">
        <v>0</v>
      </c>
      <c r="AM24" s="62" t="b">
        <v>0</v>
      </c>
      <c r="AN24" s="62" t="b">
        <v>0</v>
      </c>
      <c r="AO24" s="62" t="b">
        <v>1</v>
      </c>
      <c r="AP24" s="62" t="b">
        <v>0</v>
      </c>
      <c r="AQ24" s="62" t="b">
        <v>0</v>
      </c>
      <c r="AR24" s="62" t="b">
        <v>0</v>
      </c>
      <c r="AS24" s="62" t="b">
        <v>0</v>
      </c>
      <c r="AT24" s="62" t="b">
        <v>0</v>
      </c>
      <c r="AU24" s="62" t="b">
        <v>0</v>
      </c>
      <c r="AV24" s="62" t="b">
        <v>0</v>
      </c>
      <c r="AW24" s="62" t="b">
        <v>0</v>
      </c>
      <c r="AX24" s="62" t="b">
        <v>0</v>
      </c>
      <c r="AY24" s="62" t="b">
        <v>0</v>
      </c>
      <c r="AZ24" s="62" t="b">
        <v>0</v>
      </c>
      <c r="BA24" s="62" t="b">
        <v>0</v>
      </c>
      <c r="BB24" s="62" t="b">
        <v>0</v>
      </c>
      <c r="BC24" s="62" t="b">
        <v>0</v>
      </c>
      <c r="BD24" s="62" t="b">
        <v>0</v>
      </c>
      <c r="BE24" s="62" t="b">
        <v>0</v>
      </c>
      <c r="BF24" s="62" t="b">
        <v>0</v>
      </c>
      <c r="BG24" s="62" t="b">
        <v>0</v>
      </c>
      <c r="BH24" s="62" t="b">
        <v>0</v>
      </c>
      <c r="BI24" s="62" t="b">
        <v>0</v>
      </c>
      <c r="BJ24" s="62" t="b">
        <v>0</v>
      </c>
      <c r="BK24" s="62" t="b">
        <v>0</v>
      </c>
      <c r="BL24" s="62" t="b">
        <v>0</v>
      </c>
      <c r="BM24" s="62" t="b">
        <v>0</v>
      </c>
      <c r="BN24" s="62" t="b">
        <v>0</v>
      </c>
      <c r="BO24" s="62" t="b">
        <v>0</v>
      </c>
      <c r="BP24" s="62" t="b">
        <v>0</v>
      </c>
      <c r="BQ24" s="62" t="b">
        <v>1</v>
      </c>
      <c r="BR24" s="62" t="b">
        <v>0</v>
      </c>
      <c r="BS24" s="62" t="b">
        <v>0</v>
      </c>
      <c r="BT24" s="62" t="b">
        <v>0</v>
      </c>
      <c r="BU24" s="62" t="b">
        <v>1</v>
      </c>
      <c r="BV24" s="62" t="b">
        <v>0</v>
      </c>
      <c r="BW24" s="62" t="b">
        <v>0</v>
      </c>
      <c r="BX24" s="62" t="b">
        <v>0</v>
      </c>
      <c r="BY24" s="62" t="b">
        <v>0</v>
      </c>
      <c r="BZ24" s="62" t="b">
        <v>0</v>
      </c>
      <c r="CA24" s="62" t="b">
        <v>0</v>
      </c>
      <c r="CB24" s="62" t="b">
        <v>0</v>
      </c>
      <c r="CC24" s="62" t="b">
        <v>0</v>
      </c>
      <c r="CD24" s="62" t="b">
        <v>0</v>
      </c>
      <c r="CE24" s="62" t="b">
        <v>0</v>
      </c>
      <c r="CF24" s="62" t="b">
        <v>0</v>
      </c>
      <c r="CG24" s="62" t="b">
        <v>0</v>
      </c>
      <c r="CH24" s="62" t="b">
        <v>1</v>
      </c>
      <c r="CI24" s="62" t="b">
        <v>0</v>
      </c>
      <c r="CJ24" s="62" t="b">
        <v>0</v>
      </c>
      <c r="CK24" s="62" t="b">
        <v>0</v>
      </c>
      <c r="CL24" s="62" t="b">
        <v>0</v>
      </c>
      <c r="CM24" s="62" t="b">
        <v>0</v>
      </c>
    </row>
    <row r="25" spans="1:91">
      <c r="A25" s="1" t="s">
        <v>452</v>
      </c>
      <c r="B25" s="63" t="s">
        <v>454</v>
      </c>
      <c r="C25" s="64" t="b">
        <v>0</v>
      </c>
      <c r="D25" s="64" t="b">
        <v>0</v>
      </c>
      <c r="E25" s="64" t="b">
        <v>0</v>
      </c>
      <c r="F25" s="64" t="b">
        <v>0</v>
      </c>
      <c r="G25" s="64" t="b">
        <v>0</v>
      </c>
      <c r="H25" s="64" t="b">
        <v>0</v>
      </c>
      <c r="I25" s="64" t="b">
        <v>0</v>
      </c>
      <c r="J25" s="64" t="b">
        <v>0</v>
      </c>
      <c r="K25" s="64" t="b">
        <v>0</v>
      </c>
      <c r="L25" s="64" t="b">
        <v>0</v>
      </c>
      <c r="M25" s="64" t="b">
        <v>0</v>
      </c>
      <c r="N25" s="64" t="b">
        <v>0</v>
      </c>
      <c r="O25" s="64" t="b">
        <v>0</v>
      </c>
      <c r="P25" s="64" t="b">
        <v>0</v>
      </c>
      <c r="Q25" s="64" t="b">
        <v>0</v>
      </c>
      <c r="R25" s="64" t="b">
        <v>0</v>
      </c>
      <c r="S25" s="64" t="b">
        <v>0</v>
      </c>
      <c r="T25" s="64" t="b">
        <v>0</v>
      </c>
      <c r="U25" s="64" t="b">
        <v>0</v>
      </c>
      <c r="V25" s="64" t="b">
        <v>0</v>
      </c>
      <c r="W25" s="64" t="b">
        <v>0</v>
      </c>
      <c r="X25" s="64" t="b">
        <v>0</v>
      </c>
      <c r="Y25" s="64" t="b">
        <v>0</v>
      </c>
      <c r="Z25" s="64" t="b">
        <v>0</v>
      </c>
      <c r="AA25" s="64" t="b">
        <v>0</v>
      </c>
      <c r="AB25" s="64" t="b">
        <v>0</v>
      </c>
      <c r="AC25" s="64" t="b">
        <v>0</v>
      </c>
      <c r="AD25" s="64" t="b">
        <v>0</v>
      </c>
      <c r="AE25" s="64" t="b">
        <v>0</v>
      </c>
      <c r="AF25" s="64" t="b">
        <v>0</v>
      </c>
      <c r="AG25" s="64" t="b">
        <v>0</v>
      </c>
      <c r="AH25" s="64" t="b">
        <v>0</v>
      </c>
      <c r="AI25" s="64" t="b">
        <v>0</v>
      </c>
      <c r="AJ25" s="64" t="b">
        <v>0</v>
      </c>
      <c r="AK25" s="64" t="b">
        <v>0</v>
      </c>
      <c r="AL25" s="64" t="b">
        <v>0</v>
      </c>
      <c r="AM25" s="64" t="b">
        <v>0</v>
      </c>
      <c r="AN25" s="64" t="b">
        <v>0</v>
      </c>
      <c r="AO25" s="64" t="b">
        <v>0</v>
      </c>
      <c r="AP25" s="64" t="b">
        <v>0</v>
      </c>
      <c r="AQ25" s="64" t="b">
        <v>0</v>
      </c>
      <c r="AR25" s="64" t="b">
        <v>0</v>
      </c>
      <c r="AS25" s="64" t="b">
        <v>0</v>
      </c>
      <c r="AT25" s="64" t="b">
        <v>0</v>
      </c>
      <c r="AU25" s="64" t="b">
        <v>0</v>
      </c>
      <c r="AV25" s="64" t="b">
        <v>0</v>
      </c>
      <c r="AW25" s="64" t="b">
        <v>0</v>
      </c>
      <c r="AX25" s="64" t="b">
        <v>0</v>
      </c>
      <c r="AY25" s="64" t="b">
        <v>0</v>
      </c>
      <c r="AZ25" s="64" t="b">
        <v>0</v>
      </c>
      <c r="BA25" s="64" t="b">
        <v>0</v>
      </c>
      <c r="BB25" s="64" t="b">
        <v>0</v>
      </c>
      <c r="BC25" s="64" t="b">
        <v>0</v>
      </c>
      <c r="BD25" s="64" t="b">
        <v>0</v>
      </c>
      <c r="BE25" s="64" t="b">
        <v>0</v>
      </c>
      <c r="BF25" s="64" t="b">
        <v>0</v>
      </c>
      <c r="BG25" s="64" t="b">
        <v>0</v>
      </c>
      <c r="BH25" s="64" t="b">
        <v>0</v>
      </c>
      <c r="BI25" s="64" t="b">
        <v>0</v>
      </c>
      <c r="BJ25" s="64" t="b">
        <v>0</v>
      </c>
      <c r="BK25" s="64" t="b">
        <v>0</v>
      </c>
      <c r="BL25" s="64" t="b">
        <v>0</v>
      </c>
      <c r="BM25" s="64" t="b">
        <v>0</v>
      </c>
      <c r="BN25" s="64" t="b">
        <v>0</v>
      </c>
      <c r="BO25" s="64" t="b">
        <v>0</v>
      </c>
      <c r="BP25" s="64" t="b">
        <v>0</v>
      </c>
      <c r="BQ25" s="64" t="b">
        <v>0</v>
      </c>
      <c r="BR25" s="64" t="b">
        <v>0</v>
      </c>
      <c r="BS25" s="64" t="b">
        <v>0</v>
      </c>
      <c r="BT25" s="64" t="b">
        <v>0</v>
      </c>
      <c r="BU25" s="64" t="b">
        <v>0</v>
      </c>
      <c r="BV25" s="64" t="b">
        <v>0</v>
      </c>
      <c r="BW25" s="64" t="b">
        <v>0</v>
      </c>
      <c r="BX25" s="64" t="b">
        <v>0</v>
      </c>
      <c r="BY25" s="64" t="b">
        <v>0</v>
      </c>
      <c r="BZ25" s="64" t="b">
        <v>0</v>
      </c>
      <c r="CA25" s="64" t="b">
        <v>0</v>
      </c>
      <c r="CB25" s="64" t="b">
        <v>0</v>
      </c>
      <c r="CC25" s="64" t="b">
        <v>0</v>
      </c>
      <c r="CD25" s="64" t="b">
        <v>0</v>
      </c>
      <c r="CE25" s="64" t="b">
        <v>0</v>
      </c>
      <c r="CF25" s="64" t="b">
        <v>0</v>
      </c>
      <c r="CG25" s="64" t="b">
        <v>0</v>
      </c>
      <c r="CH25" s="64" t="b">
        <v>0</v>
      </c>
      <c r="CI25" s="64" t="b">
        <v>0</v>
      </c>
      <c r="CJ25" s="64" t="b">
        <v>0</v>
      </c>
      <c r="CK25" s="64" t="b">
        <v>0</v>
      </c>
      <c r="CL25" s="64" t="b">
        <v>0</v>
      </c>
      <c r="CM25" s="64" t="b">
        <v>0</v>
      </c>
    </row>
    <row r="26" spans="1:91">
      <c r="A26" s="1" t="s">
        <v>285</v>
      </c>
      <c r="B26" s="65" t="s">
        <v>287</v>
      </c>
      <c r="C26" s="66" t="b">
        <v>0</v>
      </c>
      <c r="D26" s="66" t="b">
        <v>0</v>
      </c>
      <c r="E26" s="66" t="b">
        <v>0</v>
      </c>
      <c r="F26" s="66" t="b">
        <v>0</v>
      </c>
      <c r="G26" s="66" t="b">
        <v>0</v>
      </c>
      <c r="H26" s="66" t="b">
        <v>0</v>
      </c>
      <c r="I26" s="66" t="b">
        <v>0</v>
      </c>
      <c r="J26" s="66" t="b">
        <v>0</v>
      </c>
      <c r="K26" s="66" t="b">
        <v>0</v>
      </c>
      <c r="L26" s="66" t="b">
        <v>0</v>
      </c>
      <c r="M26" s="66" t="b">
        <v>0</v>
      </c>
      <c r="N26" s="66" t="b">
        <v>0</v>
      </c>
      <c r="O26" s="66" t="b">
        <v>0</v>
      </c>
      <c r="P26" s="66" t="b">
        <v>0</v>
      </c>
      <c r="Q26" s="66" t="b">
        <v>0</v>
      </c>
      <c r="R26" s="66" t="b">
        <v>0</v>
      </c>
      <c r="S26" s="66" t="b">
        <v>0</v>
      </c>
      <c r="T26" s="66" t="b">
        <v>0</v>
      </c>
      <c r="U26" s="66" t="b">
        <v>0</v>
      </c>
      <c r="V26" s="66" t="b">
        <v>0</v>
      </c>
      <c r="W26" s="66" t="b">
        <v>0</v>
      </c>
      <c r="X26" s="66" t="b">
        <v>0</v>
      </c>
      <c r="Y26" s="66" t="b">
        <v>0</v>
      </c>
      <c r="Z26" s="66" t="b">
        <v>0</v>
      </c>
      <c r="AA26" s="66" t="b">
        <v>0</v>
      </c>
      <c r="AB26" s="66" t="b">
        <v>0</v>
      </c>
      <c r="AC26" s="66" t="b">
        <v>0</v>
      </c>
      <c r="AD26" s="66" t="b">
        <v>0</v>
      </c>
      <c r="AE26" s="66" t="b">
        <v>0</v>
      </c>
      <c r="AF26" s="66" t="b">
        <v>0</v>
      </c>
      <c r="AG26" s="66" t="b">
        <v>0</v>
      </c>
      <c r="AH26" s="66" t="b">
        <v>0</v>
      </c>
      <c r="AI26" s="66" t="b">
        <v>0</v>
      </c>
      <c r="AJ26" s="66" t="b">
        <v>0</v>
      </c>
      <c r="AK26" s="66" t="b">
        <v>0</v>
      </c>
      <c r="AL26" s="66" t="b">
        <v>0</v>
      </c>
      <c r="AM26" s="66" t="b">
        <v>0</v>
      </c>
      <c r="AN26" s="66" t="b">
        <v>0</v>
      </c>
      <c r="AO26" s="66" t="b">
        <v>0</v>
      </c>
      <c r="AP26" s="66" t="b">
        <v>0</v>
      </c>
      <c r="AQ26" s="66" t="b">
        <v>0</v>
      </c>
      <c r="AR26" s="66" t="b">
        <v>0</v>
      </c>
      <c r="AS26" s="66" t="b">
        <v>0</v>
      </c>
      <c r="AT26" s="66" t="b">
        <v>0</v>
      </c>
      <c r="AU26" s="66" t="b">
        <v>0</v>
      </c>
      <c r="AV26" s="66" t="b">
        <v>0</v>
      </c>
      <c r="AW26" s="66" t="b">
        <v>0</v>
      </c>
      <c r="AX26" s="66" t="b">
        <v>0</v>
      </c>
      <c r="AY26" s="66" t="b">
        <v>0</v>
      </c>
      <c r="AZ26" s="66" t="b">
        <v>0</v>
      </c>
      <c r="BA26" s="66" t="b">
        <v>0</v>
      </c>
      <c r="BB26" s="66" t="b">
        <v>0</v>
      </c>
      <c r="BC26" s="66" t="b">
        <v>0</v>
      </c>
      <c r="BD26" s="66" t="b">
        <v>0</v>
      </c>
      <c r="BE26" s="66" t="b">
        <v>0</v>
      </c>
      <c r="BF26" s="66" t="b">
        <v>0</v>
      </c>
      <c r="BG26" s="66" t="b">
        <v>0</v>
      </c>
      <c r="BH26" s="66" t="b">
        <v>0</v>
      </c>
      <c r="BI26" s="66" t="b">
        <v>0</v>
      </c>
      <c r="BJ26" s="66" t="b">
        <v>0</v>
      </c>
      <c r="BK26" s="66" t="b">
        <v>0</v>
      </c>
      <c r="BL26" s="66" t="b">
        <v>0</v>
      </c>
      <c r="BM26" s="66" t="b">
        <v>0</v>
      </c>
      <c r="BN26" s="66" t="b">
        <v>0</v>
      </c>
      <c r="BO26" s="66" t="b">
        <v>0</v>
      </c>
      <c r="BP26" s="66" t="b">
        <v>0</v>
      </c>
      <c r="BQ26" s="66" t="b">
        <v>0</v>
      </c>
      <c r="BR26" s="66" t="b">
        <v>0</v>
      </c>
      <c r="BS26" s="66" t="b">
        <v>0</v>
      </c>
      <c r="BT26" s="66" t="b">
        <v>0</v>
      </c>
      <c r="BU26" s="66" t="b">
        <v>0</v>
      </c>
      <c r="BV26" s="66" t="b">
        <v>0</v>
      </c>
      <c r="BW26" s="66" t="b">
        <v>0</v>
      </c>
      <c r="BX26" s="66" t="b">
        <v>0</v>
      </c>
      <c r="BY26" s="66" t="b">
        <v>0</v>
      </c>
      <c r="BZ26" s="66" t="b">
        <v>0</v>
      </c>
      <c r="CA26" s="66" t="b">
        <v>0</v>
      </c>
      <c r="CB26" s="66" t="b">
        <v>0</v>
      </c>
      <c r="CC26" s="66" t="b">
        <v>0</v>
      </c>
      <c r="CD26" s="66" t="b">
        <v>0</v>
      </c>
      <c r="CE26" s="66" t="b">
        <v>0</v>
      </c>
      <c r="CF26" s="66" t="b">
        <v>0</v>
      </c>
      <c r="CG26" s="66" t="b">
        <v>0</v>
      </c>
      <c r="CH26" s="66" t="b">
        <v>0</v>
      </c>
      <c r="CI26" s="66" t="b">
        <v>0</v>
      </c>
      <c r="CJ26" s="66" t="b">
        <v>0</v>
      </c>
      <c r="CK26" s="66" t="b">
        <v>0</v>
      </c>
      <c r="CL26" s="66" t="b">
        <v>0</v>
      </c>
      <c r="CM26" s="66" t="b">
        <v>0</v>
      </c>
    </row>
    <row r="27" spans="1:91">
      <c r="A27" s="1" t="s">
        <v>183</v>
      </c>
      <c r="B27" s="67" t="s">
        <v>185</v>
      </c>
      <c r="C27" s="68" t="b">
        <v>0</v>
      </c>
      <c r="D27" s="68" t="b">
        <v>0</v>
      </c>
      <c r="E27" s="68" t="b">
        <v>0</v>
      </c>
      <c r="F27" s="68" t="b">
        <v>0</v>
      </c>
      <c r="G27" s="68" t="b">
        <v>0</v>
      </c>
      <c r="H27" s="68" t="b">
        <v>0</v>
      </c>
      <c r="I27" s="68" t="b">
        <v>0</v>
      </c>
      <c r="J27" s="68" t="b">
        <v>0</v>
      </c>
      <c r="K27" s="68" t="b">
        <v>0</v>
      </c>
      <c r="L27" s="68" t="b">
        <v>0</v>
      </c>
      <c r="M27" s="68" t="b">
        <v>0</v>
      </c>
      <c r="N27" s="68" t="b">
        <v>0</v>
      </c>
      <c r="O27" s="68" t="b">
        <v>0</v>
      </c>
      <c r="P27" s="68" t="b">
        <v>0</v>
      </c>
      <c r="Q27" s="68" t="b">
        <v>0</v>
      </c>
      <c r="R27" s="68" t="b">
        <v>0</v>
      </c>
      <c r="S27" s="68" t="b">
        <v>0</v>
      </c>
      <c r="T27" s="68" t="b">
        <v>0</v>
      </c>
      <c r="U27" s="68" t="b">
        <v>0</v>
      </c>
      <c r="V27" s="68" t="b">
        <v>0</v>
      </c>
      <c r="W27" s="68" t="b">
        <v>0</v>
      </c>
      <c r="X27" s="68" t="b">
        <v>0</v>
      </c>
      <c r="Y27" s="68" t="b">
        <v>0</v>
      </c>
      <c r="Z27" s="68" t="b">
        <v>0</v>
      </c>
      <c r="AA27" s="68" t="b">
        <v>0</v>
      </c>
      <c r="AB27" s="68" t="b">
        <v>0</v>
      </c>
      <c r="AC27" s="68" t="b">
        <v>0</v>
      </c>
      <c r="AD27" s="68" t="b">
        <v>0</v>
      </c>
      <c r="AE27" s="68" t="b">
        <v>0</v>
      </c>
      <c r="AF27" s="68" t="b">
        <v>0</v>
      </c>
      <c r="AG27" s="68" t="b">
        <v>0</v>
      </c>
      <c r="AH27" s="68" t="b">
        <v>0</v>
      </c>
      <c r="AI27" s="68" t="b">
        <v>0</v>
      </c>
      <c r="AJ27" s="68" t="b">
        <v>1</v>
      </c>
      <c r="AK27" s="68" t="b">
        <v>0</v>
      </c>
      <c r="AL27" s="68" t="b">
        <v>0</v>
      </c>
      <c r="AM27" s="68" t="b">
        <v>0</v>
      </c>
      <c r="AN27" s="68" t="b">
        <v>1</v>
      </c>
      <c r="AO27" s="68" t="b">
        <v>0</v>
      </c>
      <c r="AP27" s="68" t="b">
        <v>0</v>
      </c>
      <c r="AQ27" s="68" t="b">
        <v>0</v>
      </c>
      <c r="AR27" s="68" t="b">
        <v>0</v>
      </c>
      <c r="AS27" s="68" t="b">
        <v>0</v>
      </c>
      <c r="AT27" s="68" t="b">
        <v>0</v>
      </c>
      <c r="AU27" s="68" t="b">
        <v>0</v>
      </c>
      <c r="AV27" s="68" t="b">
        <v>0</v>
      </c>
      <c r="AW27" s="68" t="b">
        <v>0</v>
      </c>
      <c r="AX27" s="68" t="b">
        <v>0</v>
      </c>
      <c r="AY27" s="68" t="b">
        <v>0</v>
      </c>
      <c r="AZ27" s="68" t="b">
        <v>0</v>
      </c>
      <c r="BA27" s="68" t="b">
        <v>0</v>
      </c>
      <c r="BB27" s="68" t="b">
        <v>0</v>
      </c>
      <c r="BC27" s="68" t="b">
        <v>0</v>
      </c>
      <c r="BD27" s="68" t="b">
        <v>0</v>
      </c>
      <c r="BE27" s="68" t="b">
        <v>0</v>
      </c>
      <c r="BF27" s="68" t="b">
        <v>0</v>
      </c>
      <c r="BG27" s="68" t="b">
        <v>0</v>
      </c>
      <c r="BH27" s="68" t="b">
        <v>0</v>
      </c>
      <c r="BI27" s="68" t="b">
        <v>0</v>
      </c>
      <c r="BJ27" s="68" t="b">
        <v>0</v>
      </c>
      <c r="BK27" s="68" t="b">
        <v>0</v>
      </c>
      <c r="BL27" s="68" t="b">
        <v>0</v>
      </c>
      <c r="BM27" s="68" t="b">
        <v>0</v>
      </c>
      <c r="BN27" s="68" t="b">
        <v>0</v>
      </c>
      <c r="BO27" s="68" t="b">
        <v>0</v>
      </c>
      <c r="BP27" s="68" t="b">
        <v>0</v>
      </c>
      <c r="BQ27" s="68" t="b">
        <v>1</v>
      </c>
      <c r="BR27" s="68" t="b">
        <v>0</v>
      </c>
      <c r="BS27" s="68" t="b">
        <v>0</v>
      </c>
      <c r="BT27" s="68" t="b">
        <v>0</v>
      </c>
      <c r="BU27" s="68" t="b">
        <v>0</v>
      </c>
      <c r="BV27" s="68" t="b">
        <v>0</v>
      </c>
      <c r="BW27" s="68" t="b">
        <v>0</v>
      </c>
      <c r="BX27" s="68" t="b">
        <v>0</v>
      </c>
      <c r="BY27" s="68" t="b">
        <v>0</v>
      </c>
      <c r="BZ27" s="68" t="b">
        <v>0</v>
      </c>
      <c r="CA27" s="68" t="b">
        <v>0</v>
      </c>
      <c r="CB27" s="68" t="b">
        <v>0</v>
      </c>
      <c r="CC27" s="68" t="b">
        <v>0</v>
      </c>
      <c r="CD27" s="68" t="b">
        <v>0</v>
      </c>
      <c r="CE27" s="68" t="b">
        <v>0</v>
      </c>
      <c r="CF27" s="68" t="b">
        <v>0</v>
      </c>
      <c r="CG27" s="68" t="b">
        <v>0</v>
      </c>
      <c r="CH27" s="68" t="b">
        <v>0</v>
      </c>
      <c r="CI27" s="68" t="b">
        <v>0</v>
      </c>
      <c r="CJ27" s="68" t="b">
        <v>0</v>
      </c>
      <c r="CK27" s="68" t="b">
        <v>0</v>
      </c>
      <c r="CL27" s="68" t="b">
        <v>0</v>
      </c>
      <c r="CM27" s="68" t="b">
        <v>0</v>
      </c>
    </row>
    <row r="28" spans="1:91">
      <c r="A28" s="1" t="s">
        <v>289</v>
      </c>
      <c r="B28" s="67" t="s">
        <v>291</v>
      </c>
      <c r="C28" s="68" t="b">
        <v>0</v>
      </c>
      <c r="D28" s="68" t="b">
        <v>0</v>
      </c>
      <c r="E28" s="68" t="b">
        <v>0</v>
      </c>
      <c r="F28" s="68" t="b">
        <v>0</v>
      </c>
      <c r="G28" s="68" t="b">
        <v>0</v>
      </c>
      <c r="H28" s="68" t="b">
        <v>0</v>
      </c>
      <c r="I28" s="68" t="b">
        <v>0</v>
      </c>
      <c r="J28" s="68" t="b">
        <v>0</v>
      </c>
      <c r="K28" s="68" t="b">
        <v>0</v>
      </c>
      <c r="L28" s="68" t="b">
        <v>0</v>
      </c>
      <c r="M28" s="68" t="b">
        <v>0</v>
      </c>
      <c r="N28" s="68" t="b">
        <v>0</v>
      </c>
      <c r="O28" s="68" t="b">
        <v>0</v>
      </c>
      <c r="P28" s="68" t="b">
        <v>0</v>
      </c>
      <c r="Q28" s="68" t="b">
        <v>0</v>
      </c>
      <c r="R28" s="68" t="b">
        <v>0</v>
      </c>
      <c r="S28" s="68" t="b">
        <v>0</v>
      </c>
      <c r="T28" s="68" t="b">
        <v>0</v>
      </c>
      <c r="U28" s="68" t="b">
        <v>0</v>
      </c>
      <c r="V28" s="68" t="b">
        <v>0</v>
      </c>
      <c r="W28" s="68" t="b">
        <v>0</v>
      </c>
      <c r="X28" s="68" t="b">
        <v>0</v>
      </c>
      <c r="Y28" s="68" t="b">
        <v>0</v>
      </c>
      <c r="Z28" s="68" t="b">
        <v>0</v>
      </c>
      <c r="AA28" s="68" t="b">
        <v>0</v>
      </c>
      <c r="AB28" s="68" t="b">
        <v>0</v>
      </c>
      <c r="AC28" s="68" t="b">
        <v>0</v>
      </c>
      <c r="AD28" s="68" t="b">
        <v>0</v>
      </c>
      <c r="AE28" s="68" t="b">
        <v>0</v>
      </c>
      <c r="AF28" s="68" t="b">
        <v>0</v>
      </c>
      <c r="AG28" s="68" t="b">
        <v>0</v>
      </c>
      <c r="AH28" s="68" t="b">
        <v>0</v>
      </c>
      <c r="AI28" s="68" t="b">
        <v>0</v>
      </c>
      <c r="AJ28" s="68" t="b">
        <v>0</v>
      </c>
      <c r="AK28" s="68" t="b">
        <v>0</v>
      </c>
      <c r="AL28" s="68" t="b">
        <v>0</v>
      </c>
      <c r="AM28" s="68" t="b">
        <v>0</v>
      </c>
      <c r="AN28" s="68" t="b">
        <v>0</v>
      </c>
      <c r="AO28" s="68" t="b">
        <v>0</v>
      </c>
      <c r="AP28" s="68" t="b">
        <v>0</v>
      </c>
      <c r="AQ28" s="68" t="b">
        <v>0</v>
      </c>
      <c r="AR28" s="68" t="b">
        <v>0</v>
      </c>
      <c r="AS28" s="68" t="b">
        <v>0</v>
      </c>
      <c r="AT28" s="68" t="b">
        <v>0</v>
      </c>
      <c r="AU28" s="68" t="b">
        <v>0</v>
      </c>
      <c r="AV28" s="68" t="b">
        <v>0</v>
      </c>
      <c r="AW28" s="68" t="b">
        <v>0</v>
      </c>
      <c r="AX28" s="68" t="b">
        <v>0</v>
      </c>
      <c r="AY28" s="68" t="b">
        <v>0</v>
      </c>
      <c r="AZ28" s="68" t="b">
        <v>0</v>
      </c>
      <c r="BA28" s="68" t="b">
        <v>0</v>
      </c>
      <c r="BB28" s="68" t="b">
        <v>0</v>
      </c>
      <c r="BC28" s="68" t="b">
        <v>0</v>
      </c>
      <c r="BD28" s="68" t="b">
        <v>0</v>
      </c>
      <c r="BE28" s="68" t="b">
        <v>0</v>
      </c>
      <c r="BF28" s="68" t="b">
        <v>0</v>
      </c>
      <c r="BG28" s="68" t="b">
        <v>0</v>
      </c>
      <c r="BH28" s="68" t="b">
        <v>0</v>
      </c>
      <c r="BI28" s="68" t="b">
        <v>0</v>
      </c>
      <c r="BJ28" s="68" t="b">
        <v>0</v>
      </c>
      <c r="BK28" s="68" t="b">
        <v>0</v>
      </c>
      <c r="BL28" s="68" t="b">
        <v>0</v>
      </c>
      <c r="BM28" s="68" t="b">
        <v>0</v>
      </c>
      <c r="BN28" s="68" t="b">
        <v>0</v>
      </c>
      <c r="BO28" s="68" t="b">
        <v>0</v>
      </c>
      <c r="BP28" s="68" t="b">
        <v>0</v>
      </c>
      <c r="BQ28" s="68" t="b">
        <v>1</v>
      </c>
      <c r="BR28" s="68" t="b">
        <v>0</v>
      </c>
      <c r="BS28" s="68" t="b">
        <v>0</v>
      </c>
      <c r="BT28" s="68" t="b">
        <v>0</v>
      </c>
      <c r="BU28" s="68" t="b">
        <v>0</v>
      </c>
      <c r="BV28" s="68" t="b">
        <v>0</v>
      </c>
      <c r="BW28" s="68" t="b">
        <v>0</v>
      </c>
      <c r="BX28" s="68" t="b">
        <v>0</v>
      </c>
      <c r="BY28" s="68" t="b">
        <v>0</v>
      </c>
      <c r="BZ28" s="68" t="b">
        <v>0</v>
      </c>
      <c r="CA28" s="68" t="b">
        <v>0</v>
      </c>
      <c r="CB28" s="68" t="b">
        <v>0</v>
      </c>
      <c r="CC28" s="68" t="b">
        <v>0</v>
      </c>
      <c r="CD28" s="68" t="b">
        <v>0</v>
      </c>
      <c r="CE28" s="68" t="b">
        <v>0</v>
      </c>
      <c r="CF28" s="68" t="b">
        <v>0</v>
      </c>
      <c r="CG28" s="68" t="b">
        <v>0</v>
      </c>
      <c r="CH28" s="68" t="b">
        <v>0</v>
      </c>
      <c r="CI28" s="68" t="b">
        <v>0</v>
      </c>
      <c r="CJ28" s="68" t="b">
        <v>0</v>
      </c>
      <c r="CK28" s="68" t="b">
        <v>0</v>
      </c>
      <c r="CL28" s="68" t="b">
        <v>0</v>
      </c>
      <c r="CM28" s="68" t="b">
        <v>0</v>
      </c>
    </row>
    <row r="29" spans="1:91">
      <c r="A29" s="1" t="s">
        <v>304</v>
      </c>
      <c r="B29" s="67" t="s">
        <v>306</v>
      </c>
      <c r="C29" s="68" t="b">
        <v>0</v>
      </c>
      <c r="D29" s="68" t="b">
        <v>0</v>
      </c>
      <c r="E29" s="68" t="b">
        <v>0</v>
      </c>
      <c r="F29" s="68" t="b">
        <v>0</v>
      </c>
      <c r="G29" s="68" t="b">
        <v>0</v>
      </c>
      <c r="H29" s="68" t="b">
        <v>0</v>
      </c>
      <c r="I29" s="68" t="b">
        <v>0</v>
      </c>
      <c r="J29" s="68" t="b">
        <v>1</v>
      </c>
      <c r="K29" s="68" t="b">
        <v>1</v>
      </c>
      <c r="L29" s="68" t="b">
        <v>1</v>
      </c>
      <c r="M29" s="68" t="b">
        <v>1</v>
      </c>
      <c r="N29" s="68" t="b">
        <v>0</v>
      </c>
      <c r="O29" s="68" t="b">
        <v>0</v>
      </c>
      <c r="P29" s="68" t="b">
        <v>0</v>
      </c>
      <c r="Q29" s="68" t="b">
        <v>0</v>
      </c>
      <c r="R29" s="68" t="b">
        <v>0</v>
      </c>
      <c r="S29" s="68" t="b">
        <v>0</v>
      </c>
      <c r="T29" s="68" t="b">
        <v>0</v>
      </c>
      <c r="U29" s="68" t="b">
        <v>0</v>
      </c>
      <c r="V29" s="68" t="b">
        <v>0</v>
      </c>
      <c r="W29" s="68" t="b">
        <v>0</v>
      </c>
      <c r="X29" s="68" t="b">
        <v>0</v>
      </c>
      <c r="Y29" s="68" t="b">
        <v>0</v>
      </c>
      <c r="Z29" s="68" t="b">
        <v>0</v>
      </c>
      <c r="AA29" s="68" t="b">
        <v>0</v>
      </c>
      <c r="AB29" s="68" t="b">
        <v>0</v>
      </c>
      <c r="AC29" s="68" t="b">
        <v>0</v>
      </c>
      <c r="AD29" s="68" t="b">
        <v>0</v>
      </c>
      <c r="AE29" s="68" t="b">
        <v>0</v>
      </c>
      <c r="AF29" s="68" t="b">
        <v>0</v>
      </c>
      <c r="AG29" s="68" t="b">
        <v>0</v>
      </c>
      <c r="AH29" s="68" t="b">
        <v>0</v>
      </c>
      <c r="AI29" s="68" t="b">
        <v>0</v>
      </c>
      <c r="AJ29" s="68" t="b">
        <v>0</v>
      </c>
      <c r="AK29" s="68" t="b">
        <v>0</v>
      </c>
      <c r="AL29" s="68" t="b">
        <v>0</v>
      </c>
      <c r="AM29" s="68" t="b">
        <v>0</v>
      </c>
      <c r="AN29" s="68" t="b">
        <v>0</v>
      </c>
      <c r="AO29" s="68" t="b">
        <v>0</v>
      </c>
      <c r="AP29" s="68" t="b">
        <v>0</v>
      </c>
      <c r="AQ29" s="68" t="b">
        <v>0</v>
      </c>
      <c r="AR29" s="68" t="b">
        <v>0</v>
      </c>
      <c r="AS29" s="68" t="b">
        <v>0</v>
      </c>
      <c r="AT29" s="68" t="b">
        <v>0</v>
      </c>
      <c r="AU29" s="68" t="b">
        <v>0</v>
      </c>
      <c r="AV29" s="68" t="b">
        <v>0</v>
      </c>
      <c r="AW29" s="68" t="b">
        <v>0</v>
      </c>
      <c r="AX29" s="68" t="b">
        <v>0</v>
      </c>
      <c r="AY29" s="68" t="b">
        <v>0</v>
      </c>
      <c r="AZ29" s="68" t="b">
        <v>0</v>
      </c>
      <c r="BA29" s="68" t="b">
        <v>0</v>
      </c>
      <c r="BB29" s="68" t="b">
        <v>0</v>
      </c>
      <c r="BC29" s="68" t="b">
        <v>0</v>
      </c>
      <c r="BD29" s="68" t="b">
        <v>0</v>
      </c>
      <c r="BE29" s="68" t="b">
        <v>0</v>
      </c>
      <c r="BF29" s="68" t="b">
        <v>0</v>
      </c>
      <c r="BG29" s="68" t="b">
        <v>0</v>
      </c>
      <c r="BH29" s="68" t="b">
        <v>0</v>
      </c>
      <c r="BI29" s="68" t="b">
        <v>0</v>
      </c>
      <c r="BJ29" s="68" t="b">
        <v>0</v>
      </c>
      <c r="BK29" s="68" t="b">
        <v>0</v>
      </c>
      <c r="BL29" s="68" t="b">
        <v>0</v>
      </c>
      <c r="BM29" s="68" t="b">
        <v>0</v>
      </c>
      <c r="BN29" s="68" t="b">
        <v>0</v>
      </c>
      <c r="BO29" s="68" t="b">
        <v>0</v>
      </c>
      <c r="BP29" s="68" t="b">
        <v>0</v>
      </c>
      <c r="BQ29" s="68" t="b">
        <v>1</v>
      </c>
      <c r="BR29" s="68" t="b">
        <v>0</v>
      </c>
      <c r="BS29" s="68" t="b">
        <v>0</v>
      </c>
      <c r="BT29" s="68" t="b">
        <v>0</v>
      </c>
      <c r="BU29" s="68" t="b">
        <v>0</v>
      </c>
      <c r="BV29" s="68" t="b">
        <v>0</v>
      </c>
      <c r="BW29" s="68" t="b">
        <v>0</v>
      </c>
      <c r="BX29" s="68" t="b">
        <v>0</v>
      </c>
      <c r="BY29" s="68" t="b">
        <v>0</v>
      </c>
      <c r="BZ29" s="68" t="b">
        <v>0</v>
      </c>
      <c r="CA29" s="68" t="b">
        <v>1</v>
      </c>
      <c r="CB29" s="68" t="b">
        <v>1</v>
      </c>
      <c r="CC29" s="68" t="b">
        <v>0</v>
      </c>
      <c r="CD29" s="68" t="b">
        <v>0</v>
      </c>
      <c r="CE29" s="68" t="b">
        <v>0</v>
      </c>
      <c r="CF29" s="68" t="b">
        <v>0</v>
      </c>
      <c r="CG29" s="68" t="b">
        <v>0</v>
      </c>
      <c r="CH29" s="68" t="b">
        <v>0</v>
      </c>
      <c r="CI29" s="68" t="b">
        <v>0</v>
      </c>
      <c r="CJ29" s="68" t="b">
        <v>0</v>
      </c>
      <c r="CK29" s="68" t="b">
        <v>0</v>
      </c>
      <c r="CL29" s="68" t="b">
        <v>0</v>
      </c>
      <c r="CM29" s="68" t="b">
        <v>0</v>
      </c>
    </row>
    <row r="30" spans="1:91">
      <c r="A30" s="1" t="s">
        <v>340</v>
      </c>
      <c r="B30" s="67" t="s">
        <v>342</v>
      </c>
      <c r="C30" s="68" t="b">
        <v>0</v>
      </c>
      <c r="D30" s="68" t="b">
        <v>0</v>
      </c>
      <c r="E30" s="68" t="b">
        <v>0</v>
      </c>
      <c r="F30" s="68" t="b">
        <v>0</v>
      </c>
      <c r="G30" s="68" t="b">
        <v>0</v>
      </c>
      <c r="H30" s="68" t="b">
        <v>0</v>
      </c>
      <c r="I30" s="68" t="b">
        <v>0</v>
      </c>
      <c r="J30" s="68" t="b">
        <v>0</v>
      </c>
      <c r="K30" s="68" t="b">
        <v>0</v>
      </c>
      <c r="L30" s="68" t="b">
        <v>0</v>
      </c>
      <c r="M30" s="68" t="b">
        <v>0</v>
      </c>
      <c r="N30" s="68" t="b">
        <v>0</v>
      </c>
      <c r="O30" s="68" t="b">
        <v>0</v>
      </c>
      <c r="P30" s="68" t="b">
        <v>0</v>
      </c>
      <c r="Q30" s="68" t="b">
        <v>0</v>
      </c>
      <c r="R30" s="68" t="b">
        <v>0</v>
      </c>
      <c r="S30" s="68" t="b">
        <v>0</v>
      </c>
      <c r="T30" s="68" t="b">
        <v>0</v>
      </c>
      <c r="U30" s="68" t="b">
        <v>0</v>
      </c>
      <c r="V30" s="68" t="b">
        <v>0</v>
      </c>
      <c r="W30" s="68" t="b">
        <v>0</v>
      </c>
      <c r="X30" s="68" t="b">
        <v>0</v>
      </c>
      <c r="Y30" s="68" t="b">
        <v>0</v>
      </c>
      <c r="Z30" s="68" t="b">
        <v>0</v>
      </c>
      <c r="AA30" s="68" t="b">
        <v>0</v>
      </c>
      <c r="AB30" s="68" t="b">
        <v>0</v>
      </c>
      <c r="AC30" s="68" t="b">
        <v>0</v>
      </c>
      <c r="AD30" s="68" t="b">
        <v>0</v>
      </c>
      <c r="AE30" s="68" t="b">
        <v>0</v>
      </c>
      <c r="AF30" s="68" t="b">
        <v>0</v>
      </c>
      <c r="AG30" s="68" t="b">
        <v>0</v>
      </c>
      <c r="AH30" s="68" t="b">
        <v>0</v>
      </c>
      <c r="AI30" s="68" t="b">
        <v>0</v>
      </c>
      <c r="AJ30" s="68" t="b">
        <v>0</v>
      </c>
      <c r="AK30" s="68" t="b">
        <v>0</v>
      </c>
      <c r="AL30" s="68" t="b">
        <v>0</v>
      </c>
      <c r="AM30" s="68" t="b">
        <v>0</v>
      </c>
      <c r="AN30" s="68" t="b">
        <v>0</v>
      </c>
      <c r="AO30" s="68" t="b">
        <v>0</v>
      </c>
      <c r="AP30" s="68" t="b">
        <v>0</v>
      </c>
      <c r="AQ30" s="68" t="b">
        <v>0</v>
      </c>
      <c r="AR30" s="68" t="b">
        <v>0</v>
      </c>
      <c r="AS30" s="68" t="b">
        <v>0</v>
      </c>
      <c r="AT30" s="68" t="b">
        <v>0</v>
      </c>
      <c r="AU30" s="68" t="b">
        <v>0</v>
      </c>
      <c r="AV30" s="68" t="b">
        <v>0</v>
      </c>
      <c r="AW30" s="68" t="b">
        <v>0</v>
      </c>
      <c r="AX30" s="68" t="b">
        <v>0</v>
      </c>
      <c r="AY30" s="68" t="b">
        <v>0</v>
      </c>
      <c r="AZ30" s="68" t="b">
        <v>0</v>
      </c>
      <c r="BA30" s="68" t="b">
        <v>0</v>
      </c>
      <c r="BB30" s="68" t="b">
        <v>0</v>
      </c>
      <c r="BC30" s="68" t="b">
        <v>0</v>
      </c>
      <c r="BD30" s="68" t="b">
        <v>0</v>
      </c>
      <c r="BE30" s="68" t="b">
        <v>0</v>
      </c>
      <c r="BF30" s="68" t="b">
        <v>0</v>
      </c>
      <c r="BG30" s="68" t="b">
        <v>0</v>
      </c>
      <c r="BH30" s="68" t="b">
        <v>0</v>
      </c>
      <c r="BI30" s="68" t="b">
        <v>0</v>
      </c>
      <c r="BJ30" s="68" t="b">
        <v>0</v>
      </c>
      <c r="BK30" s="68" t="b">
        <v>0</v>
      </c>
      <c r="BL30" s="68" t="b">
        <v>0</v>
      </c>
      <c r="BM30" s="68" t="b">
        <v>0</v>
      </c>
      <c r="BN30" s="68" t="b">
        <v>0</v>
      </c>
      <c r="BO30" s="68" t="b">
        <v>0</v>
      </c>
      <c r="BP30" s="68" t="b">
        <v>0</v>
      </c>
      <c r="BQ30" s="68" t="b">
        <v>1</v>
      </c>
      <c r="BR30" s="68" t="b">
        <v>0</v>
      </c>
      <c r="BS30" s="68" t="b">
        <v>0</v>
      </c>
      <c r="BT30" s="68" t="b">
        <v>0</v>
      </c>
      <c r="BU30" s="68" t="b">
        <v>0</v>
      </c>
      <c r="BV30" s="68" t="b">
        <v>0</v>
      </c>
      <c r="BW30" s="68" t="b">
        <v>0</v>
      </c>
      <c r="BX30" s="68" t="b">
        <v>0</v>
      </c>
      <c r="BY30" s="68" t="b">
        <v>0</v>
      </c>
      <c r="BZ30" s="68" t="b">
        <v>0</v>
      </c>
      <c r="CA30" s="68" t="b">
        <v>0</v>
      </c>
      <c r="CB30" s="68" t="b">
        <v>0</v>
      </c>
      <c r="CC30" s="68" t="b">
        <v>0</v>
      </c>
      <c r="CD30" s="68" t="b">
        <v>0</v>
      </c>
      <c r="CE30" s="68" t="b">
        <v>0</v>
      </c>
      <c r="CF30" s="68" t="b">
        <v>0</v>
      </c>
      <c r="CG30" s="68" t="b">
        <v>0</v>
      </c>
      <c r="CH30" s="68" t="b">
        <v>0</v>
      </c>
      <c r="CI30" s="68" t="b">
        <v>0</v>
      </c>
      <c r="CJ30" s="68" t="b">
        <v>0</v>
      </c>
      <c r="CK30" s="68" t="b">
        <v>0</v>
      </c>
      <c r="CL30" s="68" t="b">
        <v>0</v>
      </c>
      <c r="CM30" s="68" t="b">
        <v>0</v>
      </c>
    </row>
    <row r="31" spans="1:91">
      <c r="A31" s="1" t="s">
        <v>344</v>
      </c>
      <c r="B31" s="67" t="s">
        <v>346</v>
      </c>
      <c r="C31" s="68" t="b">
        <v>0</v>
      </c>
      <c r="D31" s="68" t="b">
        <v>0</v>
      </c>
      <c r="E31" s="68" t="b">
        <v>0</v>
      </c>
      <c r="F31" s="68" t="b">
        <v>0</v>
      </c>
      <c r="G31" s="68" t="b">
        <v>0</v>
      </c>
      <c r="H31" s="68" t="b">
        <v>0</v>
      </c>
      <c r="I31" s="68" t="b">
        <v>0</v>
      </c>
      <c r="J31" s="68" t="b">
        <v>0</v>
      </c>
      <c r="K31" s="68" t="b">
        <v>0</v>
      </c>
      <c r="L31" s="68" t="b">
        <v>0</v>
      </c>
      <c r="M31" s="68" t="b">
        <v>1</v>
      </c>
      <c r="N31" s="68" t="b">
        <v>0</v>
      </c>
      <c r="O31" s="68" t="b">
        <v>0</v>
      </c>
      <c r="P31" s="68" t="b">
        <v>0</v>
      </c>
      <c r="Q31" s="68" t="b">
        <v>0</v>
      </c>
      <c r="R31" s="68" t="b">
        <v>0</v>
      </c>
      <c r="S31" s="68" t="b">
        <v>0</v>
      </c>
      <c r="T31" s="68" t="b">
        <v>0</v>
      </c>
      <c r="U31" s="68" t="b">
        <v>0</v>
      </c>
      <c r="V31" s="68" t="b">
        <v>0</v>
      </c>
      <c r="W31" s="68" t="b">
        <v>0</v>
      </c>
      <c r="X31" s="68" t="b">
        <v>0</v>
      </c>
      <c r="Y31" s="68" t="b">
        <v>0</v>
      </c>
      <c r="Z31" s="68" t="b">
        <v>0</v>
      </c>
      <c r="AA31" s="68" t="b">
        <v>0</v>
      </c>
      <c r="AB31" s="68" t="b">
        <v>0</v>
      </c>
      <c r="AC31" s="68" t="b">
        <v>0</v>
      </c>
      <c r="AD31" s="68" t="b">
        <v>0</v>
      </c>
      <c r="AE31" s="68" t="b">
        <v>0</v>
      </c>
      <c r="AF31" s="68" t="b">
        <v>0</v>
      </c>
      <c r="AG31" s="68" t="b">
        <v>0</v>
      </c>
      <c r="AH31" s="68" t="b">
        <v>0</v>
      </c>
      <c r="AI31" s="68" t="b">
        <v>0</v>
      </c>
      <c r="AJ31" s="68" t="b">
        <v>0</v>
      </c>
      <c r="AK31" s="68" t="b">
        <v>0</v>
      </c>
      <c r="AL31" s="68" t="b">
        <v>0</v>
      </c>
      <c r="AM31" s="68" t="b">
        <v>0</v>
      </c>
      <c r="AN31" s="68" t="b">
        <v>0</v>
      </c>
      <c r="AO31" s="68" t="b">
        <v>0</v>
      </c>
      <c r="AP31" s="68" t="b">
        <v>0</v>
      </c>
      <c r="AQ31" s="68" t="b">
        <v>0</v>
      </c>
      <c r="AR31" s="68" t="b">
        <v>0</v>
      </c>
      <c r="AS31" s="68" t="b">
        <v>0</v>
      </c>
      <c r="AT31" s="68" t="b">
        <v>0</v>
      </c>
      <c r="AU31" s="68" t="b">
        <v>0</v>
      </c>
      <c r="AV31" s="68" t="b">
        <v>0</v>
      </c>
      <c r="AW31" s="68" t="b">
        <v>0</v>
      </c>
      <c r="AX31" s="68" t="b">
        <v>0</v>
      </c>
      <c r="AY31" s="68" t="b">
        <v>0</v>
      </c>
      <c r="AZ31" s="68" t="b">
        <v>0</v>
      </c>
      <c r="BA31" s="68" t="b">
        <v>0</v>
      </c>
      <c r="BB31" s="68" t="b">
        <v>0</v>
      </c>
      <c r="BC31" s="68" t="b">
        <v>0</v>
      </c>
      <c r="BD31" s="68" t="b">
        <v>0</v>
      </c>
      <c r="BE31" s="68" t="b">
        <v>0</v>
      </c>
      <c r="BF31" s="68" t="b">
        <v>0</v>
      </c>
      <c r="BG31" s="68" t="b">
        <v>0</v>
      </c>
      <c r="BH31" s="68" t="b">
        <v>0</v>
      </c>
      <c r="BI31" s="68" t="b">
        <v>0</v>
      </c>
      <c r="BJ31" s="68" t="b">
        <v>0</v>
      </c>
      <c r="BK31" s="68" t="b">
        <v>0</v>
      </c>
      <c r="BL31" s="68" t="b">
        <v>0</v>
      </c>
      <c r="BM31" s="68" t="b">
        <v>0</v>
      </c>
      <c r="BN31" s="68" t="b">
        <v>0</v>
      </c>
      <c r="BO31" s="68" t="b">
        <v>0</v>
      </c>
      <c r="BP31" s="68" t="b">
        <v>0</v>
      </c>
      <c r="BQ31" s="68" t="b">
        <v>1</v>
      </c>
      <c r="BR31" s="68" t="b">
        <v>0</v>
      </c>
      <c r="BS31" s="68" t="b">
        <v>0</v>
      </c>
      <c r="BT31" s="68" t="b">
        <v>0</v>
      </c>
      <c r="BU31" s="68" t="b">
        <v>0</v>
      </c>
      <c r="BV31" s="68" t="b">
        <v>0</v>
      </c>
      <c r="BW31" s="68" t="b">
        <v>0</v>
      </c>
      <c r="BX31" s="68" t="b">
        <v>0</v>
      </c>
      <c r="BY31" s="68" t="b">
        <v>0</v>
      </c>
      <c r="BZ31" s="68" t="b">
        <v>0</v>
      </c>
      <c r="CA31" s="68" t="b">
        <v>0</v>
      </c>
      <c r="CB31" s="68" t="b">
        <v>0</v>
      </c>
      <c r="CC31" s="68" t="b">
        <v>0</v>
      </c>
      <c r="CD31" s="68" t="b">
        <v>0</v>
      </c>
      <c r="CE31" s="68" t="b">
        <v>0</v>
      </c>
      <c r="CF31" s="68" t="b">
        <v>0</v>
      </c>
      <c r="CG31" s="68" t="b">
        <v>0</v>
      </c>
      <c r="CH31" s="68" t="b">
        <v>0</v>
      </c>
      <c r="CI31" s="68" t="b">
        <v>0</v>
      </c>
      <c r="CJ31" s="68" t="b">
        <v>0</v>
      </c>
      <c r="CK31" s="68" t="b">
        <v>0</v>
      </c>
      <c r="CL31" s="68" t="b">
        <v>0</v>
      </c>
      <c r="CM31" s="68" t="b">
        <v>0</v>
      </c>
    </row>
    <row r="32" spans="1:91" ht="26">
      <c r="A32" s="1" t="s">
        <v>384</v>
      </c>
      <c r="B32" s="67" t="s">
        <v>386</v>
      </c>
      <c r="C32" s="68" t="b">
        <v>0</v>
      </c>
      <c r="D32" s="68" t="b">
        <v>0</v>
      </c>
      <c r="E32" s="68" t="b">
        <v>0</v>
      </c>
      <c r="F32" s="68" t="b">
        <v>0</v>
      </c>
      <c r="G32" s="68" t="b">
        <v>0</v>
      </c>
      <c r="H32" s="68" t="b">
        <v>0</v>
      </c>
      <c r="I32" s="68" t="b">
        <v>0</v>
      </c>
      <c r="J32" s="68" t="b">
        <v>0</v>
      </c>
      <c r="K32" s="68" t="b">
        <v>0</v>
      </c>
      <c r="L32" s="68" t="b">
        <v>0</v>
      </c>
      <c r="M32" s="68" t="b">
        <v>0</v>
      </c>
      <c r="N32" s="68" t="b">
        <v>0</v>
      </c>
      <c r="O32" s="68" t="b">
        <v>0</v>
      </c>
      <c r="P32" s="68" t="b">
        <v>0</v>
      </c>
      <c r="Q32" s="68" t="b">
        <v>0</v>
      </c>
      <c r="R32" s="68" t="b">
        <v>0</v>
      </c>
      <c r="S32" s="68" t="b">
        <v>0</v>
      </c>
      <c r="T32" s="68" t="b">
        <v>0</v>
      </c>
      <c r="U32" s="68" t="b">
        <v>0</v>
      </c>
      <c r="V32" s="68" t="b">
        <v>0</v>
      </c>
      <c r="W32" s="68" t="b">
        <v>0</v>
      </c>
      <c r="X32" s="68" t="b">
        <v>0</v>
      </c>
      <c r="Y32" s="68" t="b">
        <v>0</v>
      </c>
      <c r="Z32" s="68" t="b">
        <v>0</v>
      </c>
      <c r="AA32" s="68" t="b">
        <v>0</v>
      </c>
      <c r="AB32" s="68" t="b">
        <v>0</v>
      </c>
      <c r="AC32" s="68" t="b">
        <v>0</v>
      </c>
      <c r="AD32" s="68" t="b">
        <v>0</v>
      </c>
      <c r="AE32" s="68" t="b">
        <v>0</v>
      </c>
      <c r="AF32" s="68" t="b">
        <v>0</v>
      </c>
      <c r="AG32" s="68" t="b">
        <v>0</v>
      </c>
      <c r="AH32" s="68" t="b">
        <v>0</v>
      </c>
      <c r="AI32" s="68" t="b">
        <v>0</v>
      </c>
      <c r="AJ32" s="68" t="b">
        <v>0</v>
      </c>
      <c r="AK32" s="68" t="b">
        <v>0</v>
      </c>
      <c r="AL32" s="68" t="b">
        <v>0</v>
      </c>
      <c r="AM32" s="68" t="b">
        <v>0</v>
      </c>
      <c r="AN32" s="68" t="b">
        <v>0</v>
      </c>
      <c r="AO32" s="68" t="b">
        <v>0</v>
      </c>
      <c r="AP32" s="68" t="b">
        <v>0</v>
      </c>
      <c r="AQ32" s="68" t="b">
        <v>0</v>
      </c>
      <c r="AR32" s="68" t="b">
        <v>0</v>
      </c>
      <c r="AS32" s="68" t="b">
        <v>0</v>
      </c>
      <c r="AT32" s="68" t="b">
        <v>0</v>
      </c>
      <c r="AU32" s="68" t="b">
        <v>0</v>
      </c>
      <c r="AV32" s="68" t="b">
        <v>0</v>
      </c>
      <c r="AW32" s="68" t="b">
        <v>0</v>
      </c>
      <c r="AX32" s="68" t="b">
        <v>0</v>
      </c>
      <c r="AY32" s="68" t="b">
        <v>0</v>
      </c>
      <c r="AZ32" s="68" t="b">
        <v>0</v>
      </c>
      <c r="BA32" s="68" t="b">
        <v>0</v>
      </c>
      <c r="BB32" s="68" t="b">
        <v>0</v>
      </c>
      <c r="BC32" s="68" t="b">
        <v>0</v>
      </c>
      <c r="BD32" s="68" t="b">
        <v>0</v>
      </c>
      <c r="BE32" s="68" t="b">
        <v>0</v>
      </c>
      <c r="BF32" s="68" t="b">
        <v>0</v>
      </c>
      <c r="BG32" s="68" t="b">
        <v>0</v>
      </c>
      <c r="BH32" s="68" t="b">
        <v>0</v>
      </c>
      <c r="BI32" s="68" t="b">
        <v>0</v>
      </c>
      <c r="BJ32" s="68" t="b">
        <v>0</v>
      </c>
      <c r="BK32" s="68" t="b">
        <v>0</v>
      </c>
      <c r="BL32" s="68" t="b">
        <v>0</v>
      </c>
      <c r="BM32" s="68" t="b">
        <v>0</v>
      </c>
      <c r="BN32" s="68" t="b">
        <v>0</v>
      </c>
      <c r="BO32" s="68" t="b">
        <v>0</v>
      </c>
      <c r="BP32" s="68" t="b">
        <v>0</v>
      </c>
      <c r="BQ32" s="68" t="b">
        <v>0</v>
      </c>
      <c r="BR32" s="68" t="b">
        <v>0</v>
      </c>
      <c r="BS32" s="68" t="b">
        <v>0</v>
      </c>
      <c r="BT32" s="68" t="b">
        <v>0</v>
      </c>
      <c r="BU32" s="68" t="b">
        <v>0</v>
      </c>
      <c r="BV32" s="68" t="b">
        <v>0</v>
      </c>
      <c r="BW32" s="68" t="b">
        <v>0</v>
      </c>
      <c r="BX32" s="68" t="b">
        <v>0</v>
      </c>
      <c r="BY32" s="68" t="b">
        <v>0</v>
      </c>
      <c r="BZ32" s="68" t="b">
        <v>0</v>
      </c>
      <c r="CA32" s="68" t="b">
        <v>0</v>
      </c>
      <c r="CB32" s="68" t="b">
        <v>0</v>
      </c>
      <c r="CC32" s="68" t="b">
        <v>0</v>
      </c>
      <c r="CD32" s="68" t="b">
        <v>0</v>
      </c>
      <c r="CE32" s="68" t="b">
        <v>0</v>
      </c>
      <c r="CF32" s="68" t="b">
        <v>0</v>
      </c>
      <c r="CG32" s="68" t="b">
        <v>0</v>
      </c>
      <c r="CH32" s="68" t="b">
        <v>0</v>
      </c>
      <c r="CI32" s="68" t="b">
        <v>0</v>
      </c>
      <c r="CJ32" s="68" t="b">
        <v>0</v>
      </c>
      <c r="CK32" s="68" t="b">
        <v>0</v>
      </c>
      <c r="CL32" s="68" t="b">
        <v>0</v>
      </c>
      <c r="CM32" s="68" t="b">
        <v>0</v>
      </c>
    </row>
    <row r="33" spans="1:91">
      <c r="A33" s="1" t="s">
        <v>8176</v>
      </c>
      <c r="B33" s="67" t="s">
        <v>644</v>
      </c>
      <c r="C33" s="68" t="b">
        <v>0</v>
      </c>
      <c r="D33" s="68" t="b">
        <v>0</v>
      </c>
      <c r="E33" s="68" t="b">
        <v>0</v>
      </c>
      <c r="F33" s="68" t="b">
        <v>0</v>
      </c>
      <c r="G33" s="68" t="b">
        <v>0</v>
      </c>
      <c r="H33" s="68" t="b">
        <v>0</v>
      </c>
      <c r="I33" s="68" t="b">
        <v>0</v>
      </c>
      <c r="J33" s="68" t="b">
        <v>0</v>
      </c>
      <c r="K33" s="68" t="b">
        <v>0</v>
      </c>
      <c r="L33" s="68" t="b">
        <v>0</v>
      </c>
      <c r="M33" s="68" t="b">
        <v>0</v>
      </c>
      <c r="N33" s="68" t="b">
        <v>0</v>
      </c>
      <c r="O33" s="68" t="b">
        <v>0</v>
      </c>
      <c r="P33" s="68" t="b">
        <v>0</v>
      </c>
      <c r="Q33" s="68" t="b">
        <v>1</v>
      </c>
      <c r="R33" s="68" t="b">
        <v>0</v>
      </c>
      <c r="S33" s="68" t="b">
        <v>0</v>
      </c>
      <c r="T33" s="68" t="b">
        <v>0</v>
      </c>
      <c r="U33" s="68" t="b">
        <v>0</v>
      </c>
      <c r="V33" s="68" t="b">
        <v>0</v>
      </c>
      <c r="W33" s="68" t="b">
        <v>0</v>
      </c>
      <c r="X33" s="68" t="b">
        <v>0</v>
      </c>
      <c r="Y33" s="68" t="b">
        <v>0</v>
      </c>
      <c r="Z33" s="68" t="b">
        <v>0</v>
      </c>
      <c r="AA33" s="68" t="b">
        <v>0</v>
      </c>
      <c r="AB33" s="68" t="b">
        <v>1</v>
      </c>
      <c r="AC33" s="68" t="b">
        <v>0</v>
      </c>
      <c r="AD33" s="68" t="b">
        <v>0</v>
      </c>
      <c r="AE33" s="68" t="b">
        <v>0</v>
      </c>
      <c r="AF33" s="68" t="b">
        <v>0</v>
      </c>
      <c r="AG33" s="68" t="b">
        <v>0</v>
      </c>
      <c r="AH33" s="68" t="b">
        <v>0</v>
      </c>
      <c r="AI33" s="68" t="b">
        <v>0</v>
      </c>
      <c r="AJ33" s="68" t="b">
        <v>0</v>
      </c>
      <c r="AK33" s="68" t="b">
        <v>0</v>
      </c>
      <c r="AL33" s="68" t="b">
        <v>0</v>
      </c>
      <c r="AM33" s="68" t="b">
        <v>0</v>
      </c>
      <c r="AN33" s="68" t="b">
        <v>0</v>
      </c>
      <c r="AO33" s="68" t="b">
        <v>0</v>
      </c>
      <c r="AP33" s="68" t="b">
        <v>0</v>
      </c>
      <c r="AQ33" s="68" t="b">
        <v>0</v>
      </c>
      <c r="AR33" s="68" t="b">
        <v>0</v>
      </c>
      <c r="AS33" s="68" t="b">
        <v>0</v>
      </c>
      <c r="AT33" s="68" t="b">
        <v>0</v>
      </c>
      <c r="AU33" s="68" t="b">
        <v>0</v>
      </c>
      <c r="AV33" s="68" t="b">
        <v>0</v>
      </c>
      <c r="AW33" s="68" t="b">
        <v>0</v>
      </c>
      <c r="AX33" s="68" t="b">
        <v>0</v>
      </c>
      <c r="AY33" s="68" t="b">
        <v>0</v>
      </c>
      <c r="AZ33" s="68" t="b">
        <v>0</v>
      </c>
      <c r="BA33" s="68" t="b">
        <v>0</v>
      </c>
      <c r="BB33" s="68" t="b">
        <v>0</v>
      </c>
      <c r="BC33" s="68" t="b">
        <v>0</v>
      </c>
      <c r="BD33" s="68" t="b">
        <v>0</v>
      </c>
      <c r="BE33" s="68" t="b">
        <v>0</v>
      </c>
      <c r="BF33" s="68" t="b">
        <v>0</v>
      </c>
      <c r="BG33" s="68" t="b">
        <v>0</v>
      </c>
      <c r="BH33" s="68" t="b">
        <v>0</v>
      </c>
      <c r="BI33" s="68" t="b">
        <v>0</v>
      </c>
      <c r="BJ33" s="68" t="b">
        <v>0</v>
      </c>
      <c r="BK33" s="68" t="b">
        <v>0</v>
      </c>
      <c r="BL33" s="68" t="b">
        <v>0</v>
      </c>
      <c r="BM33" s="68" t="b">
        <v>0</v>
      </c>
      <c r="BN33" s="68" t="b">
        <v>0</v>
      </c>
      <c r="BO33" s="68" t="b">
        <v>1</v>
      </c>
      <c r="BP33" s="68" t="b">
        <v>0</v>
      </c>
      <c r="BQ33" s="68" t="b">
        <v>0</v>
      </c>
      <c r="BR33" s="68" t="b">
        <v>0</v>
      </c>
      <c r="BS33" s="68" t="b">
        <v>0</v>
      </c>
      <c r="BT33" s="68" t="b">
        <v>0</v>
      </c>
      <c r="BU33" s="68" t="b">
        <v>1</v>
      </c>
      <c r="BV33" s="68" t="b">
        <v>0</v>
      </c>
      <c r="BW33" s="68" t="b">
        <v>0</v>
      </c>
      <c r="BX33" s="68" t="b">
        <v>0</v>
      </c>
      <c r="BY33" s="68" t="b">
        <v>0</v>
      </c>
      <c r="BZ33" s="68" t="b">
        <v>0</v>
      </c>
      <c r="CA33" s="68" t="b">
        <v>0</v>
      </c>
      <c r="CB33" s="68" t="b">
        <v>0</v>
      </c>
      <c r="CC33" s="68" t="b">
        <v>0</v>
      </c>
      <c r="CD33" s="68" t="b">
        <v>0</v>
      </c>
      <c r="CE33" s="68" t="b">
        <v>0</v>
      </c>
      <c r="CF33" s="68" t="b">
        <v>0</v>
      </c>
      <c r="CG33" s="68" t="b">
        <v>0</v>
      </c>
      <c r="CH33" s="68" t="b">
        <v>0</v>
      </c>
      <c r="CI33" s="68" t="b">
        <v>0</v>
      </c>
      <c r="CJ33" s="68" t="b">
        <v>0</v>
      </c>
      <c r="CK33" s="68" t="b">
        <v>0</v>
      </c>
      <c r="CL33" s="68" t="b">
        <v>0</v>
      </c>
      <c r="CM33" s="68" t="b">
        <v>0</v>
      </c>
    </row>
    <row r="34" spans="1:91">
      <c r="A34" s="1" t="s">
        <v>226</v>
      </c>
      <c r="B34" s="12" t="s">
        <v>228</v>
      </c>
      <c r="C34" s="11" t="b">
        <v>0</v>
      </c>
      <c r="D34" s="11" t="b">
        <v>0</v>
      </c>
      <c r="E34" s="11" t="b">
        <v>0</v>
      </c>
      <c r="F34" s="11" t="b">
        <v>0</v>
      </c>
      <c r="G34" s="11" t="b">
        <v>0</v>
      </c>
      <c r="H34" s="11" t="b">
        <v>0</v>
      </c>
      <c r="I34" s="11" t="b">
        <v>0</v>
      </c>
      <c r="J34" s="11" t="b">
        <v>0</v>
      </c>
      <c r="K34" s="11" t="b">
        <v>0</v>
      </c>
      <c r="L34" s="11" t="b">
        <v>0</v>
      </c>
      <c r="M34" s="11" t="b">
        <v>0</v>
      </c>
      <c r="N34" s="11" t="b">
        <v>0</v>
      </c>
      <c r="O34" s="11" t="b">
        <v>0</v>
      </c>
      <c r="P34" s="11" t="b">
        <v>0</v>
      </c>
      <c r="Q34" s="11" t="b">
        <v>0</v>
      </c>
      <c r="R34" s="11" t="b">
        <v>0</v>
      </c>
      <c r="S34" s="11" t="b">
        <v>0</v>
      </c>
      <c r="T34" s="11" t="b">
        <v>0</v>
      </c>
      <c r="U34" s="11" t="b">
        <v>0</v>
      </c>
      <c r="V34" s="11" t="b">
        <v>0</v>
      </c>
      <c r="W34" s="11" t="b">
        <v>0</v>
      </c>
      <c r="X34" s="11" t="b">
        <v>0</v>
      </c>
      <c r="Y34" s="11" t="b">
        <v>0</v>
      </c>
      <c r="Z34" s="11" t="b">
        <v>0</v>
      </c>
      <c r="AA34" s="11" t="b">
        <v>0</v>
      </c>
      <c r="AB34" s="11" t="b">
        <v>0</v>
      </c>
      <c r="AC34" s="11" t="b">
        <v>0</v>
      </c>
      <c r="AD34" s="11" t="b">
        <v>0</v>
      </c>
      <c r="AE34" s="11" t="b">
        <v>0</v>
      </c>
      <c r="AF34" s="11" t="b">
        <v>0</v>
      </c>
      <c r="AG34" s="11" t="b">
        <v>0</v>
      </c>
      <c r="AH34" s="11" t="b">
        <v>0</v>
      </c>
      <c r="AI34" s="11" t="b">
        <v>0</v>
      </c>
      <c r="AJ34" s="11" t="b">
        <v>0</v>
      </c>
      <c r="AK34" s="11" t="b">
        <v>1</v>
      </c>
      <c r="AL34" s="11" t="b">
        <v>0</v>
      </c>
      <c r="AM34" s="11" t="b">
        <v>0</v>
      </c>
      <c r="AN34" s="11" t="b">
        <v>0</v>
      </c>
      <c r="AO34" s="11" t="b">
        <v>0</v>
      </c>
      <c r="AP34" s="11" t="b">
        <v>0</v>
      </c>
      <c r="AQ34" s="11" t="b">
        <v>0</v>
      </c>
      <c r="AR34" s="11" t="b">
        <v>0</v>
      </c>
      <c r="AS34" s="11" t="b">
        <v>0</v>
      </c>
      <c r="AT34" s="11" t="b">
        <v>0</v>
      </c>
      <c r="AU34" s="11" t="b">
        <v>0</v>
      </c>
      <c r="AV34" s="11" t="b">
        <v>0</v>
      </c>
      <c r="AW34" s="11" t="b">
        <v>0</v>
      </c>
      <c r="AX34" s="11" t="b">
        <v>0</v>
      </c>
      <c r="AY34" s="11" t="b">
        <v>0</v>
      </c>
      <c r="AZ34" s="11" t="b">
        <v>0</v>
      </c>
      <c r="BA34" s="11" t="b">
        <v>0</v>
      </c>
      <c r="BB34" s="11" t="b">
        <v>0</v>
      </c>
      <c r="BC34" s="11" t="b">
        <v>0</v>
      </c>
      <c r="BD34" s="11" t="b">
        <v>0</v>
      </c>
      <c r="BE34" s="11" t="b">
        <v>0</v>
      </c>
      <c r="BF34" s="11" t="b">
        <v>0</v>
      </c>
      <c r="BG34" s="11" t="b">
        <v>0</v>
      </c>
      <c r="BH34" s="11" t="b">
        <v>0</v>
      </c>
      <c r="BI34" s="11" t="b">
        <v>0</v>
      </c>
      <c r="BJ34" s="11" t="b">
        <v>0</v>
      </c>
      <c r="BK34" s="11" t="b">
        <v>0</v>
      </c>
      <c r="BL34" s="11" t="b">
        <v>0</v>
      </c>
      <c r="BM34" s="11" t="b">
        <v>0</v>
      </c>
      <c r="BN34" s="11" t="b">
        <v>0</v>
      </c>
      <c r="BO34" s="11" t="b">
        <v>0</v>
      </c>
      <c r="BP34" s="11" t="b">
        <v>0</v>
      </c>
      <c r="BQ34" s="11" t="b">
        <v>0</v>
      </c>
      <c r="BR34" s="11" t="b">
        <v>0</v>
      </c>
      <c r="BS34" s="11" t="b">
        <v>0</v>
      </c>
      <c r="BT34" s="11" t="b">
        <v>0</v>
      </c>
      <c r="BU34" s="11" t="b">
        <v>0</v>
      </c>
      <c r="BV34" s="11" t="b">
        <v>0</v>
      </c>
      <c r="BW34" s="11" t="b">
        <v>0</v>
      </c>
      <c r="BX34" s="11" t="b">
        <v>0</v>
      </c>
      <c r="BY34" s="11" t="b">
        <v>0</v>
      </c>
      <c r="BZ34" s="11" t="b">
        <v>0</v>
      </c>
      <c r="CA34" s="11" t="b">
        <v>0</v>
      </c>
      <c r="CB34" s="11" t="b">
        <v>0</v>
      </c>
      <c r="CC34" s="11" t="b">
        <v>0</v>
      </c>
      <c r="CD34" s="11" t="b">
        <v>0</v>
      </c>
      <c r="CE34" s="11" t="b">
        <v>0</v>
      </c>
      <c r="CF34" s="11" t="b">
        <v>0</v>
      </c>
      <c r="CG34" s="11" t="b">
        <v>0</v>
      </c>
      <c r="CH34" s="11" t="b">
        <v>0</v>
      </c>
      <c r="CI34" s="11" t="b">
        <v>0</v>
      </c>
      <c r="CJ34" s="11" t="b">
        <v>0</v>
      </c>
      <c r="CK34" s="11" t="b">
        <v>0</v>
      </c>
      <c r="CL34" s="11" t="b">
        <v>0</v>
      </c>
      <c r="CM34" s="11" t="b">
        <v>0</v>
      </c>
    </row>
    <row r="35" spans="1:91">
      <c r="A35" s="1" t="s">
        <v>300</v>
      </c>
      <c r="B35" s="12" t="s">
        <v>302</v>
      </c>
      <c r="C35" s="11" t="b">
        <v>0</v>
      </c>
      <c r="D35" s="11" t="b">
        <v>0</v>
      </c>
      <c r="E35" s="11" t="b">
        <v>0</v>
      </c>
      <c r="F35" s="11" t="b">
        <v>0</v>
      </c>
      <c r="G35" s="11" t="b">
        <v>0</v>
      </c>
      <c r="H35" s="11" t="b">
        <v>0</v>
      </c>
      <c r="I35" s="11" t="b">
        <v>0</v>
      </c>
      <c r="J35" s="11" t="b">
        <v>0</v>
      </c>
      <c r="K35" s="11" t="b">
        <v>0</v>
      </c>
      <c r="L35" s="11" t="b">
        <v>0</v>
      </c>
      <c r="M35" s="11" t="b">
        <v>0</v>
      </c>
      <c r="N35" s="11" t="b">
        <v>0</v>
      </c>
      <c r="O35" s="11" t="b">
        <v>0</v>
      </c>
      <c r="P35" s="11" t="b">
        <v>0</v>
      </c>
      <c r="Q35" s="11" t="b">
        <v>0</v>
      </c>
      <c r="R35" s="11" t="b">
        <v>0</v>
      </c>
      <c r="S35" s="11" t="b">
        <v>0</v>
      </c>
      <c r="T35" s="11" t="b">
        <v>0</v>
      </c>
      <c r="U35" s="11" t="b">
        <v>0</v>
      </c>
      <c r="V35" s="11" t="b">
        <v>0</v>
      </c>
      <c r="W35" s="11" t="b">
        <v>0</v>
      </c>
      <c r="X35" s="11" t="b">
        <v>0</v>
      </c>
      <c r="Y35" s="11" t="b">
        <v>0</v>
      </c>
      <c r="Z35" s="11" t="b">
        <v>0</v>
      </c>
      <c r="AA35" s="11" t="b">
        <v>0</v>
      </c>
      <c r="AB35" s="11" t="b">
        <v>0</v>
      </c>
      <c r="AC35" s="11" t="b">
        <v>0</v>
      </c>
      <c r="AD35" s="11" t="b">
        <v>0</v>
      </c>
      <c r="AE35" s="11" t="b">
        <v>0</v>
      </c>
      <c r="AF35" s="11" t="b">
        <v>0</v>
      </c>
      <c r="AG35" s="11" t="b">
        <v>0</v>
      </c>
      <c r="AH35" s="11" t="b">
        <v>0</v>
      </c>
      <c r="AI35" s="11" t="b">
        <v>0</v>
      </c>
      <c r="AJ35" s="11" t="b">
        <v>0</v>
      </c>
      <c r="AK35" s="11" t="b">
        <v>0</v>
      </c>
      <c r="AL35" s="11" t="b">
        <v>0</v>
      </c>
      <c r="AM35" s="11" t="b">
        <v>0</v>
      </c>
      <c r="AN35" s="11" t="b">
        <v>0</v>
      </c>
      <c r="AO35" s="11" t="b">
        <v>0</v>
      </c>
      <c r="AP35" s="11" t="b">
        <v>0</v>
      </c>
      <c r="AQ35" s="11" t="b">
        <v>0</v>
      </c>
      <c r="AR35" s="11" t="b">
        <v>0</v>
      </c>
      <c r="AS35" s="11" t="b">
        <v>0</v>
      </c>
      <c r="AT35" s="11" t="b">
        <v>0</v>
      </c>
      <c r="AU35" s="11" t="b">
        <v>0</v>
      </c>
      <c r="AV35" s="11" t="b">
        <v>0</v>
      </c>
      <c r="AW35" s="11" t="b">
        <v>0</v>
      </c>
      <c r="AX35" s="11" t="b">
        <v>0</v>
      </c>
      <c r="AY35" s="11" t="b">
        <v>0</v>
      </c>
      <c r="AZ35" s="11" t="b">
        <v>0</v>
      </c>
      <c r="BA35" s="11" t="b">
        <v>0</v>
      </c>
      <c r="BB35" s="11" t="b">
        <v>0</v>
      </c>
      <c r="BC35" s="11" t="b">
        <v>0</v>
      </c>
      <c r="BD35" s="11" t="b">
        <v>0</v>
      </c>
      <c r="BE35" s="11" t="b">
        <v>0</v>
      </c>
      <c r="BF35" s="11" t="b">
        <v>0</v>
      </c>
      <c r="BG35" s="11" t="b">
        <v>0</v>
      </c>
      <c r="BH35" s="11" t="b">
        <v>0</v>
      </c>
      <c r="BI35" s="11" t="b">
        <v>0</v>
      </c>
      <c r="BJ35" s="11" t="b">
        <v>0</v>
      </c>
      <c r="BK35" s="11" t="b">
        <v>0</v>
      </c>
      <c r="BL35" s="11" t="b">
        <v>0</v>
      </c>
      <c r="BM35" s="11" t="b">
        <v>0</v>
      </c>
      <c r="BN35" s="11" t="b">
        <v>0</v>
      </c>
      <c r="BO35" s="11" t="b">
        <v>0</v>
      </c>
      <c r="BP35" s="11" t="b">
        <v>0</v>
      </c>
      <c r="BQ35" s="11" t="b">
        <v>1</v>
      </c>
      <c r="BR35" s="11" t="b">
        <v>0</v>
      </c>
      <c r="BS35" s="11" t="b">
        <v>0</v>
      </c>
      <c r="BT35" s="11" t="b">
        <v>0</v>
      </c>
      <c r="BU35" s="11" t="b">
        <v>0</v>
      </c>
      <c r="BV35" s="11" t="b">
        <v>0</v>
      </c>
      <c r="BW35" s="11" t="b">
        <v>0</v>
      </c>
      <c r="BX35" s="11" t="b">
        <v>0</v>
      </c>
      <c r="BY35" s="11" t="b">
        <v>0</v>
      </c>
      <c r="BZ35" s="11" t="b">
        <v>0</v>
      </c>
      <c r="CA35" s="11" t="b">
        <v>0</v>
      </c>
      <c r="CB35" s="11" t="b">
        <v>0</v>
      </c>
      <c r="CC35" s="11" t="b">
        <v>0</v>
      </c>
      <c r="CD35" s="11" t="b">
        <v>0</v>
      </c>
      <c r="CE35" s="11" t="b">
        <v>0</v>
      </c>
      <c r="CF35" s="11" t="b">
        <v>0</v>
      </c>
      <c r="CG35" s="11" t="b">
        <v>0</v>
      </c>
      <c r="CH35" s="11" t="b">
        <v>0</v>
      </c>
      <c r="CI35" s="11" t="b">
        <v>0</v>
      </c>
      <c r="CJ35" s="11" t="b">
        <v>0</v>
      </c>
      <c r="CK35" s="11" t="b">
        <v>0</v>
      </c>
      <c r="CL35" s="11" t="b">
        <v>0</v>
      </c>
      <c r="CM35" s="11" t="b">
        <v>0</v>
      </c>
    </row>
    <row r="36" spans="1:91">
      <c r="A36" s="1" t="s">
        <v>8182</v>
      </c>
      <c r="B36" s="12" t="s">
        <v>348</v>
      </c>
      <c r="C36" s="11" t="b">
        <v>0</v>
      </c>
      <c r="D36" s="11" t="b">
        <v>0</v>
      </c>
      <c r="E36" s="11" t="b">
        <v>0</v>
      </c>
      <c r="F36" s="11" t="b">
        <v>0</v>
      </c>
      <c r="G36" s="11" t="b">
        <v>0</v>
      </c>
      <c r="H36" s="11" t="b">
        <v>0</v>
      </c>
      <c r="I36" s="11" t="b">
        <v>0</v>
      </c>
      <c r="J36" s="11" t="b">
        <v>1</v>
      </c>
      <c r="K36" s="11" t="b">
        <v>1</v>
      </c>
      <c r="L36" s="11" t="b">
        <v>1</v>
      </c>
      <c r="M36" s="11" t="b">
        <v>1</v>
      </c>
      <c r="N36" s="11" t="b">
        <v>0</v>
      </c>
      <c r="O36" s="11" t="b">
        <v>0</v>
      </c>
      <c r="P36" s="11" t="b">
        <v>0</v>
      </c>
      <c r="Q36" s="11" t="b">
        <v>0</v>
      </c>
      <c r="R36" s="11" t="b">
        <v>0</v>
      </c>
      <c r="S36" s="11" t="b">
        <v>0</v>
      </c>
      <c r="T36" s="11" t="b">
        <v>0</v>
      </c>
      <c r="U36" s="11" t="b">
        <v>0</v>
      </c>
      <c r="V36" s="11" t="b">
        <v>0</v>
      </c>
      <c r="W36" s="11" t="b">
        <v>0</v>
      </c>
      <c r="X36" s="11" t="b">
        <v>0</v>
      </c>
      <c r="Y36" s="11" t="b">
        <v>0</v>
      </c>
      <c r="Z36" s="11" t="b">
        <v>0</v>
      </c>
      <c r="AA36" s="11" t="b">
        <v>0</v>
      </c>
      <c r="AB36" s="11" t="b">
        <v>0</v>
      </c>
      <c r="AC36" s="11" t="b">
        <v>0</v>
      </c>
      <c r="AD36" s="11" t="b">
        <v>0</v>
      </c>
      <c r="AE36" s="11" t="b">
        <v>0</v>
      </c>
      <c r="AF36" s="11" t="b">
        <v>0</v>
      </c>
      <c r="AG36" s="11" t="b">
        <v>0</v>
      </c>
      <c r="AH36" s="11" t="b">
        <v>0</v>
      </c>
      <c r="AI36" s="11" t="b">
        <v>0</v>
      </c>
      <c r="AJ36" s="11" t="b">
        <v>0</v>
      </c>
      <c r="AK36" s="11" t="b">
        <v>0</v>
      </c>
      <c r="AL36" s="11" t="b">
        <v>0</v>
      </c>
      <c r="AM36" s="11" t="b">
        <v>0</v>
      </c>
      <c r="AN36" s="11" t="b">
        <v>1</v>
      </c>
      <c r="AO36" s="11" t="b">
        <v>1</v>
      </c>
      <c r="AP36" s="11" t="b">
        <v>0</v>
      </c>
      <c r="AQ36" s="11" t="b">
        <v>0</v>
      </c>
      <c r="AR36" s="11" t="b">
        <v>0</v>
      </c>
      <c r="AS36" s="11" t="b">
        <v>0</v>
      </c>
      <c r="AT36" s="11" t="b">
        <v>0</v>
      </c>
      <c r="AU36" s="11" t="b">
        <v>0</v>
      </c>
      <c r="AV36" s="11" t="b">
        <v>0</v>
      </c>
      <c r="AW36" s="11" t="b">
        <v>0</v>
      </c>
      <c r="AX36" s="11" t="b">
        <v>0</v>
      </c>
      <c r="AY36" s="11" t="b">
        <v>0</v>
      </c>
      <c r="AZ36" s="11" t="b">
        <v>0</v>
      </c>
      <c r="BA36" s="11" t="b">
        <v>0</v>
      </c>
      <c r="BB36" s="11" t="b">
        <v>0</v>
      </c>
      <c r="BC36" s="11" t="b">
        <v>0</v>
      </c>
      <c r="BD36" s="11" t="b">
        <v>0</v>
      </c>
      <c r="BE36" s="11" t="b">
        <v>0</v>
      </c>
      <c r="BF36" s="11" t="b">
        <v>0</v>
      </c>
      <c r="BG36" s="11" t="b">
        <v>0</v>
      </c>
      <c r="BH36" s="11" t="b">
        <v>0</v>
      </c>
      <c r="BI36" s="11" t="b">
        <v>0</v>
      </c>
      <c r="BJ36" s="11" t="b">
        <v>0</v>
      </c>
      <c r="BK36" s="11" t="b">
        <v>0</v>
      </c>
      <c r="BL36" s="11" t="b">
        <v>0</v>
      </c>
      <c r="BM36" s="11" t="b">
        <v>0</v>
      </c>
      <c r="BN36" s="11" t="b">
        <v>0</v>
      </c>
      <c r="BO36" s="11" t="b">
        <v>1</v>
      </c>
      <c r="BP36" s="11" t="b">
        <v>0</v>
      </c>
      <c r="BQ36" s="11" t="b">
        <v>1</v>
      </c>
      <c r="BR36" s="11" t="b">
        <v>0</v>
      </c>
      <c r="BS36" s="11" t="b">
        <v>1</v>
      </c>
      <c r="BT36" s="11" t="b">
        <v>0</v>
      </c>
      <c r="BU36" s="11" t="b">
        <v>0</v>
      </c>
      <c r="BV36" s="11" t="b">
        <v>0</v>
      </c>
      <c r="BW36" s="11" t="b">
        <v>0</v>
      </c>
      <c r="BX36" s="11" t="b">
        <v>0</v>
      </c>
      <c r="BY36" s="11" t="b">
        <v>0</v>
      </c>
      <c r="BZ36" s="11" t="b">
        <v>0</v>
      </c>
      <c r="CA36" s="11" t="b">
        <v>0</v>
      </c>
      <c r="CB36" s="11" t="b">
        <v>0</v>
      </c>
      <c r="CC36" s="11" t="b">
        <v>0</v>
      </c>
      <c r="CD36" s="11" t="b">
        <v>0</v>
      </c>
      <c r="CE36" s="11" t="b">
        <v>0</v>
      </c>
      <c r="CF36" s="11" t="b">
        <v>0</v>
      </c>
      <c r="CG36" s="11" t="b">
        <v>0</v>
      </c>
      <c r="CH36" s="11" t="b">
        <v>0</v>
      </c>
      <c r="CI36" s="11" t="b">
        <v>0</v>
      </c>
      <c r="CJ36" s="11" t="b">
        <v>0</v>
      </c>
      <c r="CK36" s="11" t="b">
        <v>0</v>
      </c>
      <c r="CL36" s="11" t="b">
        <v>0</v>
      </c>
      <c r="CM36" s="11" t="b">
        <v>0</v>
      </c>
    </row>
    <row r="37" spans="1:91">
      <c r="A37" s="1" t="s">
        <v>8183</v>
      </c>
      <c r="B37" s="12" t="s">
        <v>350</v>
      </c>
      <c r="C37" s="11" t="b">
        <v>0</v>
      </c>
      <c r="D37" s="11" t="b">
        <v>1</v>
      </c>
      <c r="E37" s="11" t="b">
        <v>0</v>
      </c>
      <c r="F37" s="11" t="b">
        <v>0</v>
      </c>
      <c r="G37" s="11" t="b">
        <v>0</v>
      </c>
      <c r="H37" s="11" t="b">
        <v>0</v>
      </c>
      <c r="I37" s="11" t="b">
        <v>0</v>
      </c>
      <c r="J37" s="11" t="b">
        <v>0</v>
      </c>
      <c r="K37" s="11" t="b">
        <v>0</v>
      </c>
      <c r="L37" s="11" t="b">
        <v>1</v>
      </c>
      <c r="M37" s="11" t="b">
        <v>1</v>
      </c>
      <c r="N37" s="11" t="b">
        <v>0</v>
      </c>
      <c r="O37" s="11" t="b">
        <v>0</v>
      </c>
      <c r="P37" s="11" t="b">
        <v>0</v>
      </c>
      <c r="Q37" s="11" t="b">
        <v>0</v>
      </c>
      <c r="R37" s="11" t="b">
        <v>0</v>
      </c>
      <c r="S37" s="11" t="b">
        <v>0</v>
      </c>
      <c r="T37" s="11" t="b">
        <v>0</v>
      </c>
      <c r="U37" s="11" t="b">
        <v>1</v>
      </c>
      <c r="V37" s="11" t="b">
        <v>0</v>
      </c>
      <c r="W37" s="11" t="b">
        <v>0</v>
      </c>
      <c r="X37" s="11" t="b">
        <v>0</v>
      </c>
      <c r="Y37" s="11" t="b">
        <v>0</v>
      </c>
      <c r="Z37" s="11" t="b">
        <v>0</v>
      </c>
      <c r="AA37" s="11" t="b">
        <v>0</v>
      </c>
      <c r="AB37" s="11" t="b">
        <v>1</v>
      </c>
      <c r="AC37" s="11" t="b">
        <v>0</v>
      </c>
      <c r="AD37" s="11" t="b">
        <v>0</v>
      </c>
      <c r="AE37" s="11" t="b">
        <v>0</v>
      </c>
      <c r="AF37" s="11" t="b">
        <v>0</v>
      </c>
      <c r="AG37" s="11" t="b">
        <v>0</v>
      </c>
      <c r="AH37" s="11" t="b">
        <v>0</v>
      </c>
      <c r="AI37" s="11" t="b">
        <v>0</v>
      </c>
      <c r="AJ37" s="11" t="b">
        <v>0</v>
      </c>
      <c r="AK37" s="11" t="b">
        <v>0</v>
      </c>
      <c r="AL37" s="11" t="b">
        <v>0</v>
      </c>
      <c r="AM37" s="11" t="b">
        <v>0</v>
      </c>
      <c r="AN37" s="11" t="b">
        <v>0</v>
      </c>
      <c r="AO37" s="11" t="b">
        <v>0</v>
      </c>
      <c r="AP37" s="11" t="b">
        <v>0</v>
      </c>
      <c r="AQ37" s="11" t="b">
        <v>0</v>
      </c>
      <c r="AR37" s="11" t="b">
        <v>0</v>
      </c>
      <c r="AS37" s="11" t="b">
        <v>0</v>
      </c>
      <c r="AT37" s="11" t="b">
        <v>0</v>
      </c>
      <c r="AU37" s="11" t="b">
        <v>0</v>
      </c>
      <c r="AV37" s="11" t="b">
        <v>0</v>
      </c>
      <c r="AW37" s="11" t="b">
        <v>0</v>
      </c>
      <c r="AX37" s="11" t="b">
        <v>0</v>
      </c>
      <c r="AY37" s="11" t="b">
        <v>0</v>
      </c>
      <c r="AZ37" s="11" t="b">
        <v>0</v>
      </c>
      <c r="BA37" s="11" t="b">
        <v>0</v>
      </c>
      <c r="BB37" s="11" t="b">
        <v>0</v>
      </c>
      <c r="BC37" s="11" t="b">
        <v>0</v>
      </c>
      <c r="BD37" s="11" t="b">
        <v>0</v>
      </c>
      <c r="BE37" s="11" t="b">
        <v>0</v>
      </c>
      <c r="BF37" s="11" t="b">
        <v>0</v>
      </c>
      <c r="BG37" s="11" t="b">
        <v>0</v>
      </c>
      <c r="BH37" s="11" t="b">
        <v>0</v>
      </c>
      <c r="BI37" s="11" t="b">
        <v>0</v>
      </c>
      <c r="BJ37" s="11" t="b">
        <v>0</v>
      </c>
      <c r="BK37" s="11" t="b">
        <v>0</v>
      </c>
      <c r="BL37" s="11" t="b">
        <v>0</v>
      </c>
      <c r="BM37" s="11" t="b">
        <v>0</v>
      </c>
      <c r="BN37" s="11" t="b">
        <v>0</v>
      </c>
      <c r="BO37" s="11" t="b">
        <v>1</v>
      </c>
      <c r="BP37" s="11" t="b">
        <v>0</v>
      </c>
      <c r="BQ37" s="11" t="b">
        <v>1</v>
      </c>
      <c r="BR37" s="11" t="b">
        <v>0</v>
      </c>
      <c r="BS37" s="11" t="b">
        <v>0</v>
      </c>
      <c r="BT37" s="11" t="b">
        <v>0</v>
      </c>
      <c r="BU37" s="11" t="b">
        <v>1</v>
      </c>
      <c r="BV37" s="11" t="b">
        <v>0</v>
      </c>
      <c r="BW37" s="11" t="b">
        <v>0</v>
      </c>
      <c r="BX37" s="11" t="b">
        <v>0</v>
      </c>
      <c r="BY37" s="11" t="b">
        <v>0</v>
      </c>
      <c r="BZ37" s="11" t="b">
        <v>0</v>
      </c>
      <c r="CA37" s="11" t="b">
        <v>0</v>
      </c>
      <c r="CB37" s="11" t="b">
        <v>0</v>
      </c>
      <c r="CC37" s="11" t="b">
        <v>0</v>
      </c>
      <c r="CD37" s="11" t="b">
        <v>0</v>
      </c>
      <c r="CE37" s="11" t="b">
        <v>0</v>
      </c>
      <c r="CF37" s="11" t="b">
        <v>0</v>
      </c>
      <c r="CG37" s="11" t="b">
        <v>0</v>
      </c>
      <c r="CH37" s="11" t="b">
        <v>0</v>
      </c>
      <c r="CI37" s="11" t="b">
        <v>0</v>
      </c>
      <c r="CJ37" s="11" t="b">
        <v>0</v>
      </c>
      <c r="CK37" s="11" t="b">
        <v>0</v>
      </c>
      <c r="CL37" s="11" t="b">
        <v>0</v>
      </c>
      <c r="CM37" s="11" t="b">
        <v>0</v>
      </c>
    </row>
    <row r="38" spans="1:91">
      <c r="A38" s="1" t="s">
        <v>460</v>
      </c>
      <c r="B38" s="12" t="s">
        <v>462</v>
      </c>
      <c r="C38" s="11" t="b">
        <v>0</v>
      </c>
      <c r="D38" s="11" t="b">
        <v>0</v>
      </c>
      <c r="E38" s="11" t="b">
        <v>0</v>
      </c>
      <c r="F38" s="11" t="b">
        <v>0</v>
      </c>
      <c r="G38" s="11" t="b">
        <v>0</v>
      </c>
      <c r="H38" s="11" t="b">
        <v>0</v>
      </c>
      <c r="I38" s="11" t="b">
        <v>0</v>
      </c>
      <c r="J38" s="11" t="b">
        <v>0</v>
      </c>
      <c r="K38" s="11" t="b">
        <v>0</v>
      </c>
      <c r="L38" s="11" t="b">
        <v>0</v>
      </c>
      <c r="M38" s="11" t="b">
        <v>0</v>
      </c>
      <c r="N38" s="11" t="b">
        <v>0</v>
      </c>
      <c r="O38" s="11" t="b">
        <v>0</v>
      </c>
      <c r="P38" s="11" t="b">
        <v>0</v>
      </c>
      <c r="Q38" s="11" t="b">
        <v>0</v>
      </c>
      <c r="R38" s="11" t="b">
        <v>0</v>
      </c>
      <c r="S38" s="11" t="b">
        <v>0</v>
      </c>
      <c r="T38" s="11" t="b">
        <v>0</v>
      </c>
      <c r="U38" s="11" t="b">
        <v>0</v>
      </c>
      <c r="V38" s="11" t="b">
        <v>0</v>
      </c>
      <c r="W38" s="11" t="b">
        <v>0</v>
      </c>
      <c r="X38" s="11" t="b">
        <v>0</v>
      </c>
      <c r="Y38" s="11" t="b">
        <v>0</v>
      </c>
      <c r="Z38" s="11" t="b">
        <v>0</v>
      </c>
      <c r="AA38" s="11" t="b">
        <v>0</v>
      </c>
      <c r="AB38" s="11" t="b">
        <v>0</v>
      </c>
      <c r="AC38" s="11" t="b">
        <v>0</v>
      </c>
      <c r="AD38" s="11" t="b">
        <v>0</v>
      </c>
      <c r="AE38" s="11" t="b">
        <v>0</v>
      </c>
      <c r="AF38" s="11" t="b">
        <v>0</v>
      </c>
      <c r="AG38" s="11" t="b">
        <v>0</v>
      </c>
      <c r="AH38" s="11" t="b">
        <v>0</v>
      </c>
      <c r="AI38" s="11" t="b">
        <v>0</v>
      </c>
      <c r="AJ38" s="11" t="b">
        <v>0</v>
      </c>
      <c r="AK38" s="11" t="b">
        <v>0</v>
      </c>
      <c r="AL38" s="11" t="b">
        <v>0</v>
      </c>
      <c r="AM38" s="11" t="b">
        <v>0</v>
      </c>
      <c r="AN38" s="11" t="b">
        <v>0</v>
      </c>
      <c r="AO38" s="11" t="b">
        <v>0</v>
      </c>
      <c r="AP38" s="11" t="b">
        <v>0</v>
      </c>
      <c r="AQ38" s="11" t="b">
        <v>0</v>
      </c>
      <c r="AR38" s="11" t="b">
        <v>0</v>
      </c>
      <c r="AS38" s="11" t="b">
        <v>0</v>
      </c>
      <c r="AT38" s="11" t="b">
        <v>0</v>
      </c>
      <c r="AU38" s="11" t="b">
        <v>0</v>
      </c>
      <c r="AV38" s="11" t="b">
        <v>0</v>
      </c>
      <c r="AW38" s="11" t="b">
        <v>0</v>
      </c>
      <c r="AX38" s="11" t="b">
        <v>0</v>
      </c>
      <c r="AY38" s="11" t="b">
        <v>0</v>
      </c>
      <c r="AZ38" s="11" t="b">
        <v>0</v>
      </c>
      <c r="BA38" s="11" t="b">
        <v>0</v>
      </c>
      <c r="BB38" s="11" t="b">
        <v>0</v>
      </c>
      <c r="BC38" s="11" t="b">
        <v>0</v>
      </c>
      <c r="BD38" s="11" t="b">
        <v>0</v>
      </c>
      <c r="BE38" s="11" t="b">
        <v>0</v>
      </c>
      <c r="BF38" s="11" t="b">
        <v>0</v>
      </c>
      <c r="BG38" s="11" t="b">
        <v>0</v>
      </c>
      <c r="BH38" s="11" t="b">
        <v>0</v>
      </c>
      <c r="BI38" s="11" t="b">
        <v>0</v>
      </c>
      <c r="BJ38" s="11" t="b">
        <v>0</v>
      </c>
      <c r="BK38" s="11" t="b">
        <v>0</v>
      </c>
      <c r="BL38" s="11" t="b">
        <v>0</v>
      </c>
      <c r="BM38" s="11" t="b">
        <v>0</v>
      </c>
      <c r="BN38" s="11" t="b">
        <v>0</v>
      </c>
      <c r="BO38" s="11" t="b">
        <v>0</v>
      </c>
      <c r="BP38" s="11" t="b">
        <v>0</v>
      </c>
      <c r="BQ38" s="11" t="b">
        <v>0</v>
      </c>
      <c r="BR38" s="11" t="b">
        <v>0</v>
      </c>
      <c r="BS38" s="11" t="b">
        <v>0</v>
      </c>
      <c r="BT38" s="11" t="b">
        <v>0</v>
      </c>
      <c r="BU38" s="11" t="b">
        <v>0</v>
      </c>
      <c r="BV38" s="11" t="b">
        <v>0</v>
      </c>
      <c r="BW38" s="11" t="b">
        <v>0</v>
      </c>
      <c r="BX38" s="11" t="b">
        <v>0</v>
      </c>
      <c r="BY38" s="11" t="b">
        <v>0</v>
      </c>
      <c r="BZ38" s="11" t="b">
        <v>0</v>
      </c>
      <c r="CA38" s="11" t="b">
        <v>0</v>
      </c>
      <c r="CB38" s="11" t="b">
        <v>0</v>
      </c>
      <c r="CC38" s="11" t="b">
        <v>0</v>
      </c>
      <c r="CD38" s="11" t="b">
        <v>0</v>
      </c>
      <c r="CE38" s="11" t="b">
        <v>0</v>
      </c>
      <c r="CF38" s="11" t="b">
        <v>0</v>
      </c>
      <c r="CG38" s="11" t="b">
        <v>0</v>
      </c>
      <c r="CH38" s="11" t="b">
        <v>0</v>
      </c>
      <c r="CI38" s="11" t="b">
        <v>0</v>
      </c>
      <c r="CJ38" s="11" t="b">
        <v>0</v>
      </c>
      <c r="CK38" s="11" t="b">
        <v>0</v>
      </c>
      <c r="CL38" s="11" t="b">
        <v>0</v>
      </c>
      <c r="CM38" s="11" t="b">
        <v>0</v>
      </c>
    </row>
    <row r="39" spans="1:91">
      <c r="A39" s="1" t="s">
        <v>528</v>
      </c>
      <c r="B39" s="12" t="s">
        <v>529</v>
      </c>
      <c r="C39" s="11" t="b">
        <v>0</v>
      </c>
      <c r="D39" s="11" t="b">
        <v>0</v>
      </c>
      <c r="E39" s="11" t="b">
        <v>0</v>
      </c>
      <c r="F39" s="11" t="b">
        <v>0</v>
      </c>
      <c r="G39" s="11" t="b">
        <v>0</v>
      </c>
      <c r="H39" s="11" t="b">
        <v>0</v>
      </c>
      <c r="I39" s="11" t="b">
        <v>0</v>
      </c>
      <c r="J39" s="11" t="b">
        <v>0</v>
      </c>
      <c r="K39" s="11" t="b">
        <v>0</v>
      </c>
      <c r="L39" s="11" t="b">
        <v>0</v>
      </c>
      <c r="M39" s="11" t="b">
        <v>0</v>
      </c>
      <c r="N39" s="11" t="b">
        <v>0</v>
      </c>
      <c r="O39" s="11" t="b">
        <v>0</v>
      </c>
      <c r="P39" s="11" t="b">
        <v>0</v>
      </c>
      <c r="Q39" s="11" t="b">
        <v>0</v>
      </c>
      <c r="R39" s="11" t="b">
        <v>0</v>
      </c>
      <c r="S39" s="11" t="b">
        <v>0</v>
      </c>
      <c r="T39" s="11" t="b">
        <v>0</v>
      </c>
      <c r="U39" s="11" t="b">
        <v>0</v>
      </c>
      <c r="V39" s="11" t="b">
        <v>0</v>
      </c>
      <c r="W39" s="11" t="b">
        <v>0</v>
      </c>
      <c r="X39" s="11" t="b">
        <v>0</v>
      </c>
      <c r="Y39" s="11" t="b">
        <v>0</v>
      </c>
      <c r="Z39" s="11" t="b">
        <v>0</v>
      </c>
      <c r="AA39" s="11" t="b">
        <v>0</v>
      </c>
      <c r="AB39" s="11" t="b">
        <v>0</v>
      </c>
      <c r="AC39" s="11" t="b">
        <v>0</v>
      </c>
      <c r="AD39" s="11" t="b">
        <v>0</v>
      </c>
      <c r="AE39" s="11" t="b">
        <v>0</v>
      </c>
      <c r="AF39" s="11" t="b">
        <v>0</v>
      </c>
      <c r="AG39" s="11" t="b">
        <v>0</v>
      </c>
      <c r="AH39" s="11" t="b">
        <v>0</v>
      </c>
      <c r="AI39" s="11" t="b">
        <v>0</v>
      </c>
      <c r="AJ39" s="11" t="b">
        <v>0</v>
      </c>
      <c r="AK39" s="11" t="b">
        <v>0</v>
      </c>
      <c r="AL39" s="11" t="b">
        <v>0</v>
      </c>
      <c r="AM39" s="11" t="b">
        <v>0</v>
      </c>
      <c r="AN39" s="11" t="b">
        <v>0</v>
      </c>
      <c r="AO39" s="11" t="b">
        <v>0</v>
      </c>
      <c r="AP39" s="11" t="b">
        <v>0</v>
      </c>
      <c r="AQ39" s="11" t="b">
        <v>0</v>
      </c>
      <c r="AR39" s="11" t="b">
        <v>0</v>
      </c>
      <c r="AS39" s="11" t="b">
        <v>0</v>
      </c>
      <c r="AT39" s="11" t="b">
        <v>0</v>
      </c>
      <c r="AU39" s="11" t="b">
        <v>0</v>
      </c>
      <c r="AV39" s="11" t="b">
        <v>0</v>
      </c>
      <c r="AW39" s="11" t="b">
        <v>0</v>
      </c>
      <c r="AX39" s="11" t="b">
        <v>0</v>
      </c>
      <c r="AY39" s="11" t="b">
        <v>0</v>
      </c>
      <c r="AZ39" s="11" t="b">
        <v>0</v>
      </c>
      <c r="BA39" s="11" t="b">
        <v>0</v>
      </c>
      <c r="BB39" s="11" t="b">
        <v>0</v>
      </c>
      <c r="BC39" s="11" t="b">
        <v>0</v>
      </c>
      <c r="BD39" s="11" t="b">
        <v>0</v>
      </c>
      <c r="BE39" s="11" t="b">
        <v>0</v>
      </c>
      <c r="BF39" s="11" t="b">
        <v>0</v>
      </c>
      <c r="BG39" s="11" t="b">
        <v>0</v>
      </c>
      <c r="BH39" s="11" t="b">
        <v>0</v>
      </c>
      <c r="BI39" s="11" t="b">
        <v>0</v>
      </c>
      <c r="BJ39" s="11" t="b">
        <v>0</v>
      </c>
      <c r="BK39" s="11" t="b">
        <v>0</v>
      </c>
      <c r="BL39" s="11" t="b">
        <v>0</v>
      </c>
      <c r="BM39" s="11" t="b">
        <v>0</v>
      </c>
      <c r="BN39" s="11" t="b">
        <v>0</v>
      </c>
      <c r="BO39" s="11" t="b">
        <v>0</v>
      </c>
      <c r="BP39" s="11" t="b">
        <v>0</v>
      </c>
      <c r="BQ39" s="11" t="b">
        <v>0</v>
      </c>
      <c r="BR39" s="11" t="b">
        <v>0</v>
      </c>
      <c r="BS39" s="11" t="b">
        <v>0</v>
      </c>
      <c r="BT39" s="11" t="b">
        <v>0</v>
      </c>
      <c r="BU39" s="11" t="b">
        <v>0</v>
      </c>
      <c r="BV39" s="11" t="b">
        <v>0</v>
      </c>
      <c r="BW39" s="11" t="b">
        <v>0</v>
      </c>
      <c r="BX39" s="11" t="b">
        <v>0</v>
      </c>
      <c r="BY39" s="11" t="b">
        <v>0</v>
      </c>
      <c r="BZ39" s="11" t="b">
        <v>0</v>
      </c>
      <c r="CA39" s="11" t="b">
        <v>0</v>
      </c>
      <c r="CB39" s="11" t="b">
        <v>0</v>
      </c>
      <c r="CC39" s="11" t="b">
        <v>0</v>
      </c>
      <c r="CD39" s="11" t="b">
        <v>0</v>
      </c>
      <c r="CE39" s="11" t="b">
        <v>0</v>
      </c>
      <c r="CF39" s="11" t="b">
        <v>0</v>
      </c>
      <c r="CG39" s="11" t="b">
        <v>0</v>
      </c>
      <c r="CH39" s="11" t="b">
        <v>0</v>
      </c>
      <c r="CI39" s="11" t="b">
        <v>0</v>
      </c>
      <c r="CJ39" s="11" t="b">
        <v>0</v>
      </c>
      <c r="CK39" s="11" t="b">
        <v>0</v>
      </c>
      <c r="CL39" s="11" t="b">
        <v>0</v>
      </c>
      <c r="CM39" s="11" t="b">
        <v>0</v>
      </c>
    </row>
    <row r="40" spans="1:91">
      <c r="A40" s="1" t="s">
        <v>545</v>
      </c>
      <c r="B40" s="12" t="s">
        <v>547</v>
      </c>
      <c r="C40" s="11" t="b">
        <v>0</v>
      </c>
      <c r="D40" s="11" t="b">
        <v>0</v>
      </c>
      <c r="E40" s="11" t="b">
        <v>0</v>
      </c>
      <c r="F40" s="11" t="b">
        <v>0</v>
      </c>
      <c r="G40" s="11" t="b">
        <v>0</v>
      </c>
      <c r="H40" s="11" t="b">
        <v>0</v>
      </c>
      <c r="I40" s="11" t="b">
        <v>0</v>
      </c>
      <c r="J40" s="11" t="b">
        <v>0</v>
      </c>
      <c r="K40" s="11" t="b">
        <v>0</v>
      </c>
      <c r="L40" s="11" t="b">
        <v>0</v>
      </c>
      <c r="M40" s="11" t="b">
        <v>0</v>
      </c>
      <c r="N40" s="11" t="b">
        <v>0</v>
      </c>
      <c r="O40" s="11" t="b">
        <v>0</v>
      </c>
      <c r="P40" s="11" t="b">
        <v>0</v>
      </c>
      <c r="Q40" s="11" t="b">
        <v>0</v>
      </c>
      <c r="R40" s="11" t="b">
        <v>0</v>
      </c>
      <c r="S40" s="11" t="b">
        <v>0</v>
      </c>
      <c r="T40" s="11" t="b">
        <v>0</v>
      </c>
      <c r="U40" s="11" t="b">
        <v>0</v>
      </c>
      <c r="V40" s="11" t="b">
        <v>0</v>
      </c>
      <c r="W40" s="11" t="b">
        <v>0</v>
      </c>
      <c r="X40" s="11" t="b">
        <v>0</v>
      </c>
      <c r="Y40" s="11" t="b">
        <v>0</v>
      </c>
      <c r="Z40" s="11" t="b">
        <v>0</v>
      </c>
      <c r="AA40" s="11" t="b">
        <v>0</v>
      </c>
      <c r="AB40" s="11" t="b">
        <v>0</v>
      </c>
      <c r="AC40" s="11" t="b">
        <v>0</v>
      </c>
      <c r="AD40" s="11" t="b">
        <v>0</v>
      </c>
      <c r="AE40" s="11" t="b">
        <v>0</v>
      </c>
      <c r="AF40" s="11" t="b">
        <v>0</v>
      </c>
      <c r="AG40" s="11" t="b">
        <v>0</v>
      </c>
      <c r="AH40" s="11" t="b">
        <v>0</v>
      </c>
      <c r="AI40" s="11" t="b">
        <v>0</v>
      </c>
      <c r="AJ40" s="11" t="b">
        <v>0</v>
      </c>
      <c r="AK40" s="11" t="b">
        <v>0</v>
      </c>
      <c r="AL40" s="11" t="b">
        <v>0</v>
      </c>
      <c r="AM40" s="11" t="b">
        <v>0</v>
      </c>
      <c r="AN40" s="11" t="b">
        <v>0</v>
      </c>
      <c r="AO40" s="11" t="b">
        <v>0</v>
      </c>
      <c r="AP40" s="11" t="b">
        <v>0</v>
      </c>
      <c r="AQ40" s="11" t="b">
        <v>0</v>
      </c>
      <c r="AR40" s="11" t="b">
        <v>0</v>
      </c>
      <c r="AS40" s="11" t="b">
        <v>0</v>
      </c>
      <c r="AT40" s="11" t="b">
        <v>0</v>
      </c>
      <c r="AU40" s="11" t="b">
        <v>0</v>
      </c>
      <c r="AV40" s="11" t="b">
        <v>0</v>
      </c>
      <c r="AW40" s="11" t="b">
        <v>0</v>
      </c>
      <c r="AX40" s="11" t="b">
        <v>0</v>
      </c>
      <c r="AY40" s="11" t="b">
        <v>0</v>
      </c>
      <c r="AZ40" s="11" t="b">
        <v>0</v>
      </c>
      <c r="BA40" s="11" t="b">
        <v>0</v>
      </c>
      <c r="BB40" s="11" t="b">
        <v>0</v>
      </c>
      <c r="BC40" s="11" t="b">
        <v>0</v>
      </c>
      <c r="BD40" s="11" t="b">
        <v>0</v>
      </c>
      <c r="BE40" s="11" t="b">
        <v>0</v>
      </c>
      <c r="BF40" s="11" t="b">
        <v>0</v>
      </c>
      <c r="BG40" s="11" t="b">
        <v>0</v>
      </c>
      <c r="BH40" s="11" t="b">
        <v>0</v>
      </c>
      <c r="BI40" s="11" t="b">
        <v>0</v>
      </c>
      <c r="BJ40" s="11" t="b">
        <v>0</v>
      </c>
      <c r="BK40" s="11" t="b">
        <v>0</v>
      </c>
      <c r="BL40" s="11" t="b">
        <v>0</v>
      </c>
      <c r="BM40" s="11" t="b">
        <v>0</v>
      </c>
      <c r="BN40" s="11" t="b">
        <v>0</v>
      </c>
      <c r="BO40" s="11" t="b">
        <v>1</v>
      </c>
      <c r="BP40" s="11" t="b">
        <v>0</v>
      </c>
      <c r="BQ40" s="11" t="b">
        <v>0</v>
      </c>
      <c r="BR40" s="11" t="b">
        <v>0</v>
      </c>
      <c r="BS40" s="11" t="b">
        <v>0</v>
      </c>
      <c r="BT40" s="11" t="b">
        <v>0</v>
      </c>
      <c r="BU40" s="11" t="b">
        <v>0</v>
      </c>
      <c r="BV40" s="11" t="b">
        <v>0</v>
      </c>
      <c r="BW40" s="11" t="b">
        <v>0</v>
      </c>
      <c r="BX40" s="11" t="b">
        <v>0</v>
      </c>
      <c r="BY40" s="11" t="b">
        <v>0</v>
      </c>
      <c r="BZ40" s="11" t="b">
        <v>0</v>
      </c>
      <c r="CA40" s="11" t="b">
        <v>0</v>
      </c>
      <c r="CB40" s="11" t="b">
        <v>0</v>
      </c>
      <c r="CC40" s="11" t="b">
        <v>0</v>
      </c>
      <c r="CD40" s="11" t="b">
        <v>0</v>
      </c>
      <c r="CE40" s="11" t="b">
        <v>0</v>
      </c>
      <c r="CF40" s="11" t="b">
        <v>0</v>
      </c>
      <c r="CG40" s="11" t="b">
        <v>0</v>
      </c>
      <c r="CH40" s="11" t="b">
        <v>0</v>
      </c>
      <c r="CI40" s="11" t="b">
        <v>0</v>
      </c>
      <c r="CJ40" s="11" t="b">
        <v>0</v>
      </c>
      <c r="CK40" s="11" t="b">
        <v>0</v>
      </c>
      <c r="CL40" s="11" t="b">
        <v>0</v>
      </c>
      <c r="CM40" s="11" t="b">
        <v>0</v>
      </c>
    </row>
    <row r="41" spans="1:91">
      <c r="A41" s="1" t="s">
        <v>549</v>
      </c>
      <c r="B41" s="12" t="s">
        <v>550</v>
      </c>
      <c r="C41" s="11" t="b">
        <v>0</v>
      </c>
      <c r="D41" s="11" t="b">
        <v>0</v>
      </c>
      <c r="E41" s="11" t="b">
        <v>0</v>
      </c>
      <c r="F41" s="11" t="b">
        <v>0</v>
      </c>
      <c r="G41" s="11" t="b">
        <v>0</v>
      </c>
      <c r="H41" s="11" t="b">
        <v>0</v>
      </c>
      <c r="I41" s="11" t="b">
        <v>0</v>
      </c>
      <c r="J41" s="11" t="b">
        <v>0</v>
      </c>
      <c r="K41" s="11" t="b">
        <v>0</v>
      </c>
      <c r="L41" s="11" t="b">
        <v>0</v>
      </c>
      <c r="M41" s="11" t="b">
        <v>0</v>
      </c>
      <c r="N41" s="11" t="b">
        <v>0</v>
      </c>
      <c r="O41" s="11" t="b">
        <v>0</v>
      </c>
      <c r="P41" s="11" t="b">
        <v>0</v>
      </c>
      <c r="Q41" s="11" t="b">
        <v>0</v>
      </c>
      <c r="R41" s="11" t="b">
        <v>0</v>
      </c>
      <c r="S41" s="11" t="b">
        <v>0</v>
      </c>
      <c r="T41" s="11" t="b">
        <v>0</v>
      </c>
      <c r="U41" s="11" t="b">
        <v>0</v>
      </c>
      <c r="V41" s="11" t="b">
        <v>0</v>
      </c>
      <c r="W41" s="11" t="b">
        <v>0</v>
      </c>
      <c r="X41" s="11" t="b">
        <v>0</v>
      </c>
      <c r="Y41" s="11" t="b">
        <v>0</v>
      </c>
      <c r="Z41" s="11" t="b">
        <v>0</v>
      </c>
      <c r="AA41" s="11" t="b">
        <v>0</v>
      </c>
      <c r="AB41" s="11" t="b">
        <v>0</v>
      </c>
      <c r="AC41" s="11" t="b">
        <v>0</v>
      </c>
      <c r="AD41" s="11" t="b">
        <v>0</v>
      </c>
      <c r="AE41" s="11" t="b">
        <v>0</v>
      </c>
      <c r="AF41" s="11" t="b">
        <v>0</v>
      </c>
      <c r="AG41" s="11" t="b">
        <v>0</v>
      </c>
      <c r="AH41" s="11" t="b">
        <v>0</v>
      </c>
      <c r="AI41" s="11" t="b">
        <v>0</v>
      </c>
      <c r="AJ41" s="11" t="b">
        <v>0</v>
      </c>
      <c r="AK41" s="11" t="b">
        <v>0</v>
      </c>
      <c r="AL41" s="11" t="b">
        <v>0</v>
      </c>
      <c r="AM41" s="11" t="b">
        <v>0</v>
      </c>
      <c r="AN41" s="11" t="b">
        <v>0</v>
      </c>
      <c r="AO41" s="11" t="b">
        <v>0</v>
      </c>
      <c r="AP41" s="11" t="b">
        <v>0</v>
      </c>
      <c r="AQ41" s="11" t="b">
        <v>0</v>
      </c>
      <c r="AR41" s="11" t="b">
        <v>0</v>
      </c>
      <c r="AS41" s="11" t="b">
        <v>0</v>
      </c>
      <c r="AT41" s="11" t="b">
        <v>0</v>
      </c>
      <c r="AU41" s="11" t="b">
        <v>0</v>
      </c>
      <c r="AV41" s="11" t="b">
        <v>0</v>
      </c>
      <c r="AW41" s="11" t="b">
        <v>0</v>
      </c>
      <c r="AX41" s="11" t="b">
        <v>0</v>
      </c>
      <c r="AY41" s="11" t="b">
        <v>0</v>
      </c>
      <c r="AZ41" s="11" t="b">
        <v>0</v>
      </c>
      <c r="BA41" s="11" t="b">
        <v>0</v>
      </c>
      <c r="BB41" s="11" t="b">
        <v>0</v>
      </c>
      <c r="BC41" s="11" t="b">
        <v>0</v>
      </c>
      <c r="BD41" s="11" t="b">
        <v>0</v>
      </c>
      <c r="BE41" s="11" t="b">
        <v>0</v>
      </c>
      <c r="BF41" s="11" t="b">
        <v>0</v>
      </c>
      <c r="BG41" s="11" t="b">
        <v>0</v>
      </c>
      <c r="BH41" s="11" t="b">
        <v>0</v>
      </c>
      <c r="BI41" s="11" t="b">
        <v>0</v>
      </c>
      <c r="BJ41" s="11" t="b">
        <v>0</v>
      </c>
      <c r="BK41" s="11" t="b">
        <v>0</v>
      </c>
      <c r="BL41" s="11" t="b">
        <v>0</v>
      </c>
      <c r="BM41" s="11" t="b">
        <v>0</v>
      </c>
      <c r="BN41" s="11" t="b">
        <v>0</v>
      </c>
      <c r="BO41" s="11" t="b">
        <v>0</v>
      </c>
      <c r="BP41" s="11" t="b">
        <v>1</v>
      </c>
      <c r="BQ41" s="11" t="b">
        <v>0</v>
      </c>
      <c r="BR41" s="11" t="b">
        <v>0</v>
      </c>
      <c r="BS41" s="11" t="b">
        <v>0</v>
      </c>
      <c r="BT41" s="11" t="b">
        <v>0</v>
      </c>
      <c r="BU41" s="11" t="b">
        <v>0</v>
      </c>
      <c r="BV41" s="11" t="b">
        <v>0</v>
      </c>
      <c r="BW41" s="11" t="b">
        <v>0</v>
      </c>
      <c r="BX41" s="11" t="b">
        <v>0</v>
      </c>
      <c r="BY41" s="11" t="b">
        <v>0</v>
      </c>
      <c r="BZ41" s="11" t="b">
        <v>0</v>
      </c>
      <c r="CA41" s="11" t="b">
        <v>0</v>
      </c>
      <c r="CB41" s="11" t="b">
        <v>0</v>
      </c>
      <c r="CC41" s="11" t="b">
        <v>0</v>
      </c>
      <c r="CD41" s="11" t="b">
        <v>0</v>
      </c>
      <c r="CE41" s="11" t="b">
        <v>0</v>
      </c>
      <c r="CF41" s="11" t="b">
        <v>0</v>
      </c>
      <c r="CG41" s="11" t="b">
        <v>0</v>
      </c>
      <c r="CH41" s="11" t="b">
        <v>0</v>
      </c>
      <c r="CI41" s="11" t="b">
        <v>0</v>
      </c>
      <c r="CJ41" s="11" t="b">
        <v>0</v>
      </c>
      <c r="CK41" s="11" t="b">
        <v>0</v>
      </c>
      <c r="CL41" s="11" t="b">
        <v>0</v>
      </c>
      <c r="CM41" s="11" t="b">
        <v>0</v>
      </c>
    </row>
    <row r="42" spans="1:91">
      <c r="A42" s="1" t="s">
        <v>678</v>
      </c>
      <c r="B42" s="12" t="s">
        <v>680</v>
      </c>
      <c r="C42" s="11" t="b">
        <v>0</v>
      </c>
      <c r="D42" s="11" t="b">
        <v>0</v>
      </c>
      <c r="E42" s="11" t="b">
        <v>0</v>
      </c>
      <c r="F42" s="11" t="b">
        <v>0</v>
      </c>
      <c r="G42" s="11" t="b">
        <v>0</v>
      </c>
      <c r="H42" s="11" t="b">
        <v>0</v>
      </c>
      <c r="I42" s="11" t="b">
        <v>0</v>
      </c>
      <c r="J42" s="11" t="b">
        <v>0</v>
      </c>
      <c r="K42" s="11" t="b">
        <v>0</v>
      </c>
      <c r="L42" s="11" t="b">
        <v>0</v>
      </c>
      <c r="M42" s="11" t="b">
        <v>0</v>
      </c>
      <c r="N42" s="11" t="b">
        <v>0</v>
      </c>
      <c r="O42" s="11" t="b">
        <v>0</v>
      </c>
      <c r="P42" s="11" t="b">
        <v>0</v>
      </c>
      <c r="Q42" s="11" t="b">
        <v>0</v>
      </c>
      <c r="R42" s="11" t="b">
        <v>0</v>
      </c>
      <c r="S42" s="11" t="b">
        <v>0</v>
      </c>
      <c r="T42" s="11" t="b">
        <v>0</v>
      </c>
      <c r="U42" s="11" t="b">
        <v>0</v>
      </c>
      <c r="V42" s="11" t="b">
        <v>0</v>
      </c>
      <c r="W42" s="11" t="b">
        <v>0</v>
      </c>
      <c r="X42" s="11" t="b">
        <v>0</v>
      </c>
      <c r="Y42" s="11" t="b">
        <v>0</v>
      </c>
      <c r="Z42" s="11" t="b">
        <v>0</v>
      </c>
      <c r="AA42" s="11" t="b">
        <v>0</v>
      </c>
      <c r="AB42" s="11" t="b">
        <v>0</v>
      </c>
      <c r="AC42" s="11" t="b">
        <v>0</v>
      </c>
      <c r="AD42" s="11" t="b">
        <v>0</v>
      </c>
      <c r="AE42" s="11" t="b">
        <v>0</v>
      </c>
      <c r="AF42" s="11" t="b">
        <v>0</v>
      </c>
      <c r="AG42" s="11" t="b">
        <v>0</v>
      </c>
      <c r="AH42" s="11" t="b">
        <v>1</v>
      </c>
      <c r="AI42" s="11" t="b">
        <v>0</v>
      </c>
      <c r="AJ42" s="11" t="b">
        <v>0</v>
      </c>
      <c r="AK42" s="11" t="b">
        <v>1</v>
      </c>
      <c r="AL42" s="11" t="b">
        <v>0</v>
      </c>
      <c r="AM42" s="11" t="b">
        <v>0</v>
      </c>
      <c r="AN42" s="11" t="b">
        <v>0</v>
      </c>
      <c r="AO42" s="11" t="b">
        <v>0</v>
      </c>
      <c r="AP42" s="11" t="b">
        <v>0</v>
      </c>
      <c r="AQ42" s="11" t="b">
        <v>0</v>
      </c>
      <c r="AR42" s="11" t="b">
        <v>0</v>
      </c>
      <c r="AS42" s="11" t="b">
        <v>0</v>
      </c>
      <c r="AT42" s="11" t="b">
        <v>0</v>
      </c>
      <c r="AU42" s="11" t="b">
        <v>0</v>
      </c>
      <c r="AV42" s="11" t="b">
        <v>0</v>
      </c>
      <c r="AW42" s="11" t="b">
        <v>0</v>
      </c>
      <c r="AX42" s="11" t="b">
        <v>0</v>
      </c>
      <c r="AY42" s="11" t="b">
        <v>0</v>
      </c>
      <c r="AZ42" s="11" t="b">
        <v>0</v>
      </c>
      <c r="BA42" s="11" t="b">
        <v>0</v>
      </c>
      <c r="BB42" s="11" t="b">
        <v>0</v>
      </c>
      <c r="BC42" s="11" t="b">
        <v>0</v>
      </c>
      <c r="BD42" s="11" t="b">
        <v>0</v>
      </c>
      <c r="BE42" s="11" t="b">
        <v>0</v>
      </c>
      <c r="BF42" s="11" t="b">
        <v>0</v>
      </c>
      <c r="BG42" s="11" t="b">
        <v>0</v>
      </c>
      <c r="BH42" s="11" t="b">
        <v>0</v>
      </c>
      <c r="BI42" s="11" t="b">
        <v>0</v>
      </c>
      <c r="BJ42" s="11" t="b">
        <v>0</v>
      </c>
      <c r="BK42" s="11" t="b">
        <v>0</v>
      </c>
      <c r="BL42" s="11" t="b">
        <v>0</v>
      </c>
      <c r="BM42" s="11" t="b">
        <v>0</v>
      </c>
      <c r="BN42" s="11" t="b">
        <v>0</v>
      </c>
      <c r="BO42" s="11" t="b">
        <v>0</v>
      </c>
      <c r="BP42" s="11" t="b">
        <v>0</v>
      </c>
      <c r="BQ42" s="11" t="b">
        <v>1</v>
      </c>
      <c r="BR42" s="11" t="b">
        <v>0</v>
      </c>
      <c r="BS42" s="11" t="b">
        <v>0</v>
      </c>
      <c r="BT42" s="11" t="b">
        <v>0</v>
      </c>
      <c r="BU42" s="11" t="b">
        <v>1</v>
      </c>
      <c r="BV42" s="11" t="b">
        <v>0</v>
      </c>
      <c r="BW42" s="11" t="b">
        <v>0</v>
      </c>
      <c r="BX42" s="11" t="b">
        <v>0</v>
      </c>
      <c r="BY42" s="11" t="b">
        <v>0</v>
      </c>
      <c r="BZ42" s="11" t="b">
        <v>0</v>
      </c>
      <c r="CA42" s="11" t="b">
        <v>0</v>
      </c>
      <c r="CB42" s="11" t="b">
        <v>0</v>
      </c>
      <c r="CC42" s="11" t="b">
        <v>0</v>
      </c>
      <c r="CD42" s="11" t="b">
        <v>0</v>
      </c>
      <c r="CE42" s="11" t="b">
        <v>0</v>
      </c>
      <c r="CF42" s="11" t="b">
        <v>0</v>
      </c>
      <c r="CG42" s="11" t="b">
        <v>0</v>
      </c>
      <c r="CH42" s="11" t="b">
        <v>0</v>
      </c>
      <c r="CI42" s="11" t="b">
        <v>0</v>
      </c>
      <c r="CJ42" s="11" t="b">
        <v>0</v>
      </c>
      <c r="CK42" s="11" t="b">
        <v>0</v>
      </c>
      <c r="CL42" s="11" t="b">
        <v>0</v>
      </c>
      <c r="CM42" s="11" t="b">
        <v>0</v>
      </c>
    </row>
    <row r="43" spans="1:91">
      <c r="A43" t="s">
        <v>8307</v>
      </c>
      <c r="B43" t="s">
        <v>8308</v>
      </c>
      <c r="C43" s="87" t="b">
        <v>0</v>
      </c>
      <c r="D43" s="87" t="b">
        <v>0</v>
      </c>
      <c r="E43" s="87" t="b">
        <v>0</v>
      </c>
      <c r="F43" s="87" t="b">
        <v>0</v>
      </c>
      <c r="G43" s="87" t="b">
        <v>0</v>
      </c>
      <c r="H43" s="87" t="b">
        <v>0</v>
      </c>
      <c r="I43" s="87" t="b">
        <v>0</v>
      </c>
      <c r="J43" s="87" t="b">
        <v>0</v>
      </c>
      <c r="K43" s="87" t="b">
        <v>0</v>
      </c>
      <c r="L43" s="87" t="b">
        <v>0</v>
      </c>
      <c r="M43" s="87" t="b">
        <v>0</v>
      </c>
      <c r="N43" s="87" t="b">
        <v>0</v>
      </c>
      <c r="O43" s="87" t="b">
        <v>0</v>
      </c>
      <c r="P43" s="87" t="b">
        <v>0</v>
      </c>
      <c r="Q43" s="87" t="b">
        <v>0</v>
      </c>
      <c r="R43" s="87" t="b">
        <v>0</v>
      </c>
      <c r="S43" s="87" t="b">
        <v>0</v>
      </c>
      <c r="T43" s="87" t="b">
        <v>0</v>
      </c>
      <c r="U43" s="87" t="b">
        <v>0</v>
      </c>
      <c r="V43" s="87" t="b">
        <v>0</v>
      </c>
      <c r="W43" s="87" t="b">
        <v>0</v>
      </c>
      <c r="X43" s="87" t="b">
        <v>0</v>
      </c>
      <c r="Y43" s="87" t="b">
        <v>0</v>
      </c>
      <c r="Z43" s="87" t="b">
        <v>0</v>
      </c>
      <c r="AA43" s="87" t="b">
        <v>0</v>
      </c>
      <c r="AB43" s="87" t="b">
        <v>0</v>
      </c>
      <c r="AC43" s="87" t="b">
        <v>0</v>
      </c>
      <c r="AD43" s="87" t="b">
        <v>0</v>
      </c>
      <c r="AE43" s="87" t="b">
        <v>0</v>
      </c>
      <c r="AF43" s="87" t="b">
        <v>0</v>
      </c>
      <c r="AG43" s="87" t="b">
        <v>0</v>
      </c>
      <c r="AH43" s="87" t="b">
        <v>0</v>
      </c>
      <c r="AI43" s="87" t="b">
        <v>0</v>
      </c>
      <c r="AJ43" s="87" t="b">
        <v>0</v>
      </c>
      <c r="AK43" s="87" t="b">
        <v>0</v>
      </c>
      <c r="AL43" s="87" t="b">
        <v>0</v>
      </c>
      <c r="AM43" s="87" t="b">
        <v>0</v>
      </c>
      <c r="AN43" s="87" t="b">
        <v>0</v>
      </c>
      <c r="AO43" s="87" t="b">
        <v>0</v>
      </c>
      <c r="AP43" s="87" t="b">
        <v>0</v>
      </c>
      <c r="AQ43" s="87" t="b">
        <v>0</v>
      </c>
      <c r="AR43" s="87" t="b">
        <v>0</v>
      </c>
      <c r="AS43" s="87" t="b">
        <v>0</v>
      </c>
      <c r="AT43" s="87" t="b">
        <v>0</v>
      </c>
      <c r="AU43" s="87" t="b">
        <v>0</v>
      </c>
      <c r="AV43" s="87" t="b">
        <v>0</v>
      </c>
      <c r="AW43" s="87" t="b">
        <v>0</v>
      </c>
      <c r="AX43" s="87" t="b">
        <v>0</v>
      </c>
      <c r="AY43" s="87" t="b">
        <v>0</v>
      </c>
      <c r="AZ43" s="87" t="b">
        <v>0</v>
      </c>
      <c r="BA43" s="87" t="b">
        <v>0</v>
      </c>
      <c r="BB43" s="87" t="b">
        <v>0</v>
      </c>
      <c r="BC43" s="87" t="b">
        <v>0</v>
      </c>
      <c r="BD43" s="87" t="b">
        <v>0</v>
      </c>
      <c r="BE43" s="87" t="b">
        <v>0</v>
      </c>
      <c r="BF43" s="87" t="b">
        <v>0</v>
      </c>
      <c r="BG43" s="87" t="b">
        <v>0</v>
      </c>
      <c r="BH43" s="87" t="b">
        <v>0</v>
      </c>
      <c r="BI43" s="87" t="b">
        <v>0</v>
      </c>
      <c r="BJ43" s="87" t="b">
        <v>0</v>
      </c>
      <c r="BK43" s="87" t="b">
        <v>0</v>
      </c>
      <c r="BL43" s="87" t="b">
        <v>0</v>
      </c>
      <c r="BM43" s="87" t="b">
        <v>0</v>
      </c>
      <c r="BN43" s="87" t="b">
        <v>0</v>
      </c>
      <c r="BO43" s="87" t="b">
        <v>1</v>
      </c>
      <c r="BP43" s="87" t="b">
        <v>0</v>
      </c>
      <c r="BQ43" s="87" t="b">
        <v>1</v>
      </c>
      <c r="BR43" s="87" t="b">
        <v>0</v>
      </c>
      <c r="BS43" s="87" t="b">
        <v>0</v>
      </c>
      <c r="BT43" s="87" t="b">
        <v>0</v>
      </c>
      <c r="BU43" s="87" t="b">
        <v>0</v>
      </c>
      <c r="BV43" s="87" t="b">
        <v>0</v>
      </c>
      <c r="BW43" s="87" t="b">
        <v>0</v>
      </c>
      <c r="BX43" s="87" t="b">
        <v>0</v>
      </c>
      <c r="BY43" s="87" t="b">
        <v>0</v>
      </c>
      <c r="BZ43" s="87" t="b">
        <v>0</v>
      </c>
      <c r="CA43" s="87" t="b">
        <v>0</v>
      </c>
      <c r="CB43" s="87" t="b">
        <v>0</v>
      </c>
      <c r="CC43" s="87" t="b">
        <v>0</v>
      </c>
      <c r="CD43" s="87" t="b">
        <v>0</v>
      </c>
      <c r="CE43" s="87" t="b">
        <v>0</v>
      </c>
      <c r="CF43" s="87" t="b">
        <v>0</v>
      </c>
      <c r="CG43" s="87" t="b">
        <v>0</v>
      </c>
      <c r="CH43" s="87" t="b">
        <v>0</v>
      </c>
      <c r="CI43" s="87" t="b">
        <v>0</v>
      </c>
      <c r="CJ43" s="87" t="b">
        <v>0</v>
      </c>
      <c r="CK43" s="87" t="b">
        <v>0</v>
      </c>
      <c r="CL43" s="87" t="b">
        <v>0</v>
      </c>
      <c r="CM43" s="87" t="b">
        <v>0</v>
      </c>
    </row>
    <row r="44" spans="1:91">
      <c r="A44" t="s">
        <v>8310</v>
      </c>
      <c r="B44" t="s">
        <v>8311</v>
      </c>
      <c r="C44" s="87" t="b">
        <v>0</v>
      </c>
      <c r="D44" s="87" t="b">
        <v>0</v>
      </c>
      <c r="E44" s="87" t="b">
        <v>0</v>
      </c>
      <c r="F44" s="87" t="b">
        <v>0</v>
      </c>
      <c r="G44" s="87" t="b">
        <v>0</v>
      </c>
      <c r="H44" s="87" t="b">
        <v>0</v>
      </c>
      <c r="I44" s="87" t="b">
        <v>0</v>
      </c>
      <c r="J44" s="87" t="b">
        <v>0</v>
      </c>
      <c r="K44" s="87" t="b">
        <v>0</v>
      </c>
      <c r="L44" s="87" t="b">
        <v>0</v>
      </c>
      <c r="M44" s="87" t="b">
        <v>0</v>
      </c>
      <c r="N44" s="87" t="b">
        <v>0</v>
      </c>
      <c r="O44" s="87" t="b">
        <v>0</v>
      </c>
      <c r="P44" s="87" t="b">
        <v>0</v>
      </c>
      <c r="Q44" s="87" t="b">
        <v>0</v>
      </c>
      <c r="R44" s="87" t="b">
        <v>0</v>
      </c>
      <c r="S44" s="87" t="b">
        <v>0</v>
      </c>
      <c r="T44" s="87" t="b">
        <v>0</v>
      </c>
      <c r="U44" s="87" t="b">
        <v>0</v>
      </c>
      <c r="V44" s="87" t="b">
        <v>0</v>
      </c>
      <c r="W44" s="87" t="b">
        <v>0</v>
      </c>
      <c r="X44" s="87" t="b">
        <v>1</v>
      </c>
      <c r="Y44" s="87" t="b">
        <v>0</v>
      </c>
      <c r="Z44" s="87" t="b">
        <v>0</v>
      </c>
      <c r="AA44" s="87" t="b">
        <v>0</v>
      </c>
      <c r="AB44" s="87" t="b">
        <v>1</v>
      </c>
      <c r="AC44" s="87" t="b">
        <v>0</v>
      </c>
      <c r="AD44" s="87" t="b">
        <v>0</v>
      </c>
      <c r="AE44" s="87" t="b">
        <v>0</v>
      </c>
      <c r="AF44" s="87" t="b">
        <v>0</v>
      </c>
      <c r="AG44" s="87" t="b">
        <v>0</v>
      </c>
      <c r="AH44" s="87" t="b">
        <v>0</v>
      </c>
      <c r="AI44" s="87" t="b">
        <v>0</v>
      </c>
      <c r="AJ44" s="87" t="b">
        <v>0</v>
      </c>
      <c r="AK44" s="87" t="b">
        <v>0</v>
      </c>
      <c r="AL44" s="87" t="b">
        <v>0</v>
      </c>
      <c r="AM44" s="87" t="b">
        <v>0</v>
      </c>
      <c r="AN44" s="87" t="b">
        <v>0</v>
      </c>
      <c r="AO44" s="87" t="b">
        <v>0</v>
      </c>
      <c r="AP44" s="87" t="b">
        <v>0</v>
      </c>
      <c r="AQ44" s="87" t="b">
        <v>0</v>
      </c>
      <c r="AR44" s="87" t="b">
        <v>0</v>
      </c>
      <c r="AS44" s="87" t="b">
        <v>0</v>
      </c>
      <c r="AT44" s="87" t="b">
        <v>0</v>
      </c>
      <c r="AU44" s="87" t="b">
        <v>0</v>
      </c>
      <c r="AV44" s="87" t="b">
        <v>0</v>
      </c>
      <c r="AW44" s="87" t="b">
        <v>0</v>
      </c>
      <c r="AX44" s="87" t="b">
        <v>0</v>
      </c>
      <c r="AY44" s="87" t="b">
        <v>0</v>
      </c>
      <c r="AZ44" s="87" t="b">
        <v>0</v>
      </c>
      <c r="BA44" s="87" t="b">
        <v>0</v>
      </c>
      <c r="BB44" s="87" t="b">
        <v>0</v>
      </c>
      <c r="BC44" s="87" t="b">
        <v>0</v>
      </c>
      <c r="BD44" s="87" t="b">
        <v>0</v>
      </c>
      <c r="BE44" s="87" t="b">
        <v>0</v>
      </c>
      <c r="BF44" s="87" t="b">
        <v>0</v>
      </c>
      <c r="BG44" s="87" t="b">
        <v>0</v>
      </c>
      <c r="BH44" s="87" t="b">
        <v>0</v>
      </c>
      <c r="BI44" s="87" t="b">
        <v>0</v>
      </c>
      <c r="BJ44" s="87" t="b">
        <v>0</v>
      </c>
      <c r="BK44" s="87" t="b">
        <v>0</v>
      </c>
      <c r="BL44" s="87" t="b">
        <v>0</v>
      </c>
      <c r="BM44" s="87" t="b">
        <v>0</v>
      </c>
      <c r="BN44" s="87" t="b">
        <v>0</v>
      </c>
      <c r="BO44" s="87" t="b">
        <v>0</v>
      </c>
      <c r="BP44" s="87" t="b">
        <v>0</v>
      </c>
      <c r="BQ44" s="87" t="b">
        <v>0</v>
      </c>
      <c r="BR44" s="87" t="b">
        <v>0</v>
      </c>
      <c r="BS44" s="87" t="b">
        <v>0</v>
      </c>
      <c r="BT44" s="87" t="b">
        <v>0</v>
      </c>
      <c r="BU44" s="87" t="b">
        <v>0</v>
      </c>
      <c r="BV44" s="87" t="b">
        <v>0</v>
      </c>
      <c r="BW44" s="87" t="b">
        <v>0</v>
      </c>
      <c r="BX44" s="87" t="b">
        <v>0</v>
      </c>
      <c r="BY44" s="87" t="b">
        <v>0</v>
      </c>
      <c r="BZ44" s="87" t="b">
        <v>0</v>
      </c>
      <c r="CA44" s="87" t="b">
        <v>0</v>
      </c>
      <c r="CB44" s="87" t="b">
        <v>0</v>
      </c>
      <c r="CC44" s="87" t="b">
        <v>0</v>
      </c>
      <c r="CD44" s="87" t="b">
        <v>0</v>
      </c>
      <c r="CE44" s="87" t="b">
        <v>0</v>
      </c>
      <c r="CF44" s="87" t="b">
        <v>0</v>
      </c>
      <c r="CG44" s="87" t="b">
        <v>0</v>
      </c>
      <c r="CH44" s="87" t="b">
        <v>0</v>
      </c>
      <c r="CI44" s="87" t="b">
        <v>0</v>
      </c>
      <c r="CJ44" s="87" t="b">
        <v>0</v>
      </c>
      <c r="CK44" s="87" t="b">
        <v>0</v>
      </c>
      <c r="CL44" s="87" t="b">
        <v>0</v>
      </c>
      <c r="CM44" s="87" t="b">
        <v>0</v>
      </c>
    </row>
    <row r="45" spans="1:91">
      <c r="A45" t="s">
        <v>8316</v>
      </c>
      <c r="B45" t="s">
        <v>8318</v>
      </c>
      <c r="C45" s="87" t="b">
        <v>1</v>
      </c>
      <c r="D45" s="87" t="b">
        <v>0</v>
      </c>
      <c r="E45" s="87" t="b">
        <v>0</v>
      </c>
      <c r="F45" s="87" t="b">
        <v>0</v>
      </c>
      <c r="G45" s="87" t="b">
        <v>0</v>
      </c>
      <c r="H45" s="87" t="b">
        <v>0</v>
      </c>
      <c r="I45" s="87" t="b">
        <v>0</v>
      </c>
      <c r="J45" s="87" t="b">
        <v>0</v>
      </c>
      <c r="K45" s="87" t="b">
        <v>0</v>
      </c>
      <c r="L45" s="87" t="b">
        <v>0</v>
      </c>
      <c r="M45" s="87" t="b">
        <v>1</v>
      </c>
      <c r="N45" s="87" t="b">
        <v>0</v>
      </c>
      <c r="O45" s="87" t="b">
        <v>0</v>
      </c>
      <c r="P45" s="87" t="b">
        <v>0</v>
      </c>
      <c r="Q45" s="87" t="b">
        <v>0</v>
      </c>
      <c r="R45" s="87" t="b">
        <v>0</v>
      </c>
      <c r="S45" s="87" t="b">
        <v>0</v>
      </c>
      <c r="T45" s="87" t="b">
        <v>0</v>
      </c>
      <c r="U45" s="87" t="b">
        <v>0</v>
      </c>
      <c r="V45" s="87" t="b">
        <v>0</v>
      </c>
      <c r="W45" s="87" t="b">
        <v>0</v>
      </c>
      <c r="X45" s="87" t="b">
        <v>0</v>
      </c>
      <c r="Y45" s="87" t="b">
        <v>0</v>
      </c>
      <c r="Z45" s="87" t="b">
        <v>0</v>
      </c>
      <c r="AA45" s="87" t="b">
        <v>0</v>
      </c>
      <c r="AB45" s="87" t="b">
        <v>0</v>
      </c>
      <c r="AC45" s="87" t="b">
        <v>0</v>
      </c>
      <c r="AD45" s="87" t="b">
        <v>0</v>
      </c>
      <c r="AE45" s="87" t="b">
        <v>0</v>
      </c>
      <c r="AF45" s="87" t="b">
        <v>0</v>
      </c>
      <c r="AG45" s="87" t="b">
        <v>0</v>
      </c>
      <c r="AH45" s="87" t="b">
        <v>0</v>
      </c>
      <c r="AI45" s="87" t="b">
        <v>0</v>
      </c>
      <c r="AJ45" s="87" t="b">
        <v>0</v>
      </c>
      <c r="AK45" s="87" t="b">
        <v>0</v>
      </c>
      <c r="AL45" s="87" t="b">
        <v>1</v>
      </c>
      <c r="AM45" s="87" t="b">
        <v>0</v>
      </c>
      <c r="AN45" s="87" t="b">
        <v>0</v>
      </c>
      <c r="AO45" s="87" t="b">
        <v>0</v>
      </c>
      <c r="AP45" s="87" t="b">
        <v>0</v>
      </c>
      <c r="AQ45" s="87" t="b">
        <v>0</v>
      </c>
      <c r="AR45" s="87" t="b">
        <v>0</v>
      </c>
      <c r="AS45" s="87" t="b">
        <v>0</v>
      </c>
      <c r="AT45" s="87" t="b">
        <v>0</v>
      </c>
      <c r="AU45" s="87" t="b">
        <v>0</v>
      </c>
      <c r="AV45" s="87" t="b">
        <v>0</v>
      </c>
      <c r="AW45" s="87" t="b">
        <v>0</v>
      </c>
      <c r="AX45" s="87" t="b">
        <v>0</v>
      </c>
      <c r="AY45" s="87" t="b">
        <v>0</v>
      </c>
      <c r="AZ45" s="87" t="b">
        <v>0</v>
      </c>
      <c r="BA45" s="87" t="b">
        <v>0</v>
      </c>
      <c r="BB45" s="87" t="b">
        <v>0</v>
      </c>
      <c r="BC45" s="87" t="b">
        <v>0</v>
      </c>
      <c r="BD45" s="87" t="b">
        <v>0</v>
      </c>
      <c r="BE45" s="87" t="b">
        <v>0</v>
      </c>
      <c r="BF45" s="87" t="b">
        <v>0</v>
      </c>
      <c r="BG45" s="87" t="b">
        <v>0</v>
      </c>
      <c r="BH45" s="87" t="b">
        <v>0</v>
      </c>
      <c r="BI45" s="87" t="b">
        <v>0</v>
      </c>
      <c r="BJ45" s="87" t="b">
        <v>0</v>
      </c>
      <c r="BK45" s="87" t="b">
        <v>0</v>
      </c>
      <c r="BL45" s="87" t="b">
        <v>0</v>
      </c>
      <c r="BM45" s="87" t="b">
        <v>0</v>
      </c>
      <c r="BN45" s="87" t="b">
        <v>0</v>
      </c>
      <c r="BO45" s="87" t="b">
        <v>1</v>
      </c>
      <c r="BP45" s="87" t="b">
        <v>0</v>
      </c>
      <c r="BQ45" s="87" t="b">
        <v>1</v>
      </c>
      <c r="BR45" s="87" t="b">
        <v>0</v>
      </c>
      <c r="BS45" s="87" t="b">
        <v>0</v>
      </c>
      <c r="BT45" s="87" t="b">
        <v>0</v>
      </c>
      <c r="BU45" s="87" t="b">
        <v>0</v>
      </c>
      <c r="BV45" s="87" t="b">
        <v>0</v>
      </c>
      <c r="BW45" s="87" t="b">
        <v>0</v>
      </c>
      <c r="BX45" s="87" t="b">
        <v>0</v>
      </c>
      <c r="BY45" s="87" t="b">
        <v>0</v>
      </c>
      <c r="BZ45" s="87" t="b">
        <v>0</v>
      </c>
      <c r="CA45" s="87" t="b">
        <v>0</v>
      </c>
      <c r="CB45" s="87" t="b">
        <v>0</v>
      </c>
      <c r="CC45" s="87" t="b">
        <v>0</v>
      </c>
      <c r="CD45" s="87" t="b">
        <v>0</v>
      </c>
      <c r="CE45" s="87" t="b">
        <v>0</v>
      </c>
      <c r="CF45" s="87" t="b">
        <v>0</v>
      </c>
      <c r="CG45" s="87" t="b">
        <v>0</v>
      </c>
      <c r="CH45" s="87" t="b">
        <v>0</v>
      </c>
      <c r="CI45" s="87" t="b">
        <v>0</v>
      </c>
      <c r="CJ45" s="87" t="b">
        <v>0</v>
      </c>
      <c r="CK45" s="87" t="b">
        <v>0</v>
      </c>
      <c r="CL45" s="87" t="b">
        <v>0</v>
      </c>
      <c r="CM45" s="87" t="b">
        <v>0</v>
      </c>
    </row>
    <row r="46" spans="1:91">
      <c r="A46" t="s">
        <v>392</v>
      </c>
      <c r="B46" t="s">
        <v>393</v>
      </c>
      <c r="C46" s="87" t="b">
        <v>0</v>
      </c>
      <c r="D46" s="87" t="b">
        <v>0</v>
      </c>
      <c r="E46" s="87" t="b">
        <v>0</v>
      </c>
      <c r="F46" s="87" t="b">
        <v>0</v>
      </c>
      <c r="G46" s="87" t="b">
        <v>0</v>
      </c>
      <c r="H46" s="87" t="b">
        <v>0</v>
      </c>
      <c r="I46" s="87" t="b">
        <v>0</v>
      </c>
      <c r="J46" s="87" t="b">
        <v>1</v>
      </c>
      <c r="K46" s="87" t="b">
        <v>0</v>
      </c>
      <c r="L46" s="87" t="b">
        <v>0</v>
      </c>
      <c r="M46" s="87" t="b">
        <v>1</v>
      </c>
      <c r="N46" s="87" t="b">
        <v>0</v>
      </c>
      <c r="O46" s="87" t="b">
        <v>0</v>
      </c>
      <c r="P46" s="87" t="b">
        <v>0</v>
      </c>
      <c r="Q46" s="87" t="b">
        <v>0</v>
      </c>
      <c r="R46" s="87" t="b">
        <v>0</v>
      </c>
      <c r="S46" s="87" t="b">
        <v>0</v>
      </c>
      <c r="T46" s="87" t="b">
        <v>0</v>
      </c>
      <c r="U46" s="87" t="b">
        <v>0</v>
      </c>
      <c r="V46" s="87" t="b">
        <v>0</v>
      </c>
      <c r="W46" s="87" t="b">
        <v>0</v>
      </c>
      <c r="X46" s="87" t="b">
        <v>0</v>
      </c>
      <c r="Y46" s="87" t="b">
        <v>0</v>
      </c>
      <c r="Z46" s="87" t="b">
        <v>0</v>
      </c>
      <c r="AA46" s="87" t="b">
        <v>0</v>
      </c>
      <c r="AB46" s="87" t="b">
        <v>0</v>
      </c>
      <c r="AC46" s="87" t="b">
        <v>0</v>
      </c>
      <c r="AD46" s="87" t="b">
        <v>0</v>
      </c>
      <c r="AE46" s="87" t="b">
        <v>1</v>
      </c>
      <c r="AF46" s="87" t="b">
        <v>0</v>
      </c>
      <c r="AG46" s="87" t="b">
        <v>0</v>
      </c>
      <c r="AH46" s="87" t="b">
        <v>0</v>
      </c>
      <c r="AI46" s="87" t="b">
        <v>0</v>
      </c>
      <c r="AJ46" s="87" t="b">
        <v>0</v>
      </c>
      <c r="AK46" s="87" t="b">
        <v>0</v>
      </c>
      <c r="AL46" s="87" t="b">
        <v>0</v>
      </c>
      <c r="AM46" s="87" t="b">
        <v>0</v>
      </c>
      <c r="AN46" s="87" t="b">
        <v>0</v>
      </c>
      <c r="AO46" s="87" t="b">
        <v>1</v>
      </c>
      <c r="AP46" s="87" t="b">
        <v>0</v>
      </c>
      <c r="AQ46" s="87" t="b">
        <v>0</v>
      </c>
      <c r="AR46" s="87" t="b">
        <v>0</v>
      </c>
      <c r="AS46" s="87" t="b">
        <v>0</v>
      </c>
      <c r="AT46" s="87" t="b">
        <v>0</v>
      </c>
      <c r="AU46" s="87" t="b">
        <v>0</v>
      </c>
      <c r="AV46" s="87" t="b">
        <v>0</v>
      </c>
      <c r="AW46" s="87" t="b">
        <v>0</v>
      </c>
      <c r="AX46" s="87" t="b">
        <v>0</v>
      </c>
      <c r="AY46" s="87" t="b">
        <v>0</v>
      </c>
      <c r="AZ46" s="87" t="b">
        <v>0</v>
      </c>
      <c r="BA46" s="87" t="b">
        <v>0</v>
      </c>
      <c r="BB46" s="87" t="b">
        <v>0</v>
      </c>
      <c r="BC46" s="87" t="b">
        <v>0</v>
      </c>
      <c r="BD46" s="87" t="b">
        <v>0</v>
      </c>
      <c r="BE46" s="87" t="b">
        <v>0</v>
      </c>
      <c r="BF46" s="87" t="b">
        <v>0</v>
      </c>
      <c r="BG46" s="87" t="b">
        <v>0</v>
      </c>
      <c r="BH46" s="87" t="b">
        <v>0</v>
      </c>
      <c r="BI46" s="87" t="b">
        <v>0</v>
      </c>
      <c r="BJ46" s="87" t="b">
        <v>0</v>
      </c>
      <c r="BK46" s="87" t="b">
        <v>0</v>
      </c>
      <c r="BL46" s="87" t="b">
        <v>0</v>
      </c>
      <c r="BM46" s="87" t="b">
        <v>0</v>
      </c>
      <c r="BN46" s="87" t="b">
        <v>0</v>
      </c>
      <c r="BO46" s="87" t="b">
        <v>0</v>
      </c>
      <c r="BP46" s="87" t="b">
        <v>0</v>
      </c>
      <c r="BQ46" s="87" t="b">
        <v>1</v>
      </c>
      <c r="BR46" s="87" t="b">
        <v>0</v>
      </c>
      <c r="BS46" s="87" t="b">
        <v>0</v>
      </c>
      <c r="BT46" s="87" t="b">
        <v>0</v>
      </c>
      <c r="BU46" s="87" t="b">
        <v>0</v>
      </c>
      <c r="BV46" s="87" t="b">
        <v>0</v>
      </c>
      <c r="BW46" s="87" t="b">
        <v>0</v>
      </c>
      <c r="BX46" s="87" t="b">
        <v>0</v>
      </c>
      <c r="BY46" s="87" t="b">
        <v>0</v>
      </c>
      <c r="BZ46" s="87" t="b">
        <v>0</v>
      </c>
      <c r="CA46" s="87" t="b">
        <v>0</v>
      </c>
      <c r="CB46" s="87" t="b">
        <v>0</v>
      </c>
      <c r="CC46" s="87" t="b">
        <v>0</v>
      </c>
      <c r="CD46" s="87" t="b">
        <v>0</v>
      </c>
      <c r="CE46" s="87" t="b">
        <v>0</v>
      </c>
      <c r="CF46" s="87" t="b">
        <v>0</v>
      </c>
      <c r="CG46" s="87" t="b">
        <v>0</v>
      </c>
      <c r="CH46" s="87" t="b">
        <v>0</v>
      </c>
      <c r="CI46" s="87" t="b">
        <v>1</v>
      </c>
      <c r="CJ46" s="87" t="b">
        <v>0</v>
      </c>
      <c r="CK46" s="87" t="b">
        <v>0</v>
      </c>
      <c r="CL46" s="87" t="b">
        <v>0</v>
      </c>
      <c r="CM46" s="87" t="b">
        <v>0</v>
      </c>
    </row>
    <row r="47" spans="1:91">
      <c r="A47" t="s">
        <v>8321</v>
      </c>
      <c r="B47" t="s">
        <v>431</v>
      </c>
      <c r="C47" s="87" t="b">
        <v>0</v>
      </c>
      <c r="D47" s="87" t="b">
        <v>0</v>
      </c>
      <c r="E47" s="87" t="b">
        <v>0</v>
      </c>
      <c r="F47" s="87" t="b">
        <v>0</v>
      </c>
      <c r="G47" s="87" t="b">
        <v>0</v>
      </c>
      <c r="H47" s="87" t="b">
        <v>0</v>
      </c>
      <c r="I47" s="87" t="b">
        <v>0</v>
      </c>
      <c r="J47" s="87" t="b">
        <v>1</v>
      </c>
      <c r="K47" s="87" t="b">
        <v>0</v>
      </c>
      <c r="L47" s="87" t="b">
        <v>0</v>
      </c>
      <c r="M47" s="87" t="b">
        <v>1</v>
      </c>
      <c r="N47" s="87" t="b">
        <v>0</v>
      </c>
      <c r="O47" s="87" t="b">
        <v>0</v>
      </c>
      <c r="P47" s="87" t="b">
        <v>0</v>
      </c>
      <c r="Q47" s="87" t="b">
        <v>0</v>
      </c>
      <c r="R47" s="87" t="b">
        <v>0</v>
      </c>
      <c r="S47" s="87" t="b">
        <v>0</v>
      </c>
      <c r="T47" s="87" t="b">
        <v>0</v>
      </c>
      <c r="U47" s="87" t="b">
        <v>0</v>
      </c>
      <c r="V47" s="87" t="b">
        <v>0</v>
      </c>
      <c r="W47" s="87" t="b">
        <v>0</v>
      </c>
      <c r="X47" s="87" t="b">
        <v>0</v>
      </c>
      <c r="Y47" s="87" t="b">
        <v>0</v>
      </c>
      <c r="Z47" s="87" t="b">
        <v>0</v>
      </c>
      <c r="AA47" s="87" t="b">
        <v>0</v>
      </c>
      <c r="AB47" s="87" t="b">
        <v>0</v>
      </c>
      <c r="AC47" s="87" t="b">
        <v>0</v>
      </c>
      <c r="AD47" s="87" t="b">
        <v>0</v>
      </c>
      <c r="AE47" s="87" t="b">
        <v>1</v>
      </c>
      <c r="AF47" s="87" t="b">
        <v>0</v>
      </c>
      <c r="AG47" s="87" t="b">
        <v>0</v>
      </c>
      <c r="AH47" s="87" t="b">
        <v>0</v>
      </c>
      <c r="AI47" s="87" t="b">
        <v>0</v>
      </c>
      <c r="AJ47" s="87" t="b">
        <v>0</v>
      </c>
      <c r="AK47" s="87" t="b">
        <v>0</v>
      </c>
      <c r="AL47" s="87" t="b">
        <v>0</v>
      </c>
      <c r="AM47" s="87" t="b">
        <v>0</v>
      </c>
      <c r="AN47" s="87" t="b">
        <v>0</v>
      </c>
      <c r="AO47" s="87" t="b">
        <v>1</v>
      </c>
      <c r="AP47" s="87" t="b">
        <v>0</v>
      </c>
      <c r="AQ47" s="87" t="b">
        <v>0</v>
      </c>
      <c r="AR47" s="87" t="b">
        <v>0</v>
      </c>
      <c r="AS47" s="87" t="b">
        <v>0</v>
      </c>
      <c r="AT47" s="87" t="b">
        <v>0</v>
      </c>
      <c r="AU47" s="87" t="b">
        <v>0</v>
      </c>
      <c r="AV47" s="87" t="b">
        <v>0</v>
      </c>
      <c r="AW47" s="87" t="b">
        <v>0</v>
      </c>
      <c r="AX47" s="87" t="b">
        <v>0</v>
      </c>
      <c r="AY47" s="87" t="b">
        <v>0</v>
      </c>
      <c r="AZ47" s="87" t="b">
        <v>0</v>
      </c>
      <c r="BA47" s="87" t="b">
        <v>0</v>
      </c>
      <c r="BB47" s="87" t="b">
        <v>0</v>
      </c>
      <c r="BC47" s="87" t="b">
        <v>0</v>
      </c>
      <c r="BD47" s="87" t="b">
        <v>0</v>
      </c>
      <c r="BE47" s="87" t="b">
        <v>0</v>
      </c>
      <c r="BF47" s="87" t="b">
        <v>0</v>
      </c>
      <c r="BG47" s="87" t="b">
        <v>0</v>
      </c>
      <c r="BH47" s="87" t="b">
        <v>0</v>
      </c>
      <c r="BI47" s="87" t="b">
        <v>0</v>
      </c>
      <c r="BJ47" s="87" t="b">
        <v>0</v>
      </c>
      <c r="BK47" s="87" t="b">
        <v>0</v>
      </c>
      <c r="BL47" s="87" t="b">
        <v>0</v>
      </c>
      <c r="BM47" s="87" t="b">
        <v>0</v>
      </c>
      <c r="BN47" s="87" t="b">
        <v>0</v>
      </c>
      <c r="BO47" s="87" t="b">
        <v>1</v>
      </c>
      <c r="BP47" s="87" t="b">
        <v>0</v>
      </c>
      <c r="BQ47" s="87" t="b">
        <v>0</v>
      </c>
      <c r="BR47" s="87" t="b">
        <v>0</v>
      </c>
      <c r="BS47" s="87" t="b">
        <v>0</v>
      </c>
      <c r="BT47" s="87" t="b">
        <v>0</v>
      </c>
      <c r="BU47" s="87" t="b">
        <v>0</v>
      </c>
      <c r="BV47" s="87" t="b">
        <v>0</v>
      </c>
      <c r="BW47" s="87" t="b">
        <v>0</v>
      </c>
      <c r="BX47" s="87" t="b">
        <v>0</v>
      </c>
      <c r="BY47" s="87" t="b">
        <v>0</v>
      </c>
      <c r="BZ47" s="87" t="b">
        <v>0</v>
      </c>
      <c r="CA47" s="87" t="b">
        <v>0</v>
      </c>
      <c r="CB47" s="87" t="b">
        <v>0</v>
      </c>
      <c r="CC47" s="87" t="b">
        <v>0</v>
      </c>
      <c r="CD47" s="87" t="b">
        <v>0</v>
      </c>
      <c r="CE47" s="87" t="b">
        <v>0</v>
      </c>
      <c r="CF47" s="87" t="b">
        <v>0</v>
      </c>
      <c r="CG47" s="87" t="b">
        <v>0</v>
      </c>
      <c r="CH47" s="87" t="b">
        <v>0</v>
      </c>
      <c r="CI47" s="87" t="b">
        <v>0</v>
      </c>
      <c r="CJ47" s="87" t="b">
        <v>0</v>
      </c>
      <c r="CK47" s="87" t="b">
        <v>0</v>
      </c>
      <c r="CL47" s="87" t="b">
        <v>0</v>
      </c>
      <c r="CM47" s="87" t="b">
        <v>0</v>
      </c>
    </row>
    <row r="48" spans="1:91">
      <c r="A48" t="s">
        <v>8333</v>
      </c>
      <c r="B48" t="s">
        <v>8335</v>
      </c>
      <c r="C48" s="87" t="b">
        <v>0</v>
      </c>
      <c r="D48" s="87" t="b">
        <v>0</v>
      </c>
      <c r="E48" s="87" t="b">
        <v>0</v>
      </c>
      <c r="F48" s="87" t="b">
        <v>0</v>
      </c>
      <c r="G48" s="87" t="b">
        <v>0</v>
      </c>
      <c r="H48" s="87" t="b">
        <v>0</v>
      </c>
      <c r="I48" s="87" t="b">
        <v>0</v>
      </c>
      <c r="J48" s="87" t="b">
        <v>0</v>
      </c>
      <c r="K48" s="87" t="b">
        <v>0</v>
      </c>
      <c r="L48" s="87" t="b">
        <v>0</v>
      </c>
      <c r="M48" s="87" t="b">
        <v>0</v>
      </c>
      <c r="N48" s="87" t="b">
        <v>0</v>
      </c>
      <c r="O48" s="87" t="b">
        <v>0</v>
      </c>
      <c r="P48" s="87" t="b">
        <v>0</v>
      </c>
      <c r="Q48" s="87" t="b">
        <v>0</v>
      </c>
      <c r="R48" s="87" t="b">
        <v>0</v>
      </c>
      <c r="S48" s="87" t="b">
        <v>0</v>
      </c>
      <c r="T48" s="87" t="b">
        <v>0</v>
      </c>
      <c r="U48" s="87" t="b">
        <v>0</v>
      </c>
      <c r="V48" s="87" t="b">
        <v>0</v>
      </c>
      <c r="W48" s="87" t="b">
        <v>0</v>
      </c>
      <c r="X48" s="87" t="b">
        <v>0</v>
      </c>
      <c r="Y48" s="87" t="b">
        <v>0</v>
      </c>
      <c r="Z48" s="87" t="b">
        <v>0</v>
      </c>
      <c r="AA48" s="87" t="b">
        <v>0</v>
      </c>
      <c r="AB48" s="87" t="b">
        <v>0</v>
      </c>
      <c r="AC48" s="87" t="b">
        <v>0</v>
      </c>
      <c r="AD48" s="87" t="b">
        <v>0</v>
      </c>
      <c r="AE48" s="87" t="b">
        <v>0</v>
      </c>
      <c r="AF48" s="87" t="b">
        <v>0</v>
      </c>
      <c r="AG48" s="87" t="b">
        <v>0</v>
      </c>
      <c r="AH48" s="87" t="b">
        <v>0</v>
      </c>
      <c r="AI48" s="87" t="b">
        <v>0</v>
      </c>
      <c r="AJ48" s="87" t="b">
        <v>0</v>
      </c>
      <c r="AK48" s="87" t="b">
        <v>0</v>
      </c>
      <c r="AL48" s="87" t="b">
        <v>0</v>
      </c>
      <c r="AM48" s="87" t="b">
        <v>0</v>
      </c>
      <c r="AN48" s="87" t="b">
        <v>0</v>
      </c>
      <c r="AO48" s="87" t="b">
        <v>0</v>
      </c>
      <c r="AP48" s="87" t="b">
        <v>0</v>
      </c>
      <c r="AQ48" s="87" t="b">
        <v>0</v>
      </c>
      <c r="AR48" s="87" t="b">
        <v>0</v>
      </c>
      <c r="AS48" s="87" t="b">
        <v>0</v>
      </c>
      <c r="AT48" s="87" t="b">
        <v>0</v>
      </c>
      <c r="AU48" s="87" t="b">
        <v>0</v>
      </c>
      <c r="AV48" s="87" t="b">
        <v>0</v>
      </c>
      <c r="AW48" s="87" t="b">
        <v>0</v>
      </c>
      <c r="AX48" s="87" t="b">
        <v>0</v>
      </c>
      <c r="AY48" s="87" t="b">
        <v>0</v>
      </c>
      <c r="AZ48" s="87" t="b">
        <v>0</v>
      </c>
      <c r="BA48" s="87" t="b">
        <v>0</v>
      </c>
      <c r="BB48" s="87" t="b">
        <v>0</v>
      </c>
      <c r="BC48" s="87" t="b">
        <v>0</v>
      </c>
      <c r="BD48" s="87" t="b">
        <v>0</v>
      </c>
      <c r="BE48" s="87" t="b">
        <v>0</v>
      </c>
      <c r="BF48" s="87" t="b">
        <v>0</v>
      </c>
      <c r="BG48" s="87" t="b">
        <v>0</v>
      </c>
      <c r="BH48" s="87" t="b">
        <v>0</v>
      </c>
      <c r="BI48" s="87" t="b">
        <v>0</v>
      </c>
      <c r="BJ48" s="87" t="b">
        <v>0</v>
      </c>
      <c r="BK48" s="87" t="b">
        <v>0</v>
      </c>
      <c r="BL48" s="87" t="b">
        <v>0</v>
      </c>
      <c r="BM48" s="87" t="b">
        <v>0</v>
      </c>
      <c r="BN48" s="87" t="b">
        <v>0</v>
      </c>
      <c r="BO48" s="87" t="b">
        <v>0</v>
      </c>
      <c r="BP48" s="87" t="b">
        <v>0</v>
      </c>
      <c r="BQ48" s="87" t="b">
        <v>0</v>
      </c>
      <c r="BR48" s="87" t="b">
        <v>0</v>
      </c>
      <c r="BS48" s="87" t="b">
        <v>0</v>
      </c>
      <c r="BT48" s="87" t="b">
        <v>0</v>
      </c>
      <c r="BU48" s="87" t="b">
        <v>0</v>
      </c>
      <c r="BV48" s="87" t="b">
        <v>0</v>
      </c>
      <c r="BW48" s="87" t="b">
        <v>0</v>
      </c>
      <c r="BX48" s="87" t="b">
        <v>0</v>
      </c>
      <c r="BY48" s="87" t="b">
        <v>0</v>
      </c>
      <c r="BZ48" s="87" t="b">
        <v>0</v>
      </c>
      <c r="CA48" s="87" t="b">
        <v>0</v>
      </c>
      <c r="CB48" s="87" t="b">
        <v>0</v>
      </c>
      <c r="CC48" s="87" t="b">
        <v>0</v>
      </c>
      <c r="CD48" s="87" t="b">
        <v>0</v>
      </c>
      <c r="CE48" s="87" t="b">
        <v>0</v>
      </c>
      <c r="CF48" s="87" t="b">
        <v>0</v>
      </c>
      <c r="CG48" s="87" t="b">
        <v>0</v>
      </c>
      <c r="CH48" s="87" t="b">
        <v>0</v>
      </c>
      <c r="CI48" s="87" t="b">
        <v>0</v>
      </c>
      <c r="CJ48" s="87" t="b">
        <v>0</v>
      </c>
      <c r="CK48" s="87" t="b">
        <v>0</v>
      </c>
      <c r="CL48" s="87" t="b">
        <v>0</v>
      </c>
      <c r="CM48" s="87" t="b">
        <v>0</v>
      </c>
    </row>
    <row r="49" spans="1:91">
      <c r="A49" t="s">
        <v>8342</v>
      </c>
      <c r="B49" t="s">
        <v>8344</v>
      </c>
      <c r="C49" s="87" t="b">
        <v>0</v>
      </c>
      <c r="D49" s="87" t="b">
        <v>0</v>
      </c>
      <c r="E49" s="87" t="b">
        <v>0</v>
      </c>
      <c r="F49" s="87" t="b">
        <v>0</v>
      </c>
      <c r="G49" s="87" t="b">
        <v>0</v>
      </c>
      <c r="H49" s="87" t="b">
        <v>0</v>
      </c>
      <c r="I49" s="87" t="b">
        <v>0</v>
      </c>
      <c r="J49" s="87" t="b">
        <v>1</v>
      </c>
      <c r="K49" s="87" t="b">
        <v>0</v>
      </c>
      <c r="L49" s="87" t="b">
        <v>0</v>
      </c>
      <c r="M49" s="87" t="b">
        <v>1</v>
      </c>
      <c r="N49" s="87" t="b">
        <v>0</v>
      </c>
      <c r="O49" s="87" t="b">
        <v>0</v>
      </c>
      <c r="P49" s="87" t="b">
        <v>0</v>
      </c>
      <c r="Q49" s="87" t="b">
        <v>0</v>
      </c>
      <c r="R49" s="87" t="b">
        <v>0</v>
      </c>
      <c r="S49" s="87" t="b">
        <v>0</v>
      </c>
      <c r="T49" s="87" t="b">
        <v>0</v>
      </c>
      <c r="U49" s="87" t="b">
        <v>0</v>
      </c>
      <c r="V49" s="87" t="b">
        <v>0</v>
      </c>
      <c r="W49" s="87" t="b">
        <v>0</v>
      </c>
      <c r="X49" s="87" t="b">
        <v>0</v>
      </c>
      <c r="Y49" s="87" t="b">
        <v>0</v>
      </c>
      <c r="Z49" s="87" t="b">
        <v>0</v>
      </c>
      <c r="AA49" s="87" t="b">
        <v>0</v>
      </c>
      <c r="AB49" s="87" t="b">
        <v>0</v>
      </c>
      <c r="AC49" s="87" t="b">
        <v>0</v>
      </c>
      <c r="AD49" s="87" t="b">
        <v>0</v>
      </c>
      <c r="AE49" s="87" t="b">
        <v>0</v>
      </c>
      <c r="AF49" s="87" t="b">
        <v>0</v>
      </c>
      <c r="AG49" s="87" t="b">
        <v>0</v>
      </c>
      <c r="AH49" s="87" t="b">
        <v>0</v>
      </c>
      <c r="AI49" s="87" t="b">
        <v>0</v>
      </c>
      <c r="AJ49" s="87" t="b">
        <v>0</v>
      </c>
      <c r="AK49" s="87" t="b">
        <v>0</v>
      </c>
      <c r="AL49" s="87" t="b">
        <v>0</v>
      </c>
      <c r="AM49" s="87" t="b">
        <v>0</v>
      </c>
      <c r="AN49" s="87" t="b">
        <v>1</v>
      </c>
      <c r="AO49" s="87" t="b">
        <v>1</v>
      </c>
      <c r="AP49" s="87" t="b">
        <v>0</v>
      </c>
      <c r="AQ49" s="87" t="b">
        <v>0</v>
      </c>
      <c r="AR49" s="87" t="b">
        <v>0</v>
      </c>
      <c r="AS49" s="87" t="b">
        <v>0</v>
      </c>
      <c r="AT49" s="87" t="b">
        <v>0</v>
      </c>
      <c r="AU49" s="87" t="b">
        <v>0</v>
      </c>
      <c r="AV49" s="87" t="b">
        <v>0</v>
      </c>
      <c r="AW49" s="87" t="b">
        <v>0</v>
      </c>
      <c r="AX49" s="87" t="b">
        <v>0</v>
      </c>
      <c r="AY49" s="87" t="b">
        <v>0</v>
      </c>
      <c r="AZ49" s="87" t="b">
        <v>0</v>
      </c>
      <c r="BA49" s="87" t="b">
        <v>0</v>
      </c>
      <c r="BB49" s="87" t="b">
        <v>0</v>
      </c>
      <c r="BC49" s="87" t="b">
        <v>0</v>
      </c>
      <c r="BD49" s="87" t="b">
        <v>0</v>
      </c>
      <c r="BE49" s="87" t="b">
        <v>0</v>
      </c>
      <c r="BF49" s="87" t="b">
        <v>0</v>
      </c>
      <c r="BG49" s="87" t="b">
        <v>0</v>
      </c>
      <c r="BH49" s="87" t="b">
        <v>0</v>
      </c>
      <c r="BI49" s="87" t="b">
        <v>0</v>
      </c>
      <c r="BJ49" s="87" t="b">
        <v>0</v>
      </c>
      <c r="BK49" s="87" t="b">
        <v>0</v>
      </c>
      <c r="BL49" s="87" t="b">
        <v>0</v>
      </c>
      <c r="BM49" s="87" t="b">
        <v>0</v>
      </c>
      <c r="BN49" s="87" t="b">
        <v>0</v>
      </c>
      <c r="BO49" s="87" t="b">
        <v>1</v>
      </c>
      <c r="BP49" s="87" t="b">
        <v>0</v>
      </c>
      <c r="BQ49" s="87" t="b">
        <v>0</v>
      </c>
      <c r="BR49" s="87" t="b">
        <v>0</v>
      </c>
      <c r="BS49" s="87" t="b">
        <v>0</v>
      </c>
      <c r="BT49" s="87" t="b">
        <v>0</v>
      </c>
      <c r="BU49" s="87" t="b">
        <v>0</v>
      </c>
      <c r="BV49" s="87" t="b">
        <v>0</v>
      </c>
      <c r="BW49" s="87" t="b">
        <v>0</v>
      </c>
      <c r="BX49" s="87" t="b">
        <v>0</v>
      </c>
      <c r="BY49" s="87" t="b">
        <v>0</v>
      </c>
      <c r="BZ49" s="87" t="b">
        <v>0</v>
      </c>
      <c r="CA49" s="87" t="b">
        <v>0</v>
      </c>
      <c r="CB49" s="87" t="b">
        <v>0</v>
      </c>
      <c r="CC49" s="87" t="b">
        <v>0</v>
      </c>
      <c r="CD49" s="87" t="b">
        <v>0</v>
      </c>
      <c r="CE49" s="87" t="b">
        <v>0</v>
      </c>
      <c r="CF49" s="87" t="b">
        <v>0</v>
      </c>
      <c r="CG49" s="87" t="b">
        <v>0</v>
      </c>
      <c r="CH49" s="87" t="b">
        <v>0</v>
      </c>
      <c r="CI49" s="87" t="b">
        <v>1</v>
      </c>
      <c r="CJ49" s="87" t="b">
        <v>0</v>
      </c>
      <c r="CK49" s="87" t="b">
        <v>0</v>
      </c>
      <c r="CL49" s="87" t="b">
        <v>0</v>
      </c>
      <c r="CM49" s="87" t="b">
        <v>0</v>
      </c>
    </row>
  </sheetData>
  <phoneticPr fontId="3"/>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BJ234"/>
  <sheetViews>
    <sheetView zoomScale="85" zoomScaleNormal="85" workbookViewId="0">
      <selection activeCell="C22" sqref="C22"/>
    </sheetView>
  </sheetViews>
  <sheetFormatPr defaultRowHeight="13"/>
  <cols>
    <col min="1" max="256" width="35.90625" customWidth="1"/>
  </cols>
  <sheetData>
    <row r="1" spans="1:62" s="6" customFormat="1">
      <c r="A1" s="2"/>
      <c r="B1" s="2"/>
      <c r="C1" s="2" t="s">
        <v>983</v>
      </c>
      <c r="D1" s="2" t="s">
        <v>984</v>
      </c>
      <c r="E1" s="2" t="s">
        <v>985</v>
      </c>
      <c r="F1" s="2" t="s">
        <v>986</v>
      </c>
      <c r="G1" s="2" t="s">
        <v>987</v>
      </c>
      <c r="H1" s="2" t="s">
        <v>988</v>
      </c>
      <c r="I1" s="2" t="s">
        <v>989</v>
      </c>
      <c r="J1" s="2" t="s">
        <v>990</v>
      </c>
      <c r="K1" s="2" t="s">
        <v>991</v>
      </c>
      <c r="L1" s="2" t="s">
        <v>992</v>
      </c>
      <c r="M1" s="2" t="s">
        <v>993</v>
      </c>
      <c r="N1" s="2" t="s">
        <v>994</v>
      </c>
      <c r="O1" s="2" t="s">
        <v>995</v>
      </c>
      <c r="P1" s="2" t="s">
        <v>996</v>
      </c>
      <c r="Q1" s="2" t="s">
        <v>997</v>
      </c>
      <c r="R1" s="2" t="s">
        <v>998</v>
      </c>
      <c r="S1" s="2" t="s">
        <v>999</v>
      </c>
      <c r="T1" s="2" t="s">
        <v>1000</v>
      </c>
      <c r="U1" s="2" t="s">
        <v>1001</v>
      </c>
      <c r="V1" s="2" t="s">
        <v>1002</v>
      </c>
      <c r="W1" s="2" t="s">
        <v>1003</v>
      </c>
      <c r="X1" s="2" t="s">
        <v>1004</v>
      </c>
      <c r="Y1" s="2" t="s">
        <v>1005</v>
      </c>
      <c r="Z1" s="2" t="s">
        <v>1006</v>
      </c>
      <c r="AA1" s="2" t="s">
        <v>1007</v>
      </c>
      <c r="AB1" s="2" t="s">
        <v>1008</v>
      </c>
      <c r="AC1" s="2" t="s">
        <v>1009</v>
      </c>
      <c r="AD1" s="2" t="s">
        <v>1010</v>
      </c>
      <c r="AE1" s="2" t="s">
        <v>1011</v>
      </c>
      <c r="AF1" s="2" t="s">
        <v>1012</v>
      </c>
      <c r="AG1" s="2" t="s">
        <v>1013</v>
      </c>
      <c r="AH1" s="2" t="s">
        <v>1014</v>
      </c>
      <c r="AI1" s="2" t="s">
        <v>1015</v>
      </c>
      <c r="AJ1" s="2" t="s">
        <v>1016</v>
      </c>
      <c r="AK1" s="2" t="s">
        <v>1017</v>
      </c>
      <c r="AL1" s="2" t="s">
        <v>1018</v>
      </c>
      <c r="AM1" s="2" t="s">
        <v>1019</v>
      </c>
      <c r="AN1" s="2" t="s">
        <v>1020</v>
      </c>
      <c r="AO1" s="2" t="s">
        <v>1021</v>
      </c>
      <c r="AP1" s="2" t="s">
        <v>1022</v>
      </c>
      <c r="AQ1" s="2" t="s">
        <v>1023</v>
      </c>
      <c r="AR1" s="2" t="s">
        <v>1024</v>
      </c>
      <c r="AS1" s="2" t="s">
        <v>1025</v>
      </c>
      <c r="AT1" s="2" t="s">
        <v>1026</v>
      </c>
      <c r="AU1" s="2" t="s">
        <v>1027</v>
      </c>
      <c r="AV1" s="2" t="s">
        <v>1028</v>
      </c>
      <c r="AW1" s="2" t="s">
        <v>1029</v>
      </c>
      <c r="AX1" s="2" t="s">
        <v>1030</v>
      </c>
      <c r="AY1" s="2" t="s">
        <v>1031</v>
      </c>
      <c r="AZ1" s="2" t="s">
        <v>1032</v>
      </c>
      <c r="BA1" s="51" t="s">
        <v>8113</v>
      </c>
      <c r="BB1" s="51" t="s">
        <v>8114</v>
      </c>
      <c r="BC1" s="51" t="s">
        <v>8115</v>
      </c>
      <c r="BD1" s="2" t="s">
        <v>1033</v>
      </c>
      <c r="BE1" s="2" t="s">
        <v>1034</v>
      </c>
      <c r="BF1" s="2" t="s">
        <v>1035</v>
      </c>
      <c r="BG1" s="2" t="s">
        <v>1036</v>
      </c>
      <c r="BH1" s="2" t="s">
        <v>1037</v>
      </c>
      <c r="BI1" s="2" t="s">
        <v>1038</v>
      </c>
      <c r="BJ1" s="2" t="s">
        <v>1039</v>
      </c>
    </row>
    <row r="2" spans="1:62" s="6" customFormat="1" ht="78">
      <c r="A2" s="2" t="s">
        <v>2</v>
      </c>
      <c r="B2" s="2" t="s">
        <v>0</v>
      </c>
      <c r="C2" s="5" t="s">
        <v>894</v>
      </c>
      <c r="D2" s="5" t="s">
        <v>895</v>
      </c>
      <c r="E2" s="5" t="s">
        <v>896</v>
      </c>
      <c r="F2" s="5" t="s">
        <v>1040</v>
      </c>
      <c r="G2" s="5" t="s">
        <v>901</v>
      </c>
      <c r="H2" s="5" t="s">
        <v>902</v>
      </c>
      <c r="I2" s="5" t="s">
        <v>903</v>
      </c>
      <c r="J2" s="5" t="s">
        <v>904</v>
      </c>
      <c r="K2" s="5" t="s">
        <v>907</v>
      </c>
      <c r="L2" s="5" t="s">
        <v>908</v>
      </c>
      <c r="M2" s="5" t="s">
        <v>910</v>
      </c>
      <c r="N2" s="5" t="s">
        <v>912</v>
      </c>
      <c r="O2" s="5" t="s">
        <v>913</v>
      </c>
      <c r="P2" s="5" t="s">
        <v>915</v>
      </c>
      <c r="Q2" s="5" t="s">
        <v>916</v>
      </c>
      <c r="R2" s="5" t="s">
        <v>917</v>
      </c>
      <c r="S2" s="5" t="s">
        <v>918</v>
      </c>
      <c r="T2" s="5" t="s">
        <v>919</v>
      </c>
      <c r="U2" s="5" t="s">
        <v>920</v>
      </c>
      <c r="V2" s="5" t="s">
        <v>1041</v>
      </c>
      <c r="W2" s="5" t="s">
        <v>924</v>
      </c>
      <c r="X2" s="5" t="s">
        <v>1042</v>
      </c>
      <c r="Y2" s="5" t="s">
        <v>927</v>
      </c>
      <c r="Z2" s="5" t="s">
        <v>894</v>
      </c>
      <c r="AA2" s="5" t="s">
        <v>929</v>
      </c>
      <c r="AB2" s="5" t="s">
        <v>931</v>
      </c>
      <c r="AC2" s="5" t="s">
        <v>932</v>
      </c>
      <c r="AD2" s="5" t="s">
        <v>1043</v>
      </c>
      <c r="AE2" s="5" t="s">
        <v>934</v>
      </c>
      <c r="AF2" s="5" t="s">
        <v>936</v>
      </c>
      <c r="AG2" s="5" t="s">
        <v>938</v>
      </c>
      <c r="AH2" s="5" t="s">
        <v>1044</v>
      </c>
      <c r="AI2" s="5" t="s">
        <v>1045</v>
      </c>
      <c r="AJ2" s="5" t="s">
        <v>1046</v>
      </c>
      <c r="AK2" s="5" t="s">
        <v>945</v>
      </c>
      <c r="AL2" s="5" t="s">
        <v>951</v>
      </c>
      <c r="AM2" s="5" t="s">
        <v>952</v>
      </c>
      <c r="AN2" s="5" t="s">
        <v>1047</v>
      </c>
      <c r="AO2" s="5" t="s">
        <v>955</v>
      </c>
      <c r="AP2" s="5" t="s">
        <v>956</v>
      </c>
      <c r="AQ2" s="5" t="s">
        <v>957</v>
      </c>
      <c r="AR2" s="5" t="s">
        <v>958</v>
      </c>
      <c r="AS2" s="5" t="s">
        <v>959</v>
      </c>
      <c r="AT2" s="5" t="s">
        <v>960</v>
      </c>
      <c r="AU2" s="5" t="s">
        <v>961</v>
      </c>
      <c r="AV2" s="5" t="s">
        <v>962</v>
      </c>
      <c r="AW2" s="5" t="s">
        <v>963</v>
      </c>
      <c r="AX2" s="5" t="s">
        <v>964</v>
      </c>
      <c r="AY2" s="5" t="s">
        <v>965</v>
      </c>
      <c r="AZ2" s="5" t="s">
        <v>966</v>
      </c>
      <c r="BA2" s="5" t="s">
        <v>1048</v>
      </c>
      <c r="BB2" s="5" t="s">
        <v>969</v>
      </c>
      <c r="BC2" s="5" t="s">
        <v>1049</v>
      </c>
      <c r="BD2" s="5" t="s">
        <v>972</v>
      </c>
      <c r="BE2" s="5" t="s">
        <v>974</v>
      </c>
      <c r="BF2" s="5" t="s">
        <v>975</v>
      </c>
      <c r="BG2" s="5" t="s">
        <v>976</v>
      </c>
      <c r="BH2" s="5" t="s">
        <v>1050</v>
      </c>
      <c r="BI2" s="5" t="s">
        <v>979</v>
      </c>
      <c r="BJ2" s="5" t="s">
        <v>1051</v>
      </c>
    </row>
    <row r="3" spans="1:62">
      <c r="A3" s="1" t="s">
        <v>103</v>
      </c>
      <c r="B3" t="s">
        <v>101</v>
      </c>
      <c r="C3" s="78" t="b">
        <v>0</v>
      </c>
      <c r="D3" s="78" t="b">
        <v>0</v>
      </c>
      <c r="E3" s="78" t="b">
        <v>0</v>
      </c>
      <c r="F3" s="78" t="b">
        <v>0</v>
      </c>
      <c r="G3" s="78" t="b">
        <v>0</v>
      </c>
      <c r="H3" s="78" t="b">
        <v>0</v>
      </c>
      <c r="I3" s="78" t="b">
        <v>0</v>
      </c>
      <c r="J3" s="78" t="b">
        <v>0</v>
      </c>
      <c r="K3" s="78" t="b">
        <v>0</v>
      </c>
      <c r="L3" s="78" t="b">
        <v>0</v>
      </c>
      <c r="M3" s="78" t="b">
        <v>0</v>
      </c>
      <c r="N3" s="78" t="b">
        <v>0</v>
      </c>
      <c r="O3" s="78" t="b">
        <v>0</v>
      </c>
      <c r="P3" s="78" t="b">
        <v>0</v>
      </c>
      <c r="Q3" s="78" t="b">
        <v>0</v>
      </c>
      <c r="R3" s="78" t="b">
        <v>0</v>
      </c>
      <c r="S3" s="78" t="b">
        <v>0</v>
      </c>
      <c r="T3" s="78" t="b">
        <v>0</v>
      </c>
      <c r="U3" s="78" t="b">
        <v>0</v>
      </c>
      <c r="V3" s="78" t="b">
        <v>0</v>
      </c>
      <c r="W3" s="78" t="b">
        <v>0</v>
      </c>
      <c r="X3" s="78" t="b">
        <v>0</v>
      </c>
      <c r="Y3" s="78" t="b">
        <v>0</v>
      </c>
      <c r="Z3" s="78" t="b">
        <v>0</v>
      </c>
      <c r="AA3" s="78" t="b">
        <v>0</v>
      </c>
      <c r="AB3" s="78" t="b">
        <v>0</v>
      </c>
      <c r="AC3" s="78" t="b">
        <v>0</v>
      </c>
      <c r="AD3" s="78" t="b">
        <v>0</v>
      </c>
      <c r="AE3" s="78" t="b">
        <v>0</v>
      </c>
      <c r="AF3" s="78" t="b">
        <v>0</v>
      </c>
      <c r="AG3" s="78" t="b">
        <v>0</v>
      </c>
      <c r="AH3" s="78" t="b">
        <v>0</v>
      </c>
      <c r="AI3" s="78" t="b">
        <v>0</v>
      </c>
      <c r="AJ3" s="78" t="b">
        <v>0</v>
      </c>
      <c r="AK3" s="78" t="b">
        <v>0</v>
      </c>
      <c r="AL3" s="78" t="b">
        <v>0</v>
      </c>
      <c r="AM3" s="78" t="b">
        <v>0</v>
      </c>
      <c r="AN3" s="78" t="b">
        <v>0</v>
      </c>
      <c r="AO3" s="78" t="b">
        <v>0</v>
      </c>
      <c r="AP3" s="78" t="b">
        <v>0</v>
      </c>
      <c r="AQ3" s="78" t="b">
        <v>0</v>
      </c>
      <c r="AR3" s="78" t="b">
        <v>0</v>
      </c>
      <c r="AS3" s="78" t="b">
        <v>0</v>
      </c>
      <c r="AT3" s="78" t="b">
        <v>0</v>
      </c>
      <c r="AU3" s="78" t="b">
        <v>0</v>
      </c>
      <c r="AV3" s="78" t="b">
        <v>0</v>
      </c>
      <c r="AW3" s="78" t="b">
        <v>0</v>
      </c>
      <c r="AX3" s="78" t="b">
        <v>0</v>
      </c>
      <c r="AY3" s="78" t="b">
        <v>0</v>
      </c>
      <c r="AZ3" s="78" t="b">
        <v>0</v>
      </c>
      <c r="BA3" s="78" t="b">
        <v>0</v>
      </c>
      <c r="BB3" s="78" t="b">
        <v>0</v>
      </c>
      <c r="BC3" s="78" t="b">
        <v>0</v>
      </c>
      <c r="BD3" s="78" t="b">
        <v>0</v>
      </c>
      <c r="BE3" s="78" t="b">
        <v>0</v>
      </c>
      <c r="BF3" s="78" t="b">
        <v>0</v>
      </c>
      <c r="BG3" s="78" t="b">
        <v>0</v>
      </c>
      <c r="BH3" s="78" t="b">
        <v>0</v>
      </c>
      <c r="BI3" s="78" t="b">
        <v>0</v>
      </c>
      <c r="BJ3" s="78" t="b">
        <v>0</v>
      </c>
    </row>
    <row r="4" spans="1:62">
      <c r="A4" s="1" t="s">
        <v>107</v>
      </c>
      <c r="B4" t="s">
        <v>105</v>
      </c>
      <c r="C4" s="78" t="b">
        <v>0</v>
      </c>
      <c r="D4" s="78" t="b">
        <v>0</v>
      </c>
      <c r="E4" s="78" t="b">
        <v>0</v>
      </c>
      <c r="F4" s="78" t="b">
        <v>0</v>
      </c>
      <c r="G4" s="78" t="b">
        <v>0</v>
      </c>
      <c r="H4" s="78" t="b">
        <v>0</v>
      </c>
      <c r="I4" s="78" t="b">
        <v>0</v>
      </c>
      <c r="J4" s="78" t="b">
        <v>0</v>
      </c>
      <c r="K4" s="78" t="b">
        <v>0</v>
      </c>
      <c r="L4" s="78" t="b">
        <v>0</v>
      </c>
      <c r="M4" s="78" t="b">
        <v>0</v>
      </c>
      <c r="N4" s="78" t="b">
        <v>0</v>
      </c>
      <c r="O4" s="78" t="b">
        <v>0</v>
      </c>
      <c r="P4" s="78" t="b">
        <v>0</v>
      </c>
      <c r="Q4" s="78" t="b">
        <v>0</v>
      </c>
      <c r="R4" s="78" t="b">
        <v>0</v>
      </c>
      <c r="S4" s="78" t="b">
        <v>0</v>
      </c>
      <c r="T4" s="78" t="b">
        <v>0</v>
      </c>
      <c r="U4" s="78" t="b">
        <v>0</v>
      </c>
      <c r="V4" s="78" t="b">
        <v>0</v>
      </c>
      <c r="W4" s="78" t="b">
        <v>0</v>
      </c>
      <c r="X4" s="78" t="b">
        <v>0</v>
      </c>
      <c r="Y4" s="78" t="b">
        <v>0</v>
      </c>
      <c r="Z4" s="78" t="b">
        <v>0</v>
      </c>
      <c r="AA4" s="78" t="b">
        <v>0</v>
      </c>
      <c r="AB4" s="78" t="b">
        <v>0</v>
      </c>
      <c r="AC4" s="78" t="b">
        <v>0</v>
      </c>
      <c r="AD4" s="78" t="b">
        <v>0</v>
      </c>
      <c r="AE4" s="78" t="b">
        <v>0</v>
      </c>
      <c r="AF4" s="78" t="b">
        <v>0</v>
      </c>
      <c r="AG4" s="78" t="b">
        <v>0</v>
      </c>
      <c r="AH4" s="78" t="b">
        <v>0</v>
      </c>
      <c r="AI4" s="78" t="b">
        <v>0</v>
      </c>
      <c r="AJ4" s="78" t="b">
        <v>0</v>
      </c>
      <c r="AK4" s="78" t="b">
        <v>0</v>
      </c>
      <c r="AL4" s="78" t="b">
        <v>0</v>
      </c>
      <c r="AM4" s="78" t="b">
        <v>0</v>
      </c>
      <c r="AN4" s="78" t="b">
        <v>0</v>
      </c>
      <c r="AO4" s="78" t="b">
        <v>0</v>
      </c>
      <c r="AP4" s="78" t="b">
        <v>0</v>
      </c>
      <c r="AQ4" s="78" t="b">
        <v>0</v>
      </c>
      <c r="AR4" s="78" t="b">
        <v>0</v>
      </c>
      <c r="AS4" s="78" t="b">
        <v>0</v>
      </c>
      <c r="AT4" s="78" t="b">
        <v>0</v>
      </c>
      <c r="AU4" s="78" t="b">
        <v>0</v>
      </c>
      <c r="AV4" s="78" t="b">
        <v>0</v>
      </c>
      <c r="AW4" s="78" t="b">
        <v>0</v>
      </c>
      <c r="AX4" s="78" t="b">
        <v>0</v>
      </c>
      <c r="AY4" s="78" t="b">
        <v>0</v>
      </c>
      <c r="AZ4" s="78" t="b">
        <v>0</v>
      </c>
      <c r="BA4" s="78" t="b">
        <v>0</v>
      </c>
      <c r="BB4" s="78" t="b">
        <v>0</v>
      </c>
      <c r="BC4" s="78" t="b">
        <v>0</v>
      </c>
      <c r="BD4" s="78" t="b">
        <v>0</v>
      </c>
      <c r="BE4" s="78" t="b">
        <v>0</v>
      </c>
      <c r="BF4" s="78" t="b">
        <v>0</v>
      </c>
      <c r="BG4" s="78" t="b">
        <v>0</v>
      </c>
      <c r="BH4" s="78" t="b">
        <v>0</v>
      </c>
      <c r="BI4" s="78" t="b">
        <v>0</v>
      </c>
      <c r="BJ4" s="78" t="b">
        <v>0</v>
      </c>
    </row>
    <row r="5" spans="1:62">
      <c r="A5" s="1" t="s">
        <v>111</v>
      </c>
      <c r="B5" t="s">
        <v>110</v>
      </c>
      <c r="C5" s="78" t="b">
        <v>1</v>
      </c>
      <c r="D5" s="78" t="b">
        <v>0</v>
      </c>
      <c r="E5" s="78" t="b">
        <v>0</v>
      </c>
      <c r="F5" s="78" t="b">
        <v>0</v>
      </c>
      <c r="G5" s="78" t="b">
        <v>0</v>
      </c>
      <c r="H5" s="78" t="b">
        <v>0</v>
      </c>
      <c r="I5" s="78" t="b">
        <v>0</v>
      </c>
      <c r="J5" s="78" t="b">
        <v>0</v>
      </c>
      <c r="K5" s="78" t="b">
        <v>0</v>
      </c>
      <c r="L5" s="78" t="b">
        <v>0</v>
      </c>
      <c r="M5" s="78" t="b">
        <v>0</v>
      </c>
      <c r="N5" s="78" t="b">
        <v>0</v>
      </c>
      <c r="O5" s="78" t="b">
        <v>0</v>
      </c>
      <c r="P5" s="78" t="b">
        <v>0</v>
      </c>
      <c r="Q5" s="78" t="b">
        <v>0</v>
      </c>
      <c r="R5" s="78" t="b">
        <v>0</v>
      </c>
      <c r="S5" s="78" t="b">
        <v>0</v>
      </c>
      <c r="T5" s="78" t="b">
        <v>0</v>
      </c>
      <c r="U5" s="78" t="b">
        <v>0</v>
      </c>
      <c r="V5" s="78" t="b">
        <v>0</v>
      </c>
      <c r="W5" s="78" t="b">
        <v>0</v>
      </c>
      <c r="X5" s="78" t="b">
        <v>0</v>
      </c>
      <c r="Y5" s="78" t="b">
        <v>0</v>
      </c>
      <c r="Z5" s="78" t="b">
        <v>0</v>
      </c>
      <c r="AA5" s="78" t="b">
        <v>0</v>
      </c>
      <c r="AB5" s="78" t="b">
        <v>0</v>
      </c>
      <c r="AC5" s="78" t="b">
        <v>0</v>
      </c>
      <c r="AD5" s="78" t="b">
        <v>0</v>
      </c>
      <c r="AE5" s="78" t="b">
        <v>0</v>
      </c>
      <c r="AF5" s="78" t="b">
        <v>0</v>
      </c>
      <c r="AG5" s="78" t="b">
        <v>0</v>
      </c>
      <c r="AH5" s="78" t="b">
        <v>0</v>
      </c>
      <c r="AI5" s="78" t="b">
        <v>0</v>
      </c>
      <c r="AJ5" s="78" t="b">
        <v>0</v>
      </c>
      <c r="AK5" s="78" t="b">
        <v>0</v>
      </c>
      <c r="AL5" s="78" t="b">
        <v>0</v>
      </c>
      <c r="AM5" s="78" t="b">
        <v>0</v>
      </c>
      <c r="AN5" s="78" t="b">
        <v>0</v>
      </c>
      <c r="AO5" s="78" t="b">
        <v>0</v>
      </c>
      <c r="AP5" s="78" t="b">
        <v>0</v>
      </c>
      <c r="AQ5" s="78" t="b">
        <v>0</v>
      </c>
      <c r="AR5" s="78" t="b">
        <v>0</v>
      </c>
      <c r="AS5" s="78" t="b">
        <v>0</v>
      </c>
      <c r="AT5" s="78" t="b">
        <v>0</v>
      </c>
      <c r="AU5" s="78" t="b">
        <v>0</v>
      </c>
      <c r="AV5" s="78" t="b">
        <v>0</v>
      </c>
      <c r="AW5" s="78" t="b">
        <v>0</v>
      </c>
      <c r="AX5" s="78" t="b">
        <v>0</v>
      </c>
      <c r="AY5" s="78" t="b">
        <v>0</v>
      </c>
      <c r="AZ5" s="78" t="b">
        <v>0</v>
      </c>
      <c r="BA5" s="78" t="b">
        <v>0</v>
      </c>
      <c r="BB5" s="78" t="b">
        <v>0</v>
      </c>
      <c r="BC5" s="78" t="b">
        <v>0</v>
      </c>
      <c r="BD5" s="78" t="b">
        <v>0</v>
      </c>
      <c r="BE5" s="78" t="b">
        <v>0</v>
      </c>
      <c r="BF5" s="78" t="b">
        <v>0</v>
      </c>
      <c r="BG5" s="78" t="b">
        <v>0</v>
      </c>
      <c r="BH5" s="78" t="b">
        <v>0</v>
      </c>
      <c r="BI5" s="78" t="b">
        <v>0</v>
      </c>
      <c r="BJ5" s="78" t="b">
        <v>0</v>
      </c>
    </row>
    <row r="6" spans="1:62">
      <c r="A6" s="1" t="s">
        <v>115</v>
      </c>
      <c r="B6" t="s">
        <v>113</v>
      </c>
      <c r="C6" s="78" t="b">
        <v>0</v>
      </c>
      <c r="D6" s="78" t="b">
        <v>0</v>
      </c>
      <c r="E6" s="78" t="b">
        <v>0</v>
      </c>
      <c r="F6" s="78" t="b">
        <v>0</v>
      </c>
      <c r="G6" s="78" t="b">
        <v>0</v>
      </c>
      <c r="H6" s="78" t="b">
        <v>0</v>
      </c>
      <c r="I6" s="78" t="b">
        <v>0</v>
      </c>
      <c r="J6" s="78" t="b">
        <v>0</v>
      </c>
      <c r="K6" s="78" t="b">
        <v>0</v>
      </c>
      <c r="L6" s="78" t="b">
        <v>0</v>
      </c>
      <c r="M6" s="78" t="b">
        <v>0</v>
      </c>
      <c r="N6" s="78" t="b">
        <v>0</v>
      </c>
      <c r="O6" s="78" t="b">
        <v>0</v>
      </c>
      <c r="P6" s="78" t="b">
        <v>0</v>
      </c>
      <c r="Q6" s="78" t="b">
        <v>0</v>
      </c>
      <c r="R6" s="78" t="b">
        <v>0</v>
      </c>
      <c r="S6" s="78" t="b">
        <v>0</v>
      </c>
      <c r="T6" s="78" t="b">
        <v>0</v>
      </c>
      <c r="U6" s="78" t="b">
        <v>0</v>
      </c>
      <c r="V6" s="78" t="b">
        <v>0</v>
      </c>
      <c r="W6" s="78" t="b">
        <v>0</v>
      </c>
      <c r="X6" s="78" t="b">
        <v>0</v>
      </c>
      <c r="Y6" s="78" t="b">
        <v>0</v>
      </c>
      <c r="Z6" s="78" t="b">
        <v>0</v>
      </c>
      <c r="AA6" s="78" t="b">
        <v>0</v>
      </c>
      <c r="AB6" s="78" t="b">
        <v>0</v>
      </c>
      <c r="AC6" s="78" t="b">
        <v>0</v>
      </c>
      <c r="AD6" s="78" t="b">
        <v>0</v>
      </c>
      <c r="AE6" s="78" t="b">
        <v>0</v>
      </c>
      <c r="AF6" s="78" t="b">
        <v>0</v>
      </c>
      <c r="AG6" s="78" t="b">
        <v>0</v>
      </c>
      <c r="AH6" s="78" t="b">
        <v>0</v>
      </c>
      <c r="AI6" s="78" t="b">
        <v>0</v>
      </c>
      <c r="AJ6" s="78" t="b">
        <v>0</v>
      </c>
      <c r="AK6" s="78" t="b">
        <v>0</v>
      </c>
      <c r="AL6" s="78" t="b">
        <v>0</v>
      </c>
      <c r="AM6" s="78" t="b">
        <v>0</v>
      </c>
      <c r="AN6" s="78" t="b">
        <v>0</v>
      </c>
      <c r="AO6" s="78" t="b">
        <v>0</v>
      </c>
      <c r="AP6" s="78" t="b">
        <v>0</v>
      </c>
      <c r="AQ6" s="78" t="b">
        <v>0</v>
      </c>
      <c r="AR6" s="78" t="b">
        <v>0</v>
      </c>
      <c r="AS6" s="78" t="b">
        <v>0</v>
      </c>
      <c r="AT6" s="78" t="b">
        <v>0</v>
      </c>
      <c r="AU6" s="78" t="b">
        <v>0</v>
      </c>
      <c r="AV6" s="78" t="b">
        <v>0</v>
      </c>
      <c r="AW6" s="78" t="b">
        <v>0</v>
      </c>
      <c r="AX6" s="78" t="b">
        <v>0</v>
      </c>
      <c r="AY6" s="78" t="b">
        <v>0</v>
      </c>
      <c r="AZ6" s="78" t="b">
        <v>0</v>
      </c>
      <c r="BA6" s="78" t="b">
        <v>0</v>
      </c>
      <c r="BB6" s="78" t="b">
        <v>0</v>
      </c>
      <c r="BC6" s="78" t="b">
        <v>0</v>
      </c>
      <c r="BD6" s="78" t="b">
        <v>0</v>
      </c>
      <c r="BE6" s="78" t="b">
        <v>0</v>
      </c>
      <c r="BF6" s="78" t="b">
        <v>0</v>
      </c>
      <c r="BG6" s="78" t="b">
        <v>0</v>
      </c>
      <c r="BH6" s="78" t="b">
        <v>0</v>
      </c>
      <c r="BI6" s="78" t="b">
        <v>0</v>
      </c>
      <c r="BJ6" s="78" t="b">
        <v>0</v>
      </c>
    </row>
    <row r="7" spans="1:62">
      <c r="A7" s="1" t="s">
        <v>118</v>
      </c>
      <c r="B7" t="s">
        <v>116</v>
      </c>
      <c r="C7" s="78" t="b">
        <v>0</v>
      </c>
      <c r="D7" s="78" t="b">
        <v>0</v>
      </c>
      <c r="E7" s="78" t="b">
        <v>0</v>
      </c>
      <c r="F7" s="78" t="b">
        <v>0</v>
      </c>
      <c r="G7" s="78" t="b">
        <v>0</v>
      </c>
      <c r="H7" s="78" t="b">
        <v>0</v>
      </c>
      <c r="I7" s="78" t="b">
        <v>0</v>
      </c>
      <c r="J7" s="78" t="b">
        <v>1</v>
      </c>
      <c r="K7" s="78" t="b">
        <v>0</v>
      </c>
      <c r="L7" s="78" t="b">
        <v>0</v>
      </c>
      <c r="M7" s="78" t="b">
        <v>0</v>
      </c>
      <c r="N7" s="78" t="b">
        <v>0</v>
      </c>
      <c r="O7" s="78" t="b">
        <v>0</v>
      </c>
      <c r="P7" s="78" t="b">
        <v>0</v>
      </c>
      <c r="Q7" s="78" t="b">
        <v>0</v>
      </c>
      <c r="R7" s="78" t="b">
        <v>0</v>
      </c>
      <c r="S7" s="78" t="b">
        <v>0</v>
      </c>
      <c r="T7" s="78" t="b">
        <v>0</v>
      </c>
      <c r="U7" s="78" t="b">
        <v>0</v>
      </c>
      <c r="V7" s="78" t="b">
        <v>0</v>
      </c>
      <c r="W7" s="78" t="b">
        <v>0</v>
      </c>
      <c r="X7" s="78" t="b">
        <v>0</v>
      </c>
      <c r="Y7" s="78" t="b">
        <v>0</v>
      </c>
      <c r="Z7" s="78" t="b">
        <v>0</v>
      </c>
      <c r="AA7" s="78" t="b">
        <v>0</v>
      </c>
      <c r="AB7" s="78" t="b">
        <v>0</v>
      </c>
      <c r="AC7" s="78" t="b">
        <v>0</v>
      </c>
      <c r="AD7" s="78" t="b">
        <v>0</v>
      </c>
      <c r="AE7" s="78" t="b">
        <v>0</v>
      </c>
      <c r="AF7" s="78" t="b">
        <v>0</v>
      </c>
      <c r="AG7" s="78" t="b">
        <v>0</v>
      </c>
      <c r="AH7" s="78" t="b">
        <v>0</v>
      </c>
      <c r="AI7" s="78" t="b">
        <v>0</v>
      </c>
      <c r="AJ7" s="78" t="b">
        <v>0</v>
      </c>
      <c r="AK7" s="78" t="b">
        <v>1</v>
      </c>
      <c r="AL7" s="78" t="b">
        <v>0</v>
      </c>
      <c r="AM7" s="78" t="b">
        <v>0</v>
      </c>
      <c r="AN7" s="78" t="b">
        <v>0</v>
      </c>
      <c r="AO7" s="78" t="b">
        <v>0</v>
      </c>
      <c r="AP7" s="78" t="b">
        <v>0</v>
      </c>
      <c r="AQ7" s="78" t="b">
        <v>0</v>
      </c>
      <c r="AR7" s="78" t="b">
        <v>0</v>
      </c>
      <c r="AS7" s="78" t="b">
        <v>0</v>
      </c>
      <c r="AT7" s="78" t="b">
        <v>0</v>
      </c>
      <c r="AU7" s="78" t="b">
        <v>0</v>
      </c>
      <c r="AV7" s="78" t="b">
        <v>0</v>
      </c>
      <c r="AW7" s="78" t="b">
        <v>0</v>
      </c>
      <c r="AX7" s="78" t="b">
        <v>0</v>
      </c>
      <c r="AY7" s="78" t="b">
        <v>0</v>
      </c>
      <c r="AZ7" s="78" t="b">
        <v>0</v>
      </c>
      <c r="BA7" s="78" t="b">
        <v>0</v>
      </c>
      <c r="BB7" s="78" t="b">
        <v>0</v>
      </c>
      <c r="BC7" s="78" t="b">
        <v>0</v>
      </c>
      <c r="BD7" s="78" t="b">
        <v>0</v>
      </c>
      <c r="BE7" s="78" t="b">
        <v>0</v>
      </c>
      <c r="BF7" s="78" t="b">
        <v>0</v>
      </c>
      <c r="BG7" s="78" t="b">
        <v>0</v>
      </c>
      <c r="BH7" s="78" t="b">
        <v>0</v>
      </c>
      <c r="BI7" s="78" t="b">
        <v>0</v>
      </c>
      <c r="BJ7" s="78" t="b">
        <v>0</v>
      </c>
    </row>
    <row r="8" spans="1:62">
      <c r="A8" s="1" t="s">
        <v>122</v>
      </c>
      <c r="B8" t="s">
        <v>120</v>
      </c>
      <c r="C8" s="78" t="b">
        <v>0</v>
      </c>
      <c r="D8" s="78" t="b">
        <v>0</v>
      </c>
      <c r="E8" s="78" t="b">
        <v>0</v>
      </c>
      <c r="F8" s="78" t="b">
        <v>0</v>
      </c>
      <c r="G8" s="78" t="b">
        <v>0</v>
      </c>
      <c r="H8" s="78" t="b">
        <v>0</v>
      </c>
      <c r="I8" s="78" t="b">
        <v>0</v>
      </c>
      <c r="J8" s="78" t="b">
        <v>0</v>
      </c>
      <c r="K8" s="78" t="b">
        <v>0</v>
      </c>
      <c r="L8" s="78" t="b">
        <v>0</v>
      </c>
      <c r="M8" s="78" t="b">
        <v>0</v>
      </c>
      <c r="N8" s="78" t="b">
        <v>0</v>
      </c>
      <c r="O8" s="78" t="b">
        <v>0</v>
      </c>
      <c r="P8" s="78" t="b">
        <v>0</v>
      </c>
      <c r="Q8" s="78" t="b">
        <v>0</v>
      </c>
      <c r="R8" s="78" t="b">
        <v>0</v>
      </c>
      <c r="S8" s="78" t="b">
        <v>0</v>
      </c>
      <c r="T8" s="78" t="b">
        <v>0</v>
      </c>
      <c r="U8" s="78" t="b">
        <v>0</v>
      </c>
      <c r="V8" s="78" t="b">
        <v>0</v>
      </c>
      <c r="W8" s="78" t="b">
        <v>0</v>
      </c>
      <c r="X8" s="78" t="b">
        <v>0</v>
      </c>
      <c r="Y8" s="78" t="b">
        <v>0</v>
      </c>
      <c r="Z8" s="78" t="b">
        <v>0</v>
      </c>
      <c r="AA8" s="78" t="b">
        <v>0</v>
      </c>
      <c r="AB8" s="78" t="b">
        <v>0</v>
      </c>
      <c r="AC8" s="78" t="b">
        <v>0</v>
      </c>
      <c r="AD8" s="78" t="b">
        <v>0</v>
      </c>
      <c r="AE8" s="78" t="b">
        <v>0</v>
      </c>
      <c r="AF8" s="78" t="b">
        <v>0</v>
      </c>
      <c r="AG8" s="78" t="b">
        <v>0</v>
      </c>
      <c r="AH8" s="78" t="b">
        <v>0</v>
      </c>
      <c r="AI8" s="78" t="b">
        <v>0</v>
      </c>
      <c r="AJ8" s="78" t="b">
        <v>0</v>
      </c>
      <c r="AK8" s="78" t="b">
        <v>0</v>
      </c>
      <c r="AL8" s="78" t="b">
        <v>0</v>
      </c>
      <c r="AM8" s="78" t="b">
        <v>0</v>
      </c>
      <c r="AN8" s="78" t="b">
        <v>0</v>
      </c>
      <c r="AO8" s="78" t="b">
        <v>0</v>
      </c>
      <c r="AP8" s="78" t="b">
        <v>0</v>
      </c>
      <c r="AQ8" s="78" t="b">
        <v>0</v>
      </c>
      <c r="AR8" s="78" t="b">
        <v>0</v>
      </c>
      <c r="AS8" s="78" t="b">
        <v>0</v>
      </c>
      <c r="AT8" s="78" t="b">
        <v>0</v>
      </c>
      <c r="AU8" s="78" t="b">
        <v>0</v>
      </c>
      <c r="AV8" s="78" t="b">
        <v>0</v>
      </c>
      <c r="AW8" s="78" t="b">
        <v>0</v>
      </c>
      <c r="AX8" s="78" t="b">
        <v>0</v>
      </c>
      <c r="AY8" s="78" t="b">
        <v>0</v>
      </c>
      <c r="AZ8" s="78" t="b">
        <v>0</v>
      </c>
      <c r="BA8" s="78" t="b">
        <v>0</v>
      </c>
      <c r="BB8" s="78" t="b">
        <v>0</v>
      </c>
      <c r="BC8" s="78" t="b">
        <v>0</v>
      </c>
      <c r="BD8" s="78" t="b">
        <v>0</v>
      </c>
      <c r="BE8" s="78" t="b">
        <v>0</v>
      </c>
      <c r="BF8" s="78" t="b">
        <v>0</v>
      </c>
      <c r="BG8" s="78" t="b">
        <v>0</v>
      </c>
      <c r="BH8" s="78" t="b">
        <v>0</v>
      </c>
      <c r="BI8" s="78" t="b">
        <v>0</v>
      </c>
      <c r="BJ8" s="78" t="b">
        <v>0</v>
      </c>
    </row>
    <row r="9" spans="1:62">
      <c r="A9" s="1" t="s">
        <v>126</v>
      </c>
      <c r="B9" t="s">
        <v>124</v>
      </c>
      <c r="C9" s="78" t="b">
        <v>0</v>
      </c>
      <c r="D9" s="78" t="b">
        <v>0</v>
      </c>
      <c r="E9" s="78" t="b">
        <v>0</v>
      </c>
      <c r="F9" s="78" t="b">
        <v>0</v>
      </c>
      <c r="G9" s="78" t="b">
        <v>0</v>
      </c>
      <c r="H9" s="78" t="b">
        <v>0</v>
      </c>
      <c r="I9" s="78" t="b">
        <v>0</v>
      </c>
      <c r="J9" s="78" t="b">
        <v>0</v>
      </c>
      <c r="K9" s="78" t="b">
        <v>0</v>
      </c>
      <c r="L9" s="78" t="b">
        <v>0</v>
      </c>
      <c r="M9" s="78" t="b">
        <v>0</v>
      </c>
      <c r="N9" s="78" t="b">
        <v>0</v>
      </c>
      <c r="O9" s="78" t="b">
        <v>0</v>
      </c>
      <c r="P9" s="78" t="b">
        <v>0</v>
      </c>
      <c r="Q9" s="78" t="b">
        <v>0</v>
      </c>
      <c r="R9" s="78" t="b">
        <v>0</v>
      </c>
      <c r="S9" s="78" t="b">
        <v>0</v>
      </c>
      <c r="T9" s="78" t="b">
        <v>0</v>
      </c>
      <c r="U9" s="78" t="b">
        <v>0</v>
      </c>
      <c r="V9" s="78" t="b">
        <v>0</v>
      </c>
      <c r="W9" s="78" t="b">
        <v>0</v>
      </c>
      <c r="X9" s="78" t="b">
        <v>0</v>
      </c>
      <c r="Y9" s="78" t="b">
        <v>0</v>
      </c>
      <c r="Z9" s="78" t="b">
        <v>0</v>
      </c>
      <c r="AA9" s="78" t="b">
        <v>0</v>
      </c>
      <c r="AB9" s="78" t="b">
        <v>0</v>
      </c>
      <c r="AC9" s="78" t="b">
        <v>0</v>
      </c>
      <c r="AD9" s="78" t="b">
        <v>0</v>
      </c>
      <c r="AE9" s="78" t="b">
        <v>0</v>
      </c>
      <c r="AF9" s="78" t="b">
        <v>0</v>
      </c>
      <c r="AG9" s="78" t="b">
        <v>0</v>
      </c>
      <c r="AH9" s="78" t="b">
        <v>0</v>
      </c>
      <c r="AI9" s="78" t="b">
        <v>0</v>
      </c>
      <c r="AJ9" s="78" t="b">
        <v>0</v>
      </c>
      <c r="AK9" s="78" t="b">
        <v>0</v>
      </c>
      <c r="AL9" s="78" t="b">
        <v>0</v>
      </c>
      <c r="AM9" s="78" t="b">
        <v>0</v>
      </c>
      <c r="AN9" s="78" t="b">
        <v>0</v>
      </c>
      <c r="AO9" s="78" t="b">
        <v>0</v>
      </c>
      <c r="AP9" s="78" t="b">
        <v>0</v>
      </c>
      <c r="AQ9" s="78" t="b">
        <v>0</v>
      </c>
      <c r="AR9" s="78" t="b">
        <v>0</v>
      </c>
      <c r="AS9" s="78" t="b">
        <v>0</v>
      </c>
      <c r="AT9" s="78" t="b">
        <v>0</v>
      </c>
      <c r="AU9" s="78" t="b">
        <v>0</v>
      </c>
      <c r="AV9" s="78" t="b">
        <v>0</v>
      </c>
      <c r="AW9" s="78" t="b">
        <v>0</v>
      </c>
      <c r="AX9" s="78" t="b">
        <v>0</v>
      </c>
      <c r="AY9" s="78" t="b">
        <v>0</v>
      </c>
      <c r="AZ9" s="78" t="b">
        <v>0</v>
      </c>
      <c r="BA9" s="78" t="b">
        <v>0</v>
      </c>
      <c r="BB9" s="78" t="b">
        <v>0</v>
      </c>
      <c r="BC9" s="78" t="b">
        <v>0</v>
      </c>
      <c r="BD9" s="78" t="b">
        <v>0</v>
      </c>
      <c r="BE9" s="78" t="b">
        <v>0</v>
      </c>
      <c r="BF9" s="78" t="b">
        <v>0</v>
      </c>
      <c r="BG9" s="78" t="b">
        <v>0</v>
      </c>
      <c r="BH9" s="78" t="b">
        <v>0</v>
      </c>
      <c r="BI9" s="78" t="b">
        <v>0</v>
      </c>
      <c r="BJ9" s="78" t="b">
        <v>0</v>
      </c>
    </row>
    <row r="10" spans="1:62">
      <c r="A10" s="1" t="s">
        <v>133</v>
      </c>
      <c r="B10" t="s">
        <v>132</v>
      </c>
      <c r="C10" s="78" t="b">
        <v>0</v>
      </c>
      <c r="D10" s="78" t="b">
        <v>0</v>
      </c>
      <c r="E10" s="78" t="b">
        <v>0</v>
      </c>
      <c r="F10" s="78" t="b">
        <v>0</v>
      </c>
      <c r="G10" s="78" t="b">
        <v>0</v>
      </c>
      <c r="H10" s="78" t="b">
        <v>0</v>
      </c>
      <c r="I10" s="78" t="b">
        <v>0</v>
      </c>
      <c r="J10" s="78" t="b">
        <v>0</v>
      </c>
      <c r="K10" s="78" t="b">
        <v>0</v>
      </c>
      <c r="L10" s="78" t="b">
        <v>0</v>
      </c>
      <c r="M10" s="78" t="b">
        <v>0</v>
      </c>
      <c r="N10" s="78" t="b">
        <v>0</v>
      </c>
      <c r="O10" s="78" t="b">
        <v>0</v>
      </c>
      <c r="P10" s="78" t="b">
        <v>0</v>
      </c>
      <c r="Q10" s="78" t="b">
        <v>0</v>
      </c>
      <c r="R10" s="78" t="b">
        <v>0</v>
      </c>
      <c r="S10" s="78" t="b">
        <v>0</v>
      </c>
      <c r="T10" s="78" t="b">
        <v>0</v>
      </c>
      <c r="U10" s="78" t="b">
        <v>0</v>
      </c>
      <c r="V10" s="78" t="b">
        <v>0</v>
      </c>
      <c r="W10" s="78" t="b">
        <v>0</v>
      </c>
      <c r="X10" s="78" t="b">
        <v>0</v>
      </c>
      <c r="Y10" s="78" t="b">
        <v>0</v>
      </c>
      <c r="Z10" s="78" t="b">
        <v>0</v>
      </c>
      <c r="AA10" s="78" t="b">
        <v>0</v>
      </c>
      <c r="AB10" s="78" t="b">
        <v>0</v>
      </c>
      <c r="AC10" s="78" t="b">
        <v>0</v>
      </c>
      <c r="AD10" s="78" t="b">
        <v>0</v>
      </c>
      <c r="AE10" s="78" t="b">
        <v>0</v>
      </c>
      <c r="AF10" s="78" t="b">
        <v>0</v>
      </c>
      <c r="AG10" s="78" t="b">
        <v>0</v>
      </c>
      <c r="AH10" s="78" t="b">
        <v>0</v>
      </c>
      <c r="AI10" s="78" t="b">
        <v>0</v>
      </c>
      <c r="AJ10" s="78" t="b">
        <v>0</v>
      </c>
      <c r="AK10" s="78" t="b">
        <v>0</v>
      </c>
      <c r="AL10" s="78" t="b">
        <v>0</v>
      </c>
      <c r="AM10" s="78" t="b">
        <v>0</v>
      </c>
      <c r="AN10" s="78" t="b">
        <v>0</v>
      </c>
      <c r="AO10" s="78" t="b">
        <v>0</v>
      </c>
      <c r="AP10" s="78" t="b">
        <v>0</v>
      </c>
      <c r="AQ10" s="78" t="b">
        <v>0</v>
      </c>
      <c r="AR10" s="78" t="b">
        <v>0</v>
      </c>
      <c r="AS10" s="78" t="b">
        <v>1</v>
      </c>
      <c r="AT10" s="78" t="b">
        <v>0</v>
      </c>
      <c r="AU10" s="78" t="b">
        <v>0</v>
      </c>
      <c r="AV10" s="78" t="b">
        <v>0</v>
      </c>
      <c r="AW10" s="78" t="b">
        <v>0</v>
      </c>
      <c r="AX10" s="78" t="b">
        <v>0</v>
      </c>
      <c r="AY10" s="78" t="b">
        <v>0</v>
      </c>
      <c r="AZ10" s="78" t="b">
        <v>0</v>
      </c>
      <c r="BA10" s="78" t="b">
        <v>0</v>
      </c>
      <c r="BB10" s="78" t="b">
        <v>0</v>
      </c>
      <c r="BC10" s="78" t="b">
        <v>0</v>
      </c>
      <c r="BD10" s="78" t="b">
        <v>0</v>
      </c>
      <c r="BE10" s="78" t="b">
        <v>0</v>
      </c>
      <c r="BF10" s="78" t="b">
        <v>0</v>
      </c>
      <c r="BG10" s="78" t="b">
        <v>0</v>
      </c>
      <c r="BH10" s="78" t="b">
        <v>1</v>
      </c>
      <c r="BI10" s="78" t="b">
        <v>0</v>
      </c>
      <c r="BJ10" s="78" t="b">
        <v>0</v>
      </c>
    </row>
    <row r="11" spans="1:62">
      <c r="A11" s="1" t="s">
        <v>136</v>
      </c>
      <c r="B11" t="s">
        <v>135</v>
      </c>
      <c r="C11" s="78" t="b">
        <v>0</v>
      </c>
      <c r="D11" s="78" t="b">
        <v>0</v>
      </c>
      <c r="E11" s="78" t="b">
        <v>0</v>
      </c>
      <c r="F11" s="78" t="b">
        <v>0</v>
      </c>
      <c r="G11" s="78" t="b">
        <v>0</v>
      </c>
      <c r="H11" s="78" t="b">
        <v>0</v>
      </c>
      <c r="I11" s="78" t="b">
        <v>0</v>
      </c>
      <c r="J11" s="78" t="b">
        <v>0</v>
      </c>
      <c r="K11" s="78" t="b">
        <v>0</v>
      </c>
      <c r="L11" s="78" t="b">
        <v>0</v>
      </c>
      <c r="M11" s="78" t="b">
        <v>0</v>
      </c>
      <c r="N11" s="78" t="b">
        <v>0</v>
      </c>
      <c r="O11" s="78" t="b">
        <v>0</v>
      </c>
      <c r="P11" s="78" t="b">
        <v>0</v>
      </c>
      <c r="Q11" s="78" t="b">
        <v>0</v>
      </c>
      <c r="R11" s="78" t="b">
        <v>0</v>
      </c>
      <c r="S11" s="78" t="b">
        <v>0</v>
      </c>
      <c r="T11" s="78" t="b">
        <v>0</v>
      </c>
      <c r="U11" s="78" t="b">
        <v>0</v>
      </c>
      <c r="V11" s="78" t="b">
        <v>0</v>
      </c>
      <c r="W11" s="78" t="b">
        <v>0</v>
      </c>
      <c r="X11" s="78" t="b">
        <v>0</v>
      </c>
      <c r="Y11" s="78" t="b">
        <v>0</v>
      </c>
      <c r="Z11" s="78" t="b">
        <v>0</v>
      </c>
      <c r="AA11" s="78" t="b">
        <v>0</v>
      </c>
      <c r="AB11" s="78" t="b">
        <v>0</v>
      </c>
      <c r="AC11" s="78" t="b">
        <v>0</v>
      </c>
      <c r="AD11" s="78" t="b">
        <v>0</v>
      </c>
      <c r="AE11" s="78" t="b">
        <v>0</v>
      </c>
      <c r="AF11" s="78" t="b">
        <v>0</v>
      </c>
      <c r="AG11" s="78" t="b">
        <v>0</v>
      </c>
      <c r="AH11" s="78" t="b">
        <v>0</v>
      </c>
      <c r="AI11" s="78" t="b">
        <v>0</v>
      </c>
      <c r="AJ11" s="78" t="b">
        <v>0</v>
      </c>
      <c r="AK11" s="78" t="b">
        <v>0</v>
      </c>
      <c r="AL11" s="78" t="b">
        <v>0</v>
      </c>
      <c r="AM11" s="78" t="b">
        <v>0</v>
      </c>
      <c r="AN11" s="78" t="b">
        <v>0</v>
      </c>
      <c r="AO11" s="78" t="b">
        <v>0</v>
      </c>
      <c r="AP11" s="78" t="b">
        <v>0</v>
      </c>
      <c r="AQ11" s="78" t="b">
        <v>0</v>
      </c>
      <c r="AR11" s="78" t="b">
        <v>0</v>
      </c>
      <c r="AS11" s="78" t="b">
        <v>0</v>
      </c>
      <c r="AT11" s="78" t="b">
        <v>0</v>
      </c>
      <c r="AU11" s="78" t="b">
        <v>0</v>
      </c>
      <c r="AV11" s="78" t="b">
        <v>0</v>
      </c>
      <c r="AW11" s="78" t="b">
        <v>0</v>
      </c>
      <c r="AX11" s="78" t="b">
        <v>0</v>
      </c>
      <c r="AY11" s="78" t="b">
        <v>0</v>
      </c>
      <c r="AZ11" s="78" t="b">
        <v>0</v>
      </c>
      <c r="BA11" s="78" t="b">
        <v>0</v>
      </c>
      <c r="BB11" s="78" t="b">
        <v>0</v>
      </c>
      <c r="BC11" s="78" t="b">
        <v>0</v>
      </c>
      <c r="BD11" s="78" t="b">
        <v>0</v>
      </c>
      <c r="BE11" s="78" t="b">
        <v>0</v>
      </c>
      <c r="BF11" s="78" t="b">
        <v>0</v>
      </c>
      <c r="BG11" s="78" t="b">
        <v>0</v>
      </c>
      <c r="BH11" s="78" t="b">
        <v>0</v>
      </c>
      <c r="BI11" s="78" t="b">
        <v>0</v>
      </c>
      <c r="BJ11" s="78" t="b">
        <v>0</v>
      </c>
    </row>
    <row r="12" spans="1:62">
      <c r="A12" s="1" t="s">
        <v>144</v>
      </c>
      <c r="B12" t="s">
        <v>142</v>
      </c>
      <c r="C12" s="78" t="b">
        <v>0</v>
      </c>
      <c r="D12" s="78" t="b">
        <v>0</v>
      </c>
      <c r="E12" s="78" t="b">
        <v>0</v>
      </c>
      <c r="F12" s="78" t="b">
        <v>0</v>
      </c>
      <c r="G12" s="78" t="b">
        <v>0</v>
      </c>
      <c r="H12" s="78" t="b">
        <v>0</v>
      </c>
      <c r="I12" s="78" t="b">
        <v>0</v>
      </c>
      <c r="J12" s="78" t="b">
        <v>0</v>
      </c>
      <c r="K12" s="78" t="b">
        <v>0</v>
      </c>
      <c r="L12" s="78" t="b">
        <v>0</v>
      </c>
      <c r="M12" s="78" t="b">
        <v>0</v>
      </c>
      <c r="N12" s="78" t="b">
        <v>0</v>
      </c>
      <c r="O12" s="78" t="b">
        <v>0</v>
      </c>
      <c r="P12" s="78" t="b">
        <v>0</v>
      </c>
      <c r="Q12" s="78" t="b">
        <v>0</v>
      </c>
      <c r="R12" s="78" t="b">
        <v>0</v>
      </c>
      <c r="S12" s="78" t="b">
        <v>0</v>
      </c>
      <c r="T12" s="78" t="b">
        <v>0</v>
      </c>
      <c r="U12" s="78" t="b">
        <v>0</v>
      </c>
      <c r="V12" s="78" t="b">
        <v>0</v>
      </c>
      <c r="W12" s="78" t="b">
        <v>0</v>
      </c>
      <c r="X12" s="78" t="b">
        <v>0</v>
      </c>
      <c r="Y12" s="78" t="b">
        <v>0</v>
      </c>
      <c r="Z12" s="78" t="b">
        <v>0</v>
      </c>
      <c r="AA12" s="78" t="b">
        <v>0</v>
      </c>
      <c r="AB12" s="78" t="b">
        <v>0</v>
      </c>
      <c r="AC12" s="78" t="b">
        <v>0</v>
      </c>
      <c r="AD12" s="78" t="b">
        <v>0</v>
      </c>
      <c r="AE12" s="78" t="b">
        <v>0</v>
      </c>
      <c r="AF12" s="78" t="b">
        <v>0</v>
      </c>
      <c r="AG12" s="78" t="b">
        <v>0</v>
      </c>
      <c r="AH12" s="78" t="b">
        <v>0</v>
      </c>
      <c r="AI12" s="78" t="b">
        <v>0</v>
      </c>
      <c r="AJ12" s="78" t="b">
        <v>0</v>
      </c>
      <c r="AK12" s="78" t="b">
        <v>0</v>
      </c>
      <c r="AL12" s="78" t="b">
        <v>0</v>
      </c>
      <c r="AM12" s="78" t="b">
        <v>0</v>
      </c>
      <c r="AN12" s="78" t="b">
        <v>0</v>
      </c>
      <c r="AO12" s="78" t="b">
        <v>0</v>
      </c>
      <c r="AP12" s="78" t="b">
        <v>0</v>
      </c>
      <c r="AQ12" s="78" t="b">
        <v>0</v>
      </c>
      <c r="AR12" s="78" t="b">
        <v>0</v>
      </c>
      <c r="AS12" s="78" t="b">
        <v>0</v>
      </c>
      <c r="AT12" s="78" t="b">
        <v>0</v>
      </c>
      <c r="AU12" s="78" t="b">
        <v>0</v>
      </c>
      <c r="AV12" s="78" t="b">
        <v>0</v>
      </c>
      <c r="AW12" s="78" t="b">
        <v>0</v>
      </c>
      <c r="AX12" s="78" t="b">
        <v>0</v>
      </c>
      <c r="AY12" s="78" t="b">
        <v>0</v>
      </c>
      <c r="AZ12" s="78" t="b">
        <v>0</v>
      </c>
      <c r="BA12" s="78" t="b">
        <v>0</v>
      </c>
      <c r="BB12" s="78" t="b">
        <v>0</v>
      </c>
      <c r="BC12" s="78" t="b">
        <v>0</v>
      </c>
      <c r="BD12" s="78" t="b">
        <v>0</v>
      </c>
      <c r="BE12" s="78" t="b">
        <v>0</v>
      </c>
      <c r="BF12" s="78" t="b">
        <v>0</v>
      </c>
      <c r="BG12" s="78" t="b">
        <v>0</v>
      </c>
      <c r="BH12" s="78" t="b">
        <v>0</v>
      </c>
      <c r="BI12" s="78" t="b">
        <v>0</v>
      </c>
      <c r="BJ12" s="78" t="b">
        <v>0</v>
      </c>
    </row>
    <row r="13" spans="1:62">
      <c r="A13" s="1" t="s">
        <v>148</v>
      </c>
      <c r="B13" t="s">
        <v>146</v>
      </c>
      <c r="C13" s="78" t="b">
        <v>0</v>
      </c>
      <c r="D13" s="78" t="b">
        <v>0</v>
      </c>
      <c r="E13" s="78" t="b">
        <v>0</v>
      </c>
      <c r="F13" s="78" t="b">
        <v>0</v>
      </c>
      <c r="G13" s="78" t="b">
        <v>0</v>
      </c>
      <c r="H13" s="78" t="b">
        <v>0</v>
      </c>
      <c r="I13" s="78" t="b">
        <v>0</v>
      </c>
      <c r="J13" s="78" t="b">
        <v>0</v>
      </c>
      <c r="K13" s="78" t="b">
        <v>0</v>
      </c>
      <c r="L13" s="78" t="b">
        <v>0</v>
      </c>
      <c r="M13" s="78" t="b">
        <v>0</v>
      </c>
      <c r="N13" s="78" t="b">
        <v>0</v>
      </c>
      <c r="O13" s="78" t="b">
        <v>0</v>
      </c>
      <c r="P13" s="78" t="b">
        <v>0</v>
      </c>
      <c r="Q13" s="78" t="b">
        <v>0</v>
      </c>
      <c r="R13" s="78" t="b">
        <v>0</v>
      </c>
      <c r="S13" s="78" t="b">
        <v>0</v>
      </c>
      <c r="T13" s="78" t="b">
        <v>0</v>
      </c>
      <c r="U13" s="78" t="b">
        <v>0</v>
      </c>
      <c r="V13" s="78" t="b">
        <v>0</v>
      </c>
      <c r="W13" s="78" t="b">
        <v>0</v>
      </c>
      <c r="X13" s="78" t="b">
        <v>0</v>
      </c>
      <c r="Y13" s="78" t="b">
        <v>0</v>
      </c>
      <c r="Z13" s="78" t="b">
        <v>0</v>
      </c>
      <c r="AA13" s="78" t="b">
        <v>0</v>
      </c>
      <c r="AB13" s="78" t="b">
        <v>0</v>
      </c>
      <c r="AC13" s="78" t="b">
        <v>0</v>
      </c>
      <c r="AD13" s="78" t="b">
        <v>0</v>
      </c>
      <c r="AE13" s="78" t="b">
        <v>0</v>
      </c>
      <c r="AF13" s="78" t="b">
        <v>0</v>
      </c>
      <c r="AG13" s="78" t="b">
        <v>0</v>
      </c>
      <c r="AH13" s="78" t="b">
        <v>0</v>
      </c>
      <c r="AI13" s="78" t="b">
        <v>0</v>
      </c>
      <c r="AJ13" s="78" t="b">
        <v>0</v>
      </c>
      <c r="AK13" s="78" t="b">
        <v>0</v>
      </c>
      <c r="AL13" s="78" t="b">
        <v>0</v>
      </c>
      <c r="AM13" s="78" t="b">
        <v>0</v>
      </c>
      <c r="AN13" s="78" t="b">
        <v>0</v>
      </c>
      <c r="AO13" s="78" t="b">
        <v>0</v>
      </c>
      <c r="AP13" s="78" t="b">
        <v>0</v>
      </c>
      <c r="AQ13" s="78" t="b">
        <v>0</v>
      </c>
      <c r="AR13" s="78" t="b">
        <v>0</v>
      </c>
      <c r="AS13" s="78" t="b">
        <v>0</v>
      </c>
      <c r="AT13" s="78" t="b">
        <v>0</v>
      </c>
      <c r="AU13" s="78" t="b">
        <v>0</v>
      </c>
      <c r="AV13" s="78" t="b">
        <v>0</v>
      </c>
      <c r="AW13" s="78" t="b">
        <v>0</v>
      </c>
      <c r="AX13" s="78" t="b">
        <v>0</v>
      </c>
      <c r="AY13" s="78" t="b">
        <v>0</v>
      </c>
      <c r="AZ13" s="78" t="b">
        <v>0</v>
      </c>
      <c r="BA13" s="78" t="b">
        <v>0</v>
      </c>
      <c r="BB13" s="78" t="b">
        <v>0</v>
      </c>
      <c r="BC13" s="78" t="b">
        <v>0</v>
      </c>
      <c r="BD13" s="78" t="b">
        <v>0</v>
      </c>
      <c r="BE13" s="78" t="b">
        <v>0</v>
      </c>
      <c r="BF13" s="78" t="b">
        <v>0</v>
      </c>
      <c r="BG13" s="78" t="b">
        <v>0</v>
      </c>
      <c r="BH13" s="78" t="b">
        <v>0</v>
      </c>
      <c r="BI13" s="78" t="b">
        <v>0</v>
      </c>
      <c r="BJ13" s="78" t="b">
        <v>0</v>
      </c>
    </row>
    <row r="14" spans="1:62">
      <c r="A14" s="1" t="s">
        <v>151</v>
      </c>
      <c r="B14" t="s">
        <v>150</v>
      </c>
      <c r="C14" s="78" t="b">
        <v>0</v>
      </c>
      <c r="D14" s="78" t="b">
        <v>1</v>
      </c>
      <c r="E14" s="78" t="b">
        <v>0</v>
      </c>
      <c r="F14" s="78" t="b">
        <v>0</v>
      </c>
      <c r="G14" s="78" t="b">
        <v>0</v>
      </c>
      <c r="H14" s="78" t="b">
        <v>0</v>
      </c>
      <c r="I14" s="78" t="b">
        <v>0</v>
      </c>
      <c r="J14" s="78" t="b">
        <v>0</v>
      </c>
      <c r="K14" s="78" t="b">
        <v>0</v>
      </c>
      <c r="L14" s="78" t="b">
        <v>0</v>
      </c>
      <c r="M14" s="78" t="b">
        <v>0</v>
      </c>
      <c r="N14" s="78" t="b">
        <v>0</v>
      </c>
      <c r="O14" s="78" t="b">
        <v>0</v>
      </c>
      <c r="P14" s="78" t="b">
        <v>0</v>
      </c>
      <c r="Q14" s="78" t="b">
        <v>0</v>
      </c>
      <c r="R14" s="78" t="b">
        <v>0</v>
      </c>
      <c r="S14" s="78" t="b">
        <v>0</v>
      </c>
      <c r="T14" s="78" t="b">
        <v>0</v>
      </c>
      <c r="U14" s="78" t="b">
        <v>0</v>
      </c>
      <c r="V14" s="78" t="b">
        <v>0</v>
      </c>
      <c r="W14" s="78" t="b">
        <v>0</v>
      </c>
      <c r="X14" s="78" t="b">
        <v>0</v>
      </c>
      <c r="Y14" s="78" t="b">
        <v>0</v>
      </c>
      <c r="Z14" s="78" t="b">
        <v>0</v>
      </c>
      <c r="AA14" s="78" t="b">
        <v>0</v>
      </c>
      <c r="AB14" s="78" t="b">
        <v>0</v>
      </c>
      <c r="AC14" s="78" t="b">
        <v>0</v>
      </c>
      <c r="AD14" s="78" t="b">
        <v>0</v>
      </c>
      <c r="AE14" s="78" t="b">
        <v>0</v>
      </c>
      <c r="AF14" s="78" t="b">
        <v>0</v>
      </c>
      <c r="AG14" s="78" t="b">
        <v>0</v>
      </c>
      <c r="AH14" s="78" t="b">
        <v>0</v>
      </c>
      <c r="AI14" s="78" t="b">
        <v>0</v>
      </c>
      <c r="AJ14" s="78" t="b">
        <v>0</v>
      </c>
      <c r="AK14" s="78" t="b">
        <v>0</v>
      </c>
      <c r="AL14" s="78" t="b">
        <v>0</v>
      </c>
      <c r="AM14" s="78" t="b">
        <v>0</v>
      </c>
      <c r="AN14" s="78" t="b">
        <v>0</v>
      </c>
      <c r="AO14" s="78" t="b">
        <v>0</v>
      </c>
      <c r="AP14" s="78" t="b">
        <v>0</v>
      </c>
      <c r="AQ14" s="78" t="b">
        <v>0</v>
      </c>
      <c r="AR14" s="78" t="b">
        <v>0</v>
      </c>
      <c r="AS14" s="78" t="b">
        <v>0</v>
      </c>
      <c r="AT14" s="78" t="b">
        <v>0</v>
      </c>
      <c r="AU14" s="78" t="b">
        <v>0</v>
      </c>
      <c r="AV14" s="78" t="b">
        <v>0</v>
      </c>
      <c r="AW14" s="78" t="b">
        <v>0</v>
      </c>
      <c r="AX14" s="78" t="b">
        <v>0</v>
      </c>
      <c r="AY14" s="78" t="b">
        <v>0</v>
      </c>
      <c r="AZ14" s="78" t="b">
        <v>0</v>
      </c>
      <c r="BA14" s="78" t="b">
        <v>0</v>
      </c>
      <c r="BB14" s="78" t="b">
        <v>0</v>
      </c>
      <c r="BC14" s="78" t="b">
        <v>0</v>
      </c>
      <c r="BD14" s="78" t="b">
        <v>0</v>
      </c>
      <c r="BE14" s="78" t="b">
        <v>0</v>
      </c>
      <c r="BF14" s="78" t="b">
        <v>0</v>
      </c>
      <c r="BG14" s="78" t="b">
        <v>0</v>
      </c>
      <c r="BH14" s="78" t="b">
        <v>0</v>
      </c>
      <c r="BI14" s="78" t="b">
        <v>0</v>
      </c>
      <c r="BJ14" s="78" t="b">
        <v>0</v>
      </c>
    </row>
    <row r="15" spans="1:62">
      <c r="A15" s="1" t="s">
        <v>153</v>
      </c>
      <c r="B15" t="s">
        <v>152</v>
      </c>
      <c r="C15" s="78" t="b">
        <v>0</v>
      </c>
      <c r="D15" s="78" t="b">
        <v>0</v>
      </c>
      <c r="E15" s="78" t="b">
        <v>0</v>
      </c>
      <c r="F15" s="78" t="b">
        <v>0</v>
      </c>
      <c r="G15" s="78" t="b">
        <v>0</v>
      </c>
      <c r="H15" s="78" t="b">
        <v>0</v>
      </c>
      <c r="I15" s="78" t="b">
        <v>0</v>
      </c>
      <c r="J15" s="78" t="b">
        <v>0</v>
      </c>
      <c r="K15" s="78" t="b">
        <v>0</v>
      </c>
      <c r="L15" s="78" t="b">
        <v>0</v>
      </c>
      <c r="M15" s="78" t="b">
        <v>0</v>
      </c>
      <c r="N15" s="78" t="b">
        <v>0</v>
      </c>
      <c r="O15" s="78" t="b">
        <v>0</v>
      </c>
      <c r="P15" s="78" t="b">
        <v>0</v>
      </c>
      <c r="Q15" s="78" t="b">
        <v>0</v>
      </c>
      <c r="R15" s="78" t="b">
        <v>0</v>
      </c>
      <c r="S15" s="78" t="b">
        <v>0</v>
      </c>
      <c r="T15" s="78" t="b">
        <v>0</v>
      </c>
      <c r="U15" s="78" t="b">
        <v>0</v>
      </c>
      <c r="V15" s="78" t="b">
        <v>0</v>
      </c>
      <c r="W15" s="78" t="b">
        <v>0</v>
      </c>
      <c r="X15" s="78" t="b">
        <v>0</v>
      </c>
      <c r="Y15" s="78" t="b">
        <v>0</v>
      </c>
      <c r="Z15" s="78" t="b">
        <v>0</v>
      </c>
      <c r="AA15" s="78" t="b">
        <v>0</v>
      </c>
      <c r="AB15" s="78" t="b">
        <v>0</v>
      </c>
      <c r="AC15" s="78" t="b">
        <v>0</v>
      </c>
      <c r="AD15" s="78" t="b">
        <v>0</v>
      </c>
      <c r="AE15" s="78" t="b">
        <v>0</v>
      </c>
      <c r="AF15" s="78" t="b">
        <v>0</v>
      </c>
      <c r="AG15" s="78" t="b">
        <v>0</v>
      </c>
      <c r="AH15" s="78" t="b">
        <v>0</v>
      </c>
      <c r="AI15" s="78" t="b">
        <v>0</v>
      </c>
      <c r="AJ15" s="78" t="b">
        <v>0</v>
      </c>
      <c r="AK15" s="78" t="b">
        <v>0</v>
      </c>
      <c r="AL15" s="78" t="b">
        <v>0</v>
      </c>
      <c r="AM15" s="78" t="b">
        <v>0</v>
      </c>
      <c r="AN15" s="78" t="b">
        <v>0</v>
      </c>
      <c r="AO15" s="78" t="b">
        <v>0</v>
      </c>
      <c r="AP15" s="78" t="b">
        <v>0</v>
      </c>
      <c r="AQ15" s="78" t="b">
        <v>0</v>
      </c>
      <c r="AR15" s="78" t="b">
        <v>0</v>
      </c>
      <c r="AS15" s="78" t="b">
        <v>0</v>
      </c>
      <c r="AT15" s="78" t="b">
        <v>0</v>
      </c>
      <c r="AU15" s="78" t="b">
        <v>0</v>
      </c>
      <c r="AV15" s="78" t="b">
        <v>0</v>
      </c>
      <c r="AW15" s="78" t="b">
        <v>0</v>
      </c>
      <c r="AX15" s="78" t="b">
        <v>0</v>
      </c>
      <c r="AY15" s="78" t="b">
        <v>0</v>
      </c>
      <c r="AZ15" s="78" t="b">
        <v>0</v>
      </c>
      <c r="BA15" s="78" t="b">
        <v>0</v>
      </c>
      <c r="BB15" s="78" t="b">
        <v>0</v>
      </c>
      <c r="BC15" s="78" t="b">
        <v>0</v>
      </c>
      <c r="BD15" s="78" t="b">
        <v>0</v>
      </c>
      <c r="BE15" s="78" t="b">
        <v>0</v>
      </c>
      <c r="BF15" s="78" t="b">
        <v>0</v>
      </c>
      <c r="BG15" s="78" t="b">
        <v>0</v>
      </c>
      <c r="BH15" s="78" t="b">
        <v>0</v>
      </c>
      <c r="BI15" s="78" t="b">
        <v>0</v>
      </c>
      <c r="BJ15" s="78" t="b">
        <v>0</v>
      </c>
    </row>
    <row r="16" spans="1:62">
      <c r="A16" s="1" t="s">
        <v>159</v>
      </c>
      <c r="B16" t="s">
        <v>8138</v>
      </c>
      <c r="C16" s="78" t="b">
        <v>0</v>
      </c>
      <c r="D16" s="78" t="b">
        <v>1</v>
      </c>
      <c r="E16" s="78" t="b">
        <v>0</v>
      </c>
      <c r="F16" s="78" t="b">
        <v>0</v>
      </c>
      <c r="G16" s="78" t="b">
        <v>0</v>
      </c>
      <c r="H16" s="78" t="b">
        <v>0</v>
      </c>
      <c r="I16" s="78" t="b">
        <v>0</v>
      </c>
      <c r="J16" s="78" t="b">
        <v>0</v>
      </c>
      <c r="K16" s="78" t="b">
        <v>0</v>
      </c>
      <c r="L16" s="78" t="b">
        <v>0</v>
      </c>
      <c r="M16" s="78" t="b">
        <v>0</v>
      </c>
      <c r="N16" s="78" t="b">
        <v>0</v>
      </c>
      <c r="O16" s="78" t="b">
        <v>0</v>
      </c>
      <c r="P16" s="78" t="b">
        <v>0</v>
      </c>
      <c r="Q16" s="78" t="b">
        <v>0</v>
      </c>
      <c r="R16" s="78" t="b">
        <v>0</v>
      </c>
      <c r="S16" s="78" t="b">
        <v>0</v>
      </c>
      <c r="T16" s="78" t="b">
        <v>0</v>
      </c>
      <c r="U16" s="78" t="b">
        <v>0</v>
      </c>
      <c r="V16" s="78" t="b">
        <v>0</v>
      </c>
      <c r="W16" s="78" t="b">
        <v>0</v>
      </c>
      <c r="X16" s="78" t="b">
        <v>0</v>
      </c>
      <c r="Y16" s="78" t="b">
        <v>0</v>
      </c>
      <c r="Z16" s="78" t="b">
        <v>0</v>
      </c>
      <c r="AA16" s="78" t="b">
        <v>0</v>
      </c>
      <c r="AB16" s="78" t="b">
        <v>0</v>
      </c>
      <c r="AC16" s="78" t="b">
        <v>0</v>
      </c>
      <c r="AD16" s="78" t="b">
        <v>0</v>
      </c>
      <c r="AE16" s="78" t="b">
        <v>0</v>
      </c>
      <c r="AF16" s="78" t="b">
        <v>0</v>
      </c>
      <c r="AG16" s="78" t="b">
        <v>0</v>
      </c>
      <c r="AH16" s="78" t="b">
        <v>0</v>
      </c>
      <c r="AI16" s="78" t="b">
        <v>0</v>
      </c>
      <c r="AJ16" s="78" t="b">
        <v>0</v>
      </c>
      <c r="AK16" s="78" t="b">
        <v>0</v>
      </c>
      <c r="AL16" s="78" t="b">
        <v>0</v>
      </c>
      <c r="AM16" s="78" t="b">
        <v>0</v>
      </c>
      <c r="AN16" s="78" t="b">
        <v>0</v>
      </c>
      <c r="AO16" s="78" t="b">
        <v>0</v>
      </c>
      <c r="AP16" s="78" t="b">
        <v>0</v>
      </c>
      <c r="AQ16" s="78" t="b">
        <v>0</v>
      </c>
      <c r="AR16" s="78" t="b">
        <v>0</v>
      </c>
      <c r="AS16" s="78" t="b">
        <v>0</v>
      </c>
      <c r="AT16" s="78" t="b">
        <v>0</v>
      </c>
      <c r="AU16" s="78" t="b">
        <v>0</v>
      </c>
      <c r="AV16" s="78" t="b">
        <v>0</v>
      </c>
      <c r="AW16" s="78" t="b">
        <v>0</v>
      </c>
      <c r="AX16" s="78" t="b">
        <v>0</v>
      </c>
      <c r="AY16" s="78" t="b">
        <v>0</v>
      </c>
      <c r="AZ16" s="78" t="b">
        <v>0</v>
      </c>
      <c r="BA16" s="78" t="b">
        <v>0</v>
      </c>
      <c r="BB16" s="78" t="b">
        <v>0</v>
      </c>
      <c r="BC16" s="78" t="b">
        <v>0</v>
      </c>
      <c r="BD16" s="78" t="b">
        <v>0</v>
      </c>
      <c r="BE16" s="78" t="b">
        <v>0</v>
      </c>
      <c r="BF16" s="78" t="b">
        <v>0</v>
      </c>
      <c r="BG16" s="78" t="b">
        <v>0</v>
      </c>
      <c r="BH16" s="78" t="b">
        <v>0</v>
      </c>
      <c r="BI16" s="78" t="b">
        <v>0</v>
      </c>
      <c r="BJ16" s="78" t="b">
        <v>0</v>
      </c>
    </row>
    <row r="17" spans="1:62">
      <c r="A17" s="1" t="s">
        <v>165</v>
      </c>
      <c r="B17" t="s">
        <v>163</v>
      </c>
      <c r="C17" s="78" t="b">
        <v>0</v>
      </c>
      <c r="D17" s="78" t="b">
        <v>0</v>
      </c>
      <c r="E17" s="78" t="b">
        <v>0</v>
      </c>
      <c r="F17" s="78" t="b">
        <v>0</v>
      </c>
      <c r="G17" s="78" t="b">
        <v>0</v>
      </c>
      <c r="H17" s="78" t="b">
        <v>0</v>
      </c>
      <c r="I17" s="78" t="b">
        <v>0</v>
      </c>
      <c r="J17" s="78" t="b">
        <v>0</v>
      </c>
      <c r="K17" s="78" t="b">
        <v>0</v>
      </c>
      <c r="L17" s="78" t="b">
        <v>0</v>
      </c>
      <c r="M17" s="78" t="b">
        <v>0</v>
      </c>
      <c r="N17" s="78" t="b">
        <v>0</v>
      </c>
      <c r="O17" s="78" t="b">
        <v>0</v>
      </c>
      <c r="P17" s="78" t="b">
        <v>0</v>
      </c>
      <c r="Q17" s="78" t="b">
        <v>0</v>
      </c>
      <c r="R17" s="78" t="b">
        <v>0</v>
      </c>
      <c r="S17" s="78" t="b">
        <v>0</v>
      </c>
      <c r="T17" s="78" t="b">
        <v>0</v>
      </c>
      <c r="U17" s="78" t="b">
        <v>0</v>
      </c>
      <c r="V17" s="78" t="b">
        <v>0</v>
      </c>
      <c r="W17" s="78" t="b">
        <v>0</v>
      </c>
      <c r="X17" s="78" t="b">
        <v>0</v>
      </c>
      <c r="Y17" s="78" t="b">
        <v>0</v>
      </c>
      <c r="Z17" s="78" t="b">
        <v>0</v>
      </c>
      <c r="AA17" s="78" t="b">
        <v>0</v>
      </c>
      <c r="AB17" s="78" t="b">
        <v>0</v>
      </c>
      <c r="AC17" s="78" t="b">
        <v>0</v>
      </c>
      <c r="AD17" s="78" t="b">
        <v>0</v>
      </c>
      <c r="AE17" s="78" t="b">
        <v>0</v>
      </c>
      <c r="AF17" s="78" t="b">
        <v>0</v>
      </c>
      <c r="AG17" s="78" t="b">
        <v>0</v>
      </c>
      <c r="AH17" s="78" t="b">
        <v>0</v>
      </c>
      <c r="AI17" s="78" t="b">
        <v>0</v>
      </c>
      <c r="AJ17" s="78" t="b">
        <v>0</v>
      </c>
      <c r="AK17" s="78" t="b">
        <v>0</v>
      </c>
      <c r="AL17" s="78" t="b">
        <v>0</v>
      </c>
      <c r="AM17" s="78" t="b">
        <v>0</v>
      </c>
      <c r="AN17" s="78" t="b">
        <v>0</v>
      </c>
      <c r="AO17" s="78" t="b">
        <v>0</v>
      </c>
      <c r="AP17" s="78" t="b">
        <v>0</v>
      </c>
      <c r="AQ17" s="78" t="b">
        <v>0</v>
      </c>
      <c r="AR17" s="78" t="b">
        <v>0</v>
      </c>
      <c r="AS17" s="78" t="b">
        <v>0</v>
      </c>
      <c r="AT17" s="78" t="b">
        <v>0</v>
      </c>
      <c r="AU17" s="78" t="b">
        <v>0</v>
      </c>
      <c r="AV17" s="78" t="b">
        <v>0</v>
      </c>
      <c r="AW17" s="78" t="b">
        <v>0</v>
      </c>
      <c r="AX17" s="78" t="b">
        <v>0</v>
      </c>
      <c r="AY17" s="78" t="b">
        <v>0</v>
      </c>
      <c r="AZ17" s="78" t="b">
        <v>0</v>
      </c>
      <c r="BA17" s="78" t="b">
        <v>0</v>
      </c>
      <c r="BB17" s="78" t="b">
        <v>0</v>
      </c>
      <c r="BC17" s="78" t="b">
        <v>0</v>
      </c>
      <c r="BD17" s="78" t="b">
        <v>0</v>
      </c>
      <c r="BE17" s="78" t="b">
        <v>0</v>
      </c>
      <c r="BF17" s="78" t="b">
        <v>0</v>
      </c>
      <c r="BG17" s="78" t="b">
        <v>0</v>
      </c>
      <c r="BH17" s="78" t="b">
        <v>0</v>
      </c>
      <c r="BI17" s="78" t="b">
        <v>0</v>
      </c>
      <c r="BJ17" s="78" t="b">
        <v>0</v>
      </c>
    </row>
    <row r="18" spans="1:62">
      <c r="A18" s="1" t="s">
        <v>169</v>
      </c>
      <c r="B18" t="s">
        <v>167</v>
      </c>
      <c r="C18" s="78" t="b">
        <v>0</v>
      </c>
      <c r="D18" s="78" t="b">
        <v>0</v>
      </c>
      <c r="E18" s="78" t="b">
        <v>0</v>
      </c>
      <c r="F18" s="78" t="b">
        <v>0</v>
      </c>
      <c r="G18" s="78" t="b">
        <v>0</v>
      </c>
      <c r="H18" s="78" t="b">
        <v>0</v>
      </c>
      <c r="I18" s="78" t="b">
        <v>0</v>
      </c>
      <c r="J18" s="78" t="b">
        <v>0</v>
      </c>
      <c r="K18" s="78" t="b">
        <v>0</v>
      </c>
      <c r="L18" s="78" t="b">
        <v>0</v>
      </c>
      <c r="M18" s="78" t="b">
        <v>0</v>
      </c>
      <c r="N18" s="78" t="b">
        <v>0</v>
      </c>
      <c r="O18" s="78" t="b">
        <v>0</v>
      </c>
      <c r="P18" s="78" t="b">
        <v>0</v>
      </c>
      <c r="Q18" s="78" t="b">
        <v>0</v>
      </c>
      <c r="R18" s="78" t="b">
        <v>0</v>
      </c>
      <c r="S18" s="78" t="b">
        <v>0</v>
      </c>
      <c r="T18" s="78" t="b">
        <v>0</v>
      </c>
      <c r="U18" s="78" t="b">
        <v>0</v>
      </c>
      <c r="V18" s="78" t="b">
        <v>0</v>
      </c>
      <c r="W18" s="78" t="b">
        <v>0</v>
      </c>
      <c r="X18" s="78" t="b">
        <v>0</v>
      </c>
      <c r="Y18" s="78" t="b">
        <v>0</v>
      </c>
      <c r="Z18" s="78" t="b">
        <v>0</v>
      </c>
      <c r="AA18" s="78" t="b">
        <v>0</v>
      </c>
      <c r="AB18" s="78" t="b">
        <v>0</v>
      </c>
      <c r="AC18" s="78" t="b">
        <v>0</v>
      </c>
      <c r="AD18" s="78" t="b">
        <v>0</v>
      </c>
      <c r="AE18" s="78" t="b">
        <v>0</v>
      </c>
      <c r="AF18" s="78" t="b">
        <v>0</v>
      </c>
      <c r="AG18" s="78" t="b">
        <v>0</v>
      </c>
      <c r="AH18" s="78" t="b">
        <v>0</v>
      </c>
      <c r="AI18" s="78" t="b">
        <v>0</v>
      </c>
      <c r="AJ18" s="78" t="b">
        <v>0</v>
      </c>
      <c r="AK18" s="78" t="b">
        <v>0</v>
      </c>
      <c r="AL18" s="78" t="b">
        <v>0</v>
      </c>
      <c r="AM18" s="78" t="b">
        <v>0</v>
      </c>
      <c r="AN18" s="78" t="b">
        <v>0</v>
      </c>
      <c r="AO18" s="78" t="b">
        <v>0</v>
      </c>
      <c r="AP18" s="78" t="b">
        <v>0</v>
      </c>
      <c r="AQ18" s="78" t="b">
        <v>0</v>
      </c>
      <c r="AR18" s="78" t="b">
        <v>0</v>
      </c>
      <c r="AS18" s="78" t="b">
        <v>0</v>
      </c>
      <c r="AT18" s="78" t="b">
        <v>0</v>
      </c>
      <c r="AU18" s="78" t="b">
        <v>0</v>
      </c>
      <c r="AV18" s="78" t="b">
        <v>0</v>
      </c>
      <c r="AW18" s="78" t="b">
        <v>0</v>
      </c>
      <c r="AX18" s="78" t="b">
        <v>0</v>
      </c>
      <c r="AY18" s="78" t="b">
        <v>0</v>
      </c>
      <c r="AZ18" s="78" t="b">
        <v>0</v>
      </c>
      <c r="BA18" s="78" t="b">
        <v>0</v>
      </c>
      <c r="BB18" s="78" t="b">
        <v>0</v>
      </c>
      <c r="BC18" s="78" t="b">
        <v>0</v>
      </c>
      <c r="BD18" s="78" t="b">
        <v>0</v>
      </c>
      <c r="BE18" s="78" t="b">
        <v>0</v>
      </c>
      <c r="BF18" s="78" t="b">
        <v>0</v>
      </c>
      <c r="BG18" s="78" t="b">
        <v>0</v>
      </c>
      <c r="BH18" s="78" t="b">
        <v>0</v>
      </c>
      <c r="BI18" s="78" t="b">
        <v>0</v>
      </c>
      <c r="BJ18" s="78" t="b">
        <v>0</v>
      </c>
    </row>
    <row r="19" spans="1:62">
      <c r="A19" s="1" t="s">
        <v>173</v>
      </c>
      <c r="B19" t="s">
        <v>171</v>
      </c>
      <c r="C19" s="78" t="b">
        <v>0</v>
      </c>
      <c r="D19" s="78" t="b">
        <v>1</v>
      </c>
      <c r="E19" s="78" t="b">
        <v>1</v>
      </c>
      <c r="F19" s="78" t="b">
        <v>1</v>
      </c>
      <c r="G19" s="78" t="b">
        <v>0</v>
      </c>
      <c r="H19" s="78" t="b">
        <v>0</v>
      </c>
      <c r="I19" s="78" t="b">
        <v>0</v>
      </c>
      <c r="J19" s="78" t="b">
        <v>0</v>
      </c>
      <c r="K19" s="78" t="b">
        <v>0</v>
      </c>
      <c r="L19" s="78" t="b">
        <v>0</v>
      </c>
      <c r="M19" s="78" t="b">
        <v>0</v>
      </c>
      <c r="N19" s="78" t="b">
        <v>0</v>
      </c>
      <c r="O19" s="78" t="b">
        <v>0</v>
      </c>
      <c r="P19" s="78" t="b">
        <v>0</v>
      </c>
      <c r="Q19" s="78" t="b">
        <v>0</v>
      </c>
      <c r="R19" s="78" t="b">
        <v>0</v>
      </c>
      <c r="S19" s="78" t="b">
        <v>0</v>
      </c>
      <c r="T19" s="78" t="b">
        <v>0</v>
      </c>
      <c r="U19" s="78" t="b">
        <v>0</v>
      </c>
      <c r="V19" s="78" t="b">
        <v>0</v>
      </c>
      <c r="W19" s="78" t="b">
        <v>0</v>
      </c>
      <c r="X19" s="78" t="b">
        <v>0</v>
      </c>
      <c r="Y19" s="78" t="b">
        <v>0</v>
      </c>
      <c r="Z19" s="78" t="b">
        <v>0</v>
      </c>
      <c r="AA19" s="78" t="b">
        <v>0</v>
      </c>
      <c r="AB19" s="78" t="b">
        <v>0</v>
      </c>
      <c r="AC19" s="78" t="b">
        <v>0</v>
      </c>
      <c r="AD19" s="78" t="b">
        <v>0</v>
      </c>
      <c r="AE19" s="78" t="b">
        <v>0</v>
      </c>
      <c r="AF19" s="78" t="b">
        <v>0</v>
      </c>
      <c r="AG19" s="78" t="b">
        <v>0</v>
      </c>
      <c r="AH19" s="78" t="b">
        <v>0</v>
      </c>
      <c r="AI19" s="78" t="b">
        <v>0</v>
      </c>
      <c r="AJ19" s="78" t="b">
        <v>0</v>
      </c>
      <c r="AK19" s="78" t="b">
        <v>0</v>
      </c>
      <c r="AL19" s="78" t="b">
        <v>0</v>
      </c>
      <c r="AM19" s="78" t="b">
        <v>0</v>
      </c>
      <c r="AN19" s="78" t="b">
        <v>0</v>
      </c>
      <c r="AO19" s="78" t="b">
        <v>0</v>
      </c>
      <c r="AP19" s="78" t="b">
        <v>0</v>
      </c>
      <c r="AQ19" s="78" t="b">
        <v>0</v>
      </c>
      <c r="AR19" s="78" t="b">
        <v>1</v>
      </c>
      <c r="AS19" s="78" t="b">
        <v>0</v>
      </c>
      <c r="AT19" s="78" t="b">
        <v>0</v>
      </c>
      <c r="AU19" s="78" t="b">
        <v>0</v>
      </c>
      <c r="AV19" s="78" t="b">
        <v>0</v>
      </c>
      <c r="AW19" s="78" t="b">
        <v>0</v>
      </c>
      <c r="AX19" s="78" t="b">
        <v>0</v>
      </c>
      <c r="AY19" s="78" t="b">
        <v>0</v>
      </c>
      <c r="AZ19" s="78" t="b">
        <v>0</v>
      </c>
      <c r="BA19" s="78" t="b">
        <v>0</v>
      </c>
      <c r="BB19" s="78" t="b">
        <v>0</v>
      </c>
      <c r="BC19" s="78" t="b">
        <v>0</v>
      </c>
      <c r="BD19" s="78" t="b">
        <v>0</v>
      </c>
      <c r="BE19" s="78" t="b">
        <v>0</v>
      </c>
      <c r="BF19" s="78" t="b">
        <v>0</v>
      </c>
      <c r="BG19" s="78" t="b">
        <v>0</v>
      </c>
      <c r="BH19" s="78" t="b">
        <v>0</v>
      </c>
      <c r="BI19" s="78" t="b">
        <v>0</v>
      </c>
      <c r="BJ19" s="78" t="b">
        <v>0</v>
      </c>
    </row>
    <row r="20" spans="1:62">
      <c r="A20" s="1" t="s">
        <v>177</v>
      </c>
      <c r="B20" t="s">
        <v>175</v>
      </c>
      <c r="C20" s="78" t="b">
        <v>0</v>
      </c>
      <c r="D20" s="78" t="b">
        <v>0</v>
      </c>
      <c r="E20" s="78" t="b">
        <v>0</v>
      </c>
      <c r="F20" s="78" t="b">
        <v>0</v>
      </c>
      <c r="G20" s="78" t="b">
        <v>0</v>
      </c>
      <c r="H20" s="78" t="b">
        <v>0</v>
      </c>
      <c r="I20" s="78" t="b">
        <v>0</v>
      </c>
      <c r="J20" s="78" t="b">
        <v>0</v>
      </c>
      <c r="K20" s="78" t="b">
        <v>0</v>
      </c>
      <c r="L20" s="78" t="b">
        <v>0</v>
      </c>
      <c r="M20" s="78" t="b">
        <v>0</v>
      </c>
      <c r="N20" s="78" t="b">
        <v>0</v>
      </c>
      <c r="O20" s="78" t="b">
        <v>0</v>
      </c>
      <c r="P20" s="78" t="b">
        <v>0</v>
      </c>
      <c r="Q20" s="78" t="b">
        <v>0</v>
      </c>
      <c r="R20" s="78" t="b">
        <v>0</v>
      </c>
      <c r="S20" s="78" t="b">
        <v>0</v>
      </c>
      <c r="T20" s="78" t="b">
        <v>0</v>
      </c>
      <c r="U20" s="78" t="b">
        <v>0</v>
      </c>
      <c r="V20" s="78" t="b">
        <v>0</v>
      </c>
      <c r="W20" s="78" t="b">
        <v>0</v>
      </c>
      <c r="X20" s="78" t="b">
        <v>0</v>
      </c>
      <c r="Y20" s="78" t="b">
        <v>0</v>
      </c>
      <c r="Z20" s="78" t="b">
        <v>0</v>
      </c>
      <c r="AA20" s="78" t="b">
        <v>0</v>
      </c>
      <c r="AB20" s="78" t="b">
        <v>0</v>
      </c>
      <c r="AC20" s="78" t="b">
        <v>0</v>
      </c>
      <c r="AD20" s="78" t="b">
        <v>0</v>
      </c>
      <c r="AE20" s="78" t="b">
        <v>0</v>
      </c>
      <c r="AF20" s="78" t="b">
        <v>0</v>
      </c>
      <c r="AG20" s="78" t="b">
        <v>0</v>
      </c>
      <c r="AH20" s="78" t="b">
        <v>0</v>
      </c>
      <c r="AI20" s="78" t="b">
        <v>0</v>
      </c>
      <c r="AJ20" s="78" t="b">
        <v>0</v>
      </c>
      <c r="AK20" s="78" t="b">
        <v>0</v>
      </c>
      <c r="AL20" s="78" t="b">
        <v>0</v>
      </c>
      <c r="AM20" s="78" t="b">
        <v>0</v>
      </c>
      <c r="AN20" s="78" t="b">
        <v>0</v>
      </c>
      <c r="AO20" s="78" t="b">
        <v>0</v>
      </c>
      <c r="AP20" s="78" t="b">
        <v>0</v>
      </c>
      <c r="AQ20" s="78" t="b">
        <v>0</v>
      </c>
      <c r="AR20" s="78" t="b">
        <v>0</v>
      </c>
      <c r="AS20" s="78" t="b">
        <v>0</v>
      </c>
      <c r="AT20" s="78" t="b">
        <v>0</v>
      </c>
      <c r="AU20" s="78" t="b">
        <v>0</v>
      </c>
      <c r="AV20" s="78" t="b">
        <v>0</v>
      </c>
      <c r="AW20" s="78" t="b">
        <v>0</v>
      </c>
      <c r="AX20" s="78" t="b">
        <v>0</v>
      </c>
      <c r="AY20" s="78" t="b">
        <v>0</v>
      </c>
      <c r="AZ20" s="78" t="b">
        <v>0</v>
      </c>
      <c r="BA20" s="78" t="b">
        <v>0</v>
      </c>
      <c r="BB20" s="78" t="b">
        <v>0</v>
      </c>
      <c r="BC20" s="78" t="b">
        <v>0</v>
      </c>
      <c r="BD20" s="78" t="b">
        <v>0</v>
      </c>
      <c r="BE20" s="78" t="b">
        <v>0</v>
      </c>
      <c r="BF20" s="78" t="b">
        <v>0</v>
      </c>
      <c r="BG20" s="78" t="b">
        <v>0</v>
      </c>
      <c r="BH20" s="78" t="b">
        <v>0</v>
      </c>
      <c r="BI20" s="78" t="b">
        <v>0</v>
      </c>
      <c r="BJ20" s="78" t="b">
        <v>0</v>
      </c>
    </row>
    <row r="21" spans="1:62">
      <c r="A21" s="1" t="s">
        <v>181</v>
      </c>
      <c r="B21" t="s">
        <v>179</v>
      </c>
      <c r="C21" s="78" t="b">
        <v>0</v>
      </c>
      <c r="D21" s="78" t="b">
        <v>0</v>
      </c>
      <c r="E21" s="78" t="b">
        <v>0</v>
      </c>
      <c r="F21" s="78" t="b">
        <v>0</v>
      </c>
      <c r="G21" s="78" t="b">
        <v>0</v>
      </c>
      <c r="H21" s="78" t="b">
        <v>0</v>
      </c>
      <c r="I21" s="78" t="b">
        <v>0</v>
      </c>
      <c r="J21" s="78" t="b">
        <v>1</v>
      </c>
      <c r="K21" s="78" t="b">
        <v>0</v>
      </c>
      <c r="L21" s="78" t="b">
        <v>0</v>
      </c>
      <c r="M21" s="78" t="b">
        <v>0</v>
      </c>
      <c r="N21" s="78" t="b">
        <v>0</v>
      </c>
      <c r="O21" s="78" t="b">
        <v>0</v>
      </c>
      <c r="P21" s="78" t="b">
        <v>0</v>
      </c>
      <c r="Q21" s="78" t="b">
        <v>0</v>
      </c>
      <c r="R21" s="78" t="b">
        <v>0</v>
      </c>
      <c r="S21" s="78" t="b">
        <v>0</v>
      </c>
      <c r="T21" s="78" t="b">
        <v>0</v>
      </c>
      <c r="U21" s="78" t="b">
        <v>0</v>
      </c>
      <c r="V21" s="78" t="b">
        <v>0</v>
      </c>
      <c r="W21" s="78" t="b">
        <v>0</v>
      </c>
      <c r="X21" s="78" t="b">
        <v>0</v>
      </c>
      <c r="Y21" s="78" t="b">
        <v>0</v>
      </c>
      <c r="Z21" s="78" t="b">
        <v>0</v>
      </c>
      <c r="AA21" s="78" t="b">
        <v>0</v>
      </c>
      <c r="AB21" s="78" t="b">
        <v>0</v>
      </c>
      <c r="AC21" s="78" t="b">
        <v>0</v>
      </c>
      <c r="AD21" s="78" t="b">
        <v>0</v>
      </c>
      <c r="AE21" s="78" t="b">
        <v>0</v>
      </c>
      <c r="AF21" s="78" t="b">
        <v>0</v>
      </c>
      <c r="AG21" s="78" t="b">
        <v>0</v>
      </c>
      <c r="AH21" s="78" t="b">
        <v>0</v>
      </c>
      <c r="AI21" s="78" t="b">
        <v>0</v>
      </c>
      <c r="AJ21" s="78" t="b">
        <v>0</v>
      </c>
      <c r="AK21" s="78" t="b">
        <v>0</v>
      </c>
      <c r="AL21" s="78" t="b">
        <v>0</v>
      </c>
      <c r="AM21" s="78" t="b">
        <v>0</v>
      </c>
      <c r="AN21" s="78" t="b">
        <v>0</v>
      </c>
      <c r="AO21" s="78" t="b">
        <v>0</v>
      </c>
      <c r="AP21" s="78" t="b">
        <v>0</v>
      </c>
      <c r="AQ21" s="78" t="b">
        <v>0</v>
      </c>
      <c r="AR21" s="78" t="b">
        <v>0</v>
      </c>
      <c r="AS21" s="78" t="b">
        <v>0</v>
      </c>
      <c r="AT21" s="78" t="b">
        <v>0</v>
      </c>
      <c r="AU21" s="78" t="b">
        <v>0</v>
      </c>
      <c r="AV21" s="78" t="b">
        <v>0</v>
      </c>
      <c r="AW21" s="78" t="b">
        <v>0</v>
      </c>
      <c r="AX21" s="78" t="b">
        <v>0</v>
      </c>
      <c r="AY21" s="78" t="b">
        <v>0</v>
      </c>
      <c r="AZ21" s="78" t="b">
        <v>0</v>
      </c>
      <c r="BA21" s="78" t="b">
        <v>0</v>
      </c>
      <c r="BB21" s="78" t="b">
        <v>0</v>
      </c>
      <c r="BC21" s="78" t="b">
        <v>0</v>
      </c>
      <c r="BD21" s="78" t="b">
        <v>0</v>
      </c>
      <c r="BE21" s="78" t="b">
        <v>0</v>
      </c>
      <c r="BF21" s="78" t="b">
        <v>0</v>
      </c>
      <c r="BG21" s="78" t="b">
        <v>0</v>
      </c>
      <c r="BH21" s="78" t="b">
        <v>0</v>
      </c>
      <c r="BI21" s="78" t="b">
        <v>0</v>
      </c>
      <c r="BJ21" s="78" t="b">
        <v>0</v>
      </c>
    </row>
    <row r="22" spans="1:62">
      <c r="A22" s="1" t="s">
        <v>190</v>
      </c>
      <c r="B22" t="s">
        <v>189</v>
      </c>
      <c r="C22" s="78" t="b">
        <v>0</v>
      </c>
      <c r="D22" s="78" t="b">
        <v>0</v>
      </c>
      <c r="E22" s="78" t="b">
        <v>0</v>
      </c>
      <c r="F22" s="78" t="b">
        <v>0</v>
      </c>
      <c r="G22" s="78" t="b">
        <v>0</v>
      </c>
      <c r="H22" s="78" t="b">
        <v>0</v>
      </c>
      <c r="I22" s="78" t="b">
        <v>0</v>
      </c>
      <c r="J22" s="78" t="b">
        <v>0</v>
      </c>
      <c r="K22" s="78" t="b">
        <v>0</v>
      </c>
      <c r="L22" s="78" t="b">
        <v>0</v>
      </c>
      <c r="M22" s="78" t="b">
        <v>0</v>
      </c>
      <c r="N22" s="78" t="b">
        <v>0</v>
      </c>
      <c r="O22" s="78" t="b">
        <v>0</v>
      </c>
      <c r="P22" s="78" t="b">
        <v>0</v>
      </c>
      <c r="Q22" s="78" t="b">
        <v>0</v>
      </c>
      <c r="R22" s="78" t="b">
        <v>0</v>
      </c>
      <c r="S22" s="78" t="b">
        <v>0</v>
      </c>
      <c r="T22" s="78" t="b">
        <v>0</v>
      </c>
      <c r="U22" s="78" t="b">
        <v>0</v>
      </c>
      <c r="V22" s="78" t="b">
        <v>0</v>
      </c>
      <c r="W22" s="78" t="b">
        <v>0</v>
      </c>
      <c r="X22" s="78" t="b">
        <v>0</v>
      </c>
      <c r="Y22" s="78" t="b">
        <v>0</v>
      </c>
      <c r="Z22" s="78" t="b">
        <v>0</v>
      </c>
      <c r="AA22" s="78" t="b">
        <v>0</v>
      </c>
      <c r="AB22" s="78" t="b">
        <v>0</v>
      </c>
      <c r="AC22" s="78" t="b">
        <v>0</v>
      </c>
      <c r="AD22" s="78" t="b">
        <v>0</v>
      </c>
      <c r="AE22" s="78" t="b">
        <v>0</v>
      </c>
      <c r="AF22" s="78" t="b">
        <v>0</v>
      </c>
      <c r="AG22" s="78" t="b">
        <v>0</v>
      </c>
      <c r="AH22" s="78" t="b">
        <v>0</v>
      </c>
      <c r="AI22" s="78" t="b">
        <v>0</v>
      </c>
      <c r="AJ22" s="78" t="b">
        <v>0</v>
      </c>
      <c r="AK22" s="78" t="b">
        <v>0</v>
      </c>
      <c r="AL22" s="78" t="b">
        <v>0</v>
      </c>
      <c r="AM22" s="78" t="b">
        <v>0</v>
      </c>
      <c r="AN22" s="78" t="b">
        <v>0</v>
      </c>
      <c r="AO22" s="78" t="b">
        <v>0</v>
      </c>
      <c r="AP22" s="78" t="b">
        <v>0</v>
      </c>
      <c r="AQ22" s="78" t="b">
        <v>0</v>
      </c>
      <c r="AR22" s="78" t="b">
        <v>1</v>
      </c>
      <c r="AS22" s="78" t="b">
        <v>0</v>
      </c>
      <c r="AT22" s="78" t="b">
        <v>0</v>
      </c>
      <c r="AU22" s="78" t="b">
        <v>0</v>
      </c>
      <c r="AV22" s="78" t="b">
        <v>0</v>
      </c>
      <c r="AW22" s="78" t="b">
        <v>0</v>
      </c>
      <c r="AX22" s="78" t="b">
        <v>0</v>
      </c>
      <c r="AY22" s="78" t="b">
        <v>0</v>
      </c>
      <c r="AZ22" s="78" t="b">
        <v>0</v>
      </c>
      <c r="BA22" s="78" t="b">
        <v>0</v>
      </c>
      <c r="BB22" s="78" t="b">
        <v>0</v>
      </c>
      <c r="BC22" s="78" t="b">
        <v>0</v>
      </c>
      <c r="BD22" s="78" t="b">
        <v>0</v>
      </c>
      <c r="BE22" s="78" t="b">
        <v>0</v>
      </c>
      <c r="BF22" s="78" t="b">
        <v>0</v>
      </c>
      <c r="BG22" s="78" t="b">
        <v>0</v>
      </c>
      <c r="BH22" s="78" t="b">
        <v>0</v>
      </c>
      <c r="BI22" s="78" t="b">
        <v>0</v>
      </c>
      <c r="BJ22" s="78" t="b">
        <v>0</v>
      </c>
    </row>
    <row r="23" spans="1:62">
      <c r="A23" s="1" t="s">
        <v>193</v>
      </c>
      <c r="B23" t="s">
        <v>192</v>
      </c>
      <c r="C23" s="78" t="b">
        <v>0</v>
      </c>
      <c r="D23" s="78" t="b">
        <v>0</v>
      </c>
      <c r="E23" s="78" t="b">
        <v>1</v>
      </c>
      <c r="F23" s="78" t="b">
        <v>0</v>
      </c>
      <c r="G23" s="78" t="b">
        <v>0</v>
      </c>
      <c r="H23" s="78" t="b">
        <v>0</v>
      </c>
      <c r="I23" s="78" t="b">
        <v>0</v>
      </c>
      <c r="J23" s="78" t="b">
        <v>0</v>
      </c>
      <c r="K23" s="78" t="b">
        <v>0</v>
      </c>
      <c r="L23" s="78" t="b">
        <v>0</v>
      </c>
      <c r="M23" s="78" t="b">
        <v>0</v>
      </c>
      <c r="N23" s="78" t="b">
        <v>0</v>
      </c>
      <c r="O23" s="78" t="b">
        <v>0</v>
      </c>
      <c r="P23" s="78" t="b">
        <v>0</v>
      </c>
      <c r="Q23" s="78" t="b">
        <v>0</v>
      </c>
      <c r="R23" s="78" t="b">
        <v>0</v>
      </c>
      <c r="S23" s="78" t="b">
        <v>0</v>
      </c>
      <c r="T23" s="78" t="b">
        <v>0</v>
      </c>
      <c r="U23" s="78" t="b">
        <v>0</v>
      </c>
      <c r="V23" s="78" t="b">
        <v>0</v>
      </c>
      <c r="W23" s="78" t="b">
        <v>0</v>
      </c>
      <c r="X23" s="78" t="b">
        <v>0</v>
      </c>
      <c r="Y23" s="78" t="b">
        <v>0</v>
      </c>
      <c r="Z23" s="78" t="b">
        <v>0</v>
      </c>
      <c r="AA23" s="78" t="b">
        <v>0</v>
      </c>
      <c r="AB23" s="78" t="b">
        <v>0</v>
      </c>
      <c r="AC23" s="78" t="b">
        <v>0</v>
      </c>
      <c r="AD23" s="78" t="b">
        <v>0</v>
      </c>
      <c r="AE23" s="78" t="b">
        <v>0</v>
      </c>
      <c r="AF23" s="78" t="b">
        <v>0</v>
      </c>
      <c r="AG23" s="78" t="b">
        <v>0</v>
      </c>
      <c r="AH23" s="78" t="b">
        <v>0</v>
      </c>
      <c r="AI23" s="78" t="b">
        <v>0</v>
      </c>
      <c r="AJ23" s="78" t="b">
        <v>0</v>
      </c>
      <c r="AK23" s="78" t="b">
        <v>0</v>
      </c>
      <c r="AL23" s="78" t="b">
        <v>0</v>
      </c>
      <c r="AM23" s="78" t="b">
        <v>0</v>
      </c>
      <c r="AN23" s="78" t="b">
        <v>0</v>
      </c>
      <c r="AO23" s="78" t="b">
        <v>0</v>
      </c>
      <c r="AP23" s="78" t="b">
        <v>0</v>
      </c>
      <c r="AQ23" s="78" t="b">
        <v>0</v>
      </c>
      <c r="AR23" s="78" t="b">
        <v>0</v>
      </c>
      <c r="AS23" s="78" t="b">
        <v>0</v>
      </c>
      <c r="AT23" s="78" t="b">
        <v>0</v>
      </c>
      <c r="AU23" s="78" t="b">
        <v>0</v>
      </c>
      <c r="AV23" s="78" t="b">
        <v>0</v>
      </c>
      <c r="AW23" s="78" t="b">
        <v>0</v>
      </c>
      <c r="AX23" s="78" t="b">
        <v>0</v>
      </c>
      <c r="AY23" s="78" t="b">
        <v>0</v>
      </c>
      <c r="AZ23" s="78" t="b">
        <v>0</v>
      </c>
      <c r="BA23" s="78" t="b">
        <v>0</v>
      </c>
      <c r="BB23" s="78" t="b">
        <v>0</v>
      </c>
      <c r="BC23" s="78" t="b">
        <v>0</v>
      </c>
      <c r="BD23" s="78" t="b">
        <v>0</v>
      </c>
      <c r="BE23" s="78" t="b">
        <v>0</v>
      </c>
      <c r="BF23" s="78" t="b">
        <v>0</v>
      </c>
      <c r="BG23" s="78" t="b">
        <v>0</v>
      </c>
      <c r="BH23" s="78" t="b">
        <v>0</v>
      </c>
      <c r="BI23" s="78" t="b">
        <v>0</v>
      </c>
      <c r="BJ23" s="78" t="b">
        <v>0</v>
      </c>
    </row>
    <row r="24" spans="1:62">
      <c r="A24" s="1" t="s">
        <v>196</v>
      </c>
      <c r="B24" t="s">
        <v>195</v>
      </c>
      <c r="C24" s="78" t="b">
        <v>0</v>
      </c>
      <c r="D24" s="78" t="b">
        <v>0</v>
      </c>
      <c r="E24" s="78" t="b">
        <v>0</v>
      </c>
      <c r="F24" s="78" t="b">
        <v>0</v>
      </c>
      <c r="G24" s="78" t="b">
        <v>0</v>
      </c>
      <c r="H24" s="78" t="b">
        <v>0</v>
      </c>
      <c r="I24" s="78" t="b">
        <v>0</v>
      </c>
      <c r="J24" s="78" t="b">
        <v>0</v>
      </c>
      <c r="K24" s="78" t="b">
        <v>0</v>
      </c>
      <c r="L24" s="78" t="b">
        <v>0</v>
      </c>
      <c r="M24" s="78" t="b">
        <v>0</v>
      </c>
      <c r="N24" s="78" t="b">
        <v>0</v>
      </c>
      <c r="O24" s="78" t="b">
        <v>0</v>
      </c>
      <c r="P24" s="78" t="b">
        <v>0</v>
      </c>
      <c r="Q24" s="78" t="b">
        <v>0</v>
      </c>
      <c r="R24" s="78" t="b">
        <v>0</v>
      </c>
      <c r="S24" s="78" t="b">
        <v>0</v>
      </c>
      <c r="T24" s="78" t="b">
        <v>0</v>
      </c>
      <c r="U24" s="78" t="b">
        <v>0</v>
      </c>
      <c r="V24" s="78" t="b">
        <v>0</v>
      </c>
      <c r="W24" s="78" t="b">
        <v>0</v>
      </c>
      <c r="X24" s="78" t="b">
        <v>0</v>
      </c>
      <c r="Y24" s="78" t="b">
        <v>0</v>
      </c>
      <c r="Z24" s="78" t="b">
        <v>0</v>
      </c>
      <c r="AA24" s="78" t="b">
        <v>0</v>
      </c>
      <c r="AB24" s="78" t="b">
        <v>0</v>
      </c>
      <c r="AC24" s="78" t="b">
        <v>0</v>
      </c>
      <c r="AD24" s="78" t="b">
        <v>0</v>
      </c>
      <c r="AE24" s="78" t="b">
        <v>0</v>
      </c>
      <c r="AF24" s="78" t="b">
        <v>0</v>
      </c>
      <c r="AG24" s="78" t="b">
        <v>0</v>
      </c>
      <c r="AH24" s="78" t="b">
        <v>0</v>
      </c>
      <c r="AI24" s="78" t="b">
        <v>0</v>
      </c>
      <c r="AJ24" s="78" t="b">
        <v>0</v>
      </c>
      <c r="AK24" s="78" t="b">
        <v>0</v>
      </c>
      <c r="AL24" s="78" t="b">
        <v>0</v>
      </c>
      <c r="AM24" s="78" t="b">
        <v>0</v>
      </c>
      <c r="AN24" s="78" t="b">
        <v>0</v>
      </c>
      <c r="AO24" s="78" t="b">
        <v>0</v>
      </c>
      <c r="AP24" s="78" t="b">
        <v>0</v>
      </c>
      <c r="AQ24" s="78" t="b">
        <v>0</v>
      </c>
      <c r="AR24" s="78" t="b">
        <v>0</v>
      </c>
      <c r="AS24" s="78" t="b">
        <v>0</v>
      </c>
      <c r="AT24" s="78" t="b">
        <v>0</v>
      </c>
      <c r="AU24" s="78" t="b">
        <v>0</v>
      </c>
      <c r="AV24" s="78" t="b">
        <v>0</v>
      </c>
      <c r="AW24" s="78" t="b">
        <v>0</v>
      </c>
      <c r="AX24" s="78" t="b">
        <v>0</v>
      </c>
      <c r="AY24" s="78" t="b">
        <v>0</v>
      </c>
      <c r="AZ24" s="78" t="b">
        <v>0</v>
      </c>
      <c r="BA24" s="78" t="b">
        <v>0</v>
      </c>
      <c r="BB24" s="78" t="b">
        <v>0</v>
      </c>
      <c r="BC24" s="78" t="b">
        <v>0</v>
      </c>
      <c r="BD24" s="78" t="b">
        <v>0</v>
      </c>
      <c r="BE24" s="78" t="b">
        <v>0</v>
      </c>
      <c r="BF24" s="78" t="b">
        <v>0</v>
      </c>
      <c r="BG24" s="78" t="b">
        <v>0</v>
      </c>
      <c r="BH24" s="78" t="b">
        <v>0</v>
      </c>
      <c r="BI24" s="78" t="b">
        <v>0</v>
      </c>
      <c r="BJ24" s="78" t="b">
        <v>0</v>
      </c>
    </row>
    <row r="25" spans="1:62">
      <c r="A25" s="1" t="s">
        <v>201</v>
      </c>
      <c r="B25" t="s">
        <v>199</v>
      </c>
      <c r="C25" s="78" t="b">
        <v>0</v>
      </c>
      <c r="D25" s="78" t="b">
        <v>0</v>
      </c>
      <c r="E25" s="78" t="b">
        <v>0</v>
      </c>
      <c r="F25" s="78" t="b">
        <v>0</v>
      </c>
      <c r="G25" s="78" t="b">
        <v>0</v>
      </c>
      <c r="H25" s="78" t="b">
        <v>0</v>
      </c>
      <c r="I25" s="78" t="b">
        <v>0</v>
      </c>
      <c r="J25" s="78" t="b">
        <v>0</v>
      </c>
      <c r="K25" s="78" t="b">
        <v>0</v>
      </c>
      <c r="L25" s="78" t="b">
        <v>0</v>
      </c>
      <c r="M25" s="78" t="b">
        <v>0</v>
      </c>
      <c r="N25" s="78" t="b">
        <v>0</v>
      </c>
      <c r="O25" s="78" t="b">
        <v>0</v>
      </c>
      <c r="P25" s="78" t="b">
        <v>0</v>
      </c>
      <c r="Q25" s="78" t="b">
        <v>0</v>
      </c>
      <c r="R25" s="78" t="b">
        <v>0</v>
      </c>
      <c r="S25" s="78" t="b">
        <v>0</v>
      </c>
      <c r="T25" s="78" t="b">
        <v>0</v>
      </c>
      <c r="U25" s="78" t="b">
        <v>0</v>
      </c>
      <c r="V25" s="78" t="b">
        <v>0</v>
      </c>
      <c r="W25" s="78" t="b">
        <v>0</v>
      </c>
      <c r="X25" s="78" t="b">
        <v>0</v>
      </c>
      <c r="Y25" s="78" t="b">
        <v>0</v>
      </c>
      <c r="Z25" s="78" t="b">
        <v>0</v>
      </c>
      <c r="AA25" s="78" t="b">
        <v>0</v>
      </c>
      <c r="AB25" s="78" t="b">
        <v>0</v>
      </c>
      <c r="AC25" s="78" t="b">
        <v>0</v>
      </c>
      <c r="AD25" s="78" t="b">
        <v>0</v>
      </c>
      <c r="AE25" s="78" t="b">
        <v>0</v>
      </c>
      <c r="AF25" s="78" t="b">
        <v>0</v>
      </c>
      <c r="AG25" s="78" t="b">
        <v>0</v>
      </c>
      <c r="AH25" s="78" t="b">
        <v>0</v>
      </c>
      <c r="AI25" s="78" t="b">
        <v>0</v>
      </c>
      <c r="AJ25" s="78" t="b">
        <v>0</v>
      </c>
      <c r="AK25" s="78" t="b">
        <v>0</v>
      </c>
      <c r="AL25" s="78" t="b">
        <v>0</v>
      </c>
      <c r="AM25" s="78" t="b">
        <v>0</v>
      </c>
      <c r="AN25" s="78" t="b">
        <v>0</v>
      </c>
      <c r="AO25" s="78" t="b">
        <v>0</v>
      </c>
      <c r="AP25" s="78" t="b">
        <v>0</v>
      </c>
      <c r="AQ25" s="78" t="b">
        <v>0</v>
      </c>
      <c r="AR25" s="78" t="b">
        <v>0</v>
      </c>
      <c r="AS25" s="78" t="b">
        <v>0</v>
      </c>
      <c r="AT25" s="78" t="b">
        <v>0</v>
      </c>
      <c r="AU25" s="78" t="b">
        <v>0</v>
      </c>
      <c r="AV25" s="78" t="b">
        <v>0</v>
      </c>
      <c r="AW25" s="78" t="b">
        <v>0</v>
      </c>
      <c r="AX25" s="78" t="b">
        <v>0</v>
      </c>
      <c r="AY25" s="78" t="b">
        <v>0</v>
      </c>
      <c r="AZ25" s="78" t="b">
        <v>0</v>
      </c>
      <c r="BA25" s="78" t="b">
        <v>0</v>
      </c>
      <c r="BB25" s="78" t="b">
        <v>0</v>
      </c>
      <c r="BC25" s="78" t="b">
        <v>0</v>
      </c>
      <c r="BD25" s="78" t="b">
        <v>0</v>
      </c>
      <c r="BE25" s="78" t="b">
        <v>0</v>
      </c>
      <c r="BF25" s="78" t="b">
        <v>0</v>
      </c>
      <c r="BG25" s="78" t="b">
        <v>0</v>
      </c>
      <c r="BH25" s="78" t="b">
        <v>0</v>
      </c>
      <c r="BI25" s="78" t="b">
        <v>0</v>
      </c>
      <c r="BJ25" s="78" t="b">
        <v>0</v>
      </c>
    </row>
    <row r="26" spans="1:62">
      <c r="A26" s="1" t="s">
        <v>317</v>
      </c>
      <c r="B26" t="s">
        <v>316</v>
      </c>
      <c r="C26" s="78" t="b">
        <v>0</v>
      </c>
      <c r="D26" s="78" t="b">
        <v>0</v>
      </c>
      <c r="E26" s="78" t="b">
        <v>0</v>
      </c>
      <c r="F26" s="78" t="b">
        <v>0</v>
      </c>
      <c r="G26" s="78" t="b">
        <v>0</v>
      </c>
      <c r="H26" s="78" t="b">
        <v>0</v>
      </c>
      <c r="I26" s="78" t="b">
        <v>0</v>
      </c>
      <c r="J26" s="78" t="b">
        <v>0</v>
      </c>
      <c r="K26" s="78" t="b">
        <v>0</v>
      </c>
      <c r="L26" s="78" t="b">
        <v>0</v>
      </c>
      <c r="M26" s="78" t="b">
        <v>0</v>
      </c>
      <c r="N26" s="78" t="b">
        <v>0</v>
      </c>
      <c r="O26" s="78" t="b">
        <v>0</v>
      </c>
      <c r="P26" s="78" t="b">
        <v>0</v>
      </c>
      <c r="Q26" s="78" t="b">
        <v>0</v>
      </c>
      <c r="R26" s="78" t="b">
        <v>0</v>
      </c>
      <c r="S26" s="78" t="b">
        <v>0</v>
      </c>
      <c r="T26" s="78" t="b">
        <v>0</v>
      </c>
      <c r="U26" s="78" t="b">
        <v>0</v>
      </c>
      <c r="V26" s="78" t="b">
        <v>0</v>
      </c>
      <c r="W26" s="78" t="b">
        <v>0</v>
      </c>
      <c r="X26" s="78" t="b">
        <v>0</v>
      </c>
      <c r="Y26" s="78" t="b">
        <v>0</v>
      </c>
      <c r="Z26" s="78" t="b">
        <v>0</v>
      </c>
      <c r="AA26" s="78" t="b">
        <v>0</v>
      </c>
      <c r="AB26" s="78" t="b">
        <v>0</v>
      </c>
      <c r="AC26" s="78" t="b">
        <v>0</v>
      </c>
      <c r="AD26" s="78" t="b">
        <v>0</v>
      </c>
      <c r="AE26" s="78" t="b">
        <v>0</v>
      </c>
      <c r="AF26" s="78" t="b">
        <v>0</v>
      </c>
      <c r="AG26" s="78" t="b">
        <v>0</v>
      </c>
      <c r="AH26" s="78" t="b">
        <v>0</v>
      </c>
      <c r="AI26" s="78" t="b">
        <v>0</v>
      </c>
      <c r="AJ26" s="78" t="b">
        <v>0</v>
      </c>
      <c r="AK26" s="78" t="b">
        <v>0</v>
      </c>
      <c r="AL26" s="78" t="b">
        <v>0</v>
      </c>
      <c r="AM26" s="78" t="b">
        <v>0</v>
      </c>
      <c r="AN26" s="78" t="b">
        <v>0</v>
      </c>
      <c r="AO26" s="78" t="b">
        <v>0</v>
      </c>
      <c r="AP26" s="78" t="b">
        <v>0</v>
      </c>
      <c r="AQ26" s="78" t="b">
        <v>0</v>
      </c>
      <c r="AR26" s="78" t="b">
        <v>0</v>
      </c>
      <c r="AS26" s="78" t="b">
        <v>0</v>
      </c>
      <c r="AT26" s="78" t="b">
        <v>0</v>
      </c>
      <c r="AU26" s="78" t="b">
        <v>0</v>
      </c>
      <c r="AV26" s="78" t="b">
        <v>0</v>
      </c>
      <c r="AW26" s="78" t="b">
        <v>0</v>
      </c>
      <c r="AX26" s="78" t="b">
        <v>0</v>
      </c>
      <c r="AY26" s="78" t="b">
        <v>0</v>
      </c>
      <c r="AZ26" s="78" t="b">
        <v>0</v>
      </c>
      <c r="BA26" s="78" t="b">
        <v>0</v>
      </c>
      <c r="BB26" s="78" t="b">
        <v>0</v>
      </c>
      <c r="BC26" s="78" t="b">
        <v>0</v>
      </c>
      <c r="BD26" s="78" t="b">
        <v>0</v>
      </c>
      <c r="BE26" s="78" t="b">
        <v>0</v>
      </c>
      <c r="BF26" s="78" t="b">
        <v>0</v>
      </c>
      <c r="BG26" s="78" t="b">
        <v>0</v>
      </c>
      <c r="BH26" s="78" t="b">
        <v>0</v>
      </c>
      <c r="BI26" s="78" t="b">
        <v>0</v>
      </c>
      <c r="BJ26" s="78" t="b">
        <v>0</v>
      </c>
    </row>
    <row r="27" spans="1:62">
      <c r="A27" s="1" t="s">
        <v>321</v>
      </c>
      <c r="B27" t="s">
        <v>319</v>
      </c>
      <c r="C27" s="78" t="b">
        <v>0</v>
      </c>
      <c r="D27" s="78" t="b">
        <v>0</v>
      </c>
      <c r="E27" s="78" t="b">
        <v>0</v>
      </c>
      <c r="F27" s="78" t="b">
        <v>0</v>
      </c>
      <c r="G27" s="78" t="b">
        <v>0</v>
      </c>
      <c r="H27" s="78" t="b">
        <v>0</v>
      </c>
      <c r="I27" s="78" t="b">
        <v>0</v>
      </c>
      <c r="J27" s="78" t="b">
        <v>0</v>
      </c>
      <c r="K27" s="78" t="b">
        <v>0</v>
      </c>
      <c r="L27" s="78" t="b">
        <v>0</v>
      </c>
      <c r="M27" s="78" t="b">
        <v>0</v>
      </c>
      <c r="N27" s="78" t="b">
        <v>0</v>
      </c>
      <c r="O27" s="78" t="b">
        <v>0</v>
      </c>
      <c r="P27" s="78" t="b">
        <v>0</v>
      </c>
      <c r="Q27" s="78" t="b">
        <v>0</v>
      </c>
      <c r="R27" s="78" t="b">
        <v>0</v>
      </c>
      <c r="S27" s="78" t="b">
        <v>0</v>
      </c>
      <c r="T27" s="78" t="b">
        <v>0</v>
      </c>
      <c r="U27" s="78" t="b">
        <v>0</v>
      </c>
      <c r="V27" s="78" t="b">
        <v>0</v>
      </c>
      <c r="W27" s="78" t="b">
        <v>0</v>
      </c>
      <c r="X27" s="78" t="b">
        <v>0</v>
      </c>
      <c r="Y27" s="78" t="b">
        <v>0</v>
      </c>
      <c r="Z27" s="78" t="b">
        <v>0</v>
      </c>
      <c r="AA27" s="78" t="b">
        <v>0</v>
      </c>
      <c r="AB27" s="78" t="b">
        <v>0</v>
      </c>
      <c r="AC27" s="78" t="b">
        <v>0</v>
      </c>
      <c r="AD27" s="78" t="b">
        <v>0</v>
      </c>
      <c r="AE27" s="78" t="b">
        <v>0</v>
      </c>
      <c r="AF27" s="78" t="b">
        <v>0</v>
      </c>
      <c r="AG27" s="78" t="b">
        <v>0</v>
      </c>
      <c r="AH27" s="78" t="b">
        <v>0</v>
      </c>
      <c r="AI27" s="78" t="b">
        <v>0</v>
      </c>
      <c r="AJ27" s="78" t="b">
        <v>0</v>
      </c>
      <c r="AK27" s="78" t="b">
        <v>0</v>
      </c>
      <c r="AL27" s="78" t="b">
        <v>0</v>
      </c>
      <c r="AM27" s="78" t="b">
        <v>0</v>
      </c>
      <c r="AN27" s="78" t="b">
        <v>0</v>
      </c>
      <c r="AO27" s="78" t="b">
        <v>0</v>
      </c>
      <c r="AP27" s="78" t="b">
        <v>0</v>
      </c>
      <c r="AQ27" s="78" t="b">
        <v>0</v>
      </c>
      <c r="AR27" s="78" t="b">
        <v>0</v>
      </c>
      <c r="AS27" s="78" t="b">
        <v>1</v>
      </c>
      <c r="AT27" s="78" t="b">
        <v>0</v>
      </c>
      <c r="AU27" s="78" t="b">
        <v>0</v>
      </c>
      <c r="AV27" s="78" t="b">
        <v>0</v>
      </c>
      <c r="AW27" s="78" t="b">
        <v>0</v>
      </c>
      <c r="AX27" s="78" t="b">
        <v>0</v>
      </c>
      <c r="AY27" s="78" t="b">
        <v>0</v>
      </c>
      <c r="AZ27" s="78" t="b">
        <v>0</v>
      </c>
      <c r="BA27" s="78" t="b">
        <v>0</v>
      </c>
      <c r="BB27" s="78" t="b">
        <v>0</v>
      </c>
      <c r="BC27" s="78" t="b">
        <v>0</v>
      </c>
      <c r="BD27" s="78" t="b">
        <v>0</v>
      </c>
      <c r="BE27" s="78" t="b">
        <v>0</v>
      </c>
      <c r="BF27" s="78" t="b">
        <v>0</v>
      </c>
      <c r="BG27" s="78" t="b">
        <v>0</v>
      </c>
      <c r="BH27" s="78" t="b">
        <v>0</v>
      </c>
      <c r="BI27" s="78" t="b">
        <v>0</v>
      </c>
      <c r="BJ27" s="78" t="b">
        <v>0</v>
      </c>
    </row>
    <row r="28" spans="1:62">
      <c r="A28" s="1" t="s">
        <v>323</v>
      </c>
      <c r="B28" t="s">
        <v>316</v>
      </c>
      <c r="C28" s="78" t="b">
        <v>0</v>
      </c>
      <c r="D28" s="78" t="b">
        <v>0</v>
      </c>
      <c r="E28" s="78" t="b">
        <v>0</v>
      </c>
      <c r="F28" s="78" t="b">
        <v>0</v>
      </c>
      <c r="G28" s="78" t="b">
        <v>0</v>
      </c>
      <c r="H28" s="78" t="b">
        <v>0</v>
      </c>
      <c r="I28" s="78" t="b">
        <v>0</v>
      </c>
      <c r="J28" s="78" t="b">
        <v>0</v>
      </c>
      <c r="K28" s="78" t="b">
        <v>0</v>
      </c>
      <c r="L28" s="78" t="b">
        <v>0</v>
      </c>
      <c r="M28" s="78" t="b">
        <v>0</v>
      </c>
      <c r="N28" s="78" t="b">
        <v>0</v>
      </c>
      <c r="O28" s="78" t="b">
        <v>0</v>
      </c>
      <c r="P28" s="78" t="b">
        <v>0</v>
      </c>
      <c r="Q28" s="78" t="b">
        <v>0</v>
      </c>
      <c r="R28" s="78" t="b">
        <v>0</v>
      </c>
      <c r="S28" s="78" t="b">
        <v>0</v>
      </c>
      <c r="T28" s="78" t="b">
        <v>0</v>
      </c>
      <c r="U28" s="78" t="b">
        <v>0</v>
      </c>
      <c r="V28" s="78" t="b">
        <v>0</v>
      </c>
      <c r="W28" s="78" t="b">
        <v>0</v>
      </c>
      <c r="X28" s="78" t="b">
        <v>0</v>
      </c>
      <c r="Y28" s="78" t="b">
        <v>0</v>
      </c>
      <c r="Z28" s="78" t="b">
        <v>0</v>
      </c>
      <c r="AA28" s="78" t="b">
        <v>0</v>
      </c>
      <c r="AB28" s="78" t="b">
        <v>0</v>
      </c>
      <c r="AC28" s="78" t="b">
        <v>0</v>
      </c>
      <c r="AD28" s="78" t="b">
        <v>0</v>
      </c>
      <c r="AE28" s="78" t="b">
        <v>0</v>
      </c>
      <c r="AF28" s="78" t="b">
        <v>0</v>
      </c>
      <c r="AG28" s="78" t="b">
        <v>0</v>
      </c>
      <c r="AH28" s="78" t="b">
        <v>0</v>
      </c>
      <c r="AI28" s="78" t="b">
        <v>0</v>
      </c>
      <c r="AJ28" s="78" t="b">
        <v>0</v>
      </c>
      <c r="AK28" s="78" t="b">
        <v>0</v>
      </c>
      <c r="AL28" s="78" t="b">
        <v>0</v>
      </c>
      <c r="AM28" s="78" t="b">
        <v>0</v>
      </c>
      <c r="AN28" s="78" t="b">
        <v>0</v>
      </c>
      <c r="AO28" s="78" t="b">
        <v>0</v>
      </c>
      <c r="AP28" s="78" t="b">
        <v>0</v>
      </c>
      <c r="AQ28" s="78" t="b">
        <v>0</v>
      </c>
      <c r="AR28" s="78" t="b">
        <v>0</v>
      </c>
      <c r="AS28" s="78" t="b">
        <v>0</v>
      </c>
      <c r="AT28" s="78" t="b">
        <v>0</v>
      </c>
      <c r="AU28" s="78" t="b">
        <v>0</v>
      </c>
      <c r="AV28" s="78" t="b">
        <v>0</v>
      </c>
      <c r="AW28" s="78" t="b">
        <v>0</v>
      </c>
      <c r="AX28" s="78" t="b">
        <v>0</v>
      </c>
      <c r="AY28" s="78" t="b">
        <v>0</v>
      </c>
      <c r="AZ28" s="78" t="b">
        <v>0</v>
      </c>
      <c r="BA28" s="78" t="b">
        <v>0</v>
      </c>
      <c r="BB28" s="78" t="b">
        <v>0</v>
      </c>
      <c r="BC28" s="78" t="b">
        <v>0</v>
      </c>
      <c r="BD28" s="78" t="b">
        <v>0</v>
      </c>
      <c r="BE28" s="78" t="b">
        <v>0</v>
      </c>
      <c r="BF28" s="78" t="b">
        <v>0</v>
      </c>
      <c r="BG28" s="78" t="b">
        <v>0</v>
      </c>
      <c r="BH28" s="78" t="b">
        <v>0</v>
      </c>
      <c r="BI28" s="78" t="b">
        <v>0</v>
      </c>
      <c r="BJ28" s="78" t="b">
        <v>0</v>
      </c>
    </row>
    <row r="29" spans="1:62">
      <c r="A29" s="1" t="s">
        <v>327</v>
      </c>
      <c r="B29" t="s">
        <v>316</v>
      </c>
      <c r="C29" s="78" t="b">
        <v>0</v>
      </c>
      <c r="D29" s="78" t="b">
        <v>0</v>
      </c>
      <c r="E29" s="78" t="b">
        <v>0</v>
      </c>
      <c r="F29" s="78" t="b">
        <v>0</v>
      </c>
      <c r="G29" s="78" t="b">
        <v>0</v>
      </c>
      <c r="H29" s="78" t="b">
        <v>0</v>
      </c>
      <c r="I29" s="78" t="b">
        <v>0</v>
      </c>
      <c r="J29" s="78" t="b">
        <v>0</v>
      </c>
      <c r="K29" s="78" t="b">
        <v>0</v>
      </c>
      <c r="L29" s="78" t="b">
        <v>0</v>
      </c>
      <c r="M29" s="78" t="b">
        <v>0</v>
      </c>
      <c r="N29" s="78" t="b">
        <v>0</v>
      </c>
      <c r="O29" s="78" t="b">
        <v>0</v>
      </c>
      <c r="P29" s="78" t="b">
        <v>0</v>
      </c>
      <c r="Q29" s="78" t="b">
        <v>0</v>
      </c>
      <c r="R29" s="78" t="b">
        <v>0</v>
      </c>
      <c r="S29" s="78" t="b">
        <v>0</v>
      </c>
      <c r="T29" s="78" t="b">
        <v>0</v>
      </c>
      <c r="U29" s="78" t="b">
        <v>0</v>
      </c>
      <c r="V29" s="78" t="b">
        <v>0</v>
      </c>
      <c r="W29" s="78" t="b">
        <v>0</v>
      </c>
      <c r="X29" s="78" t="b">
        <v>0</v>
      </c>
      <c r="Y29" s="78" t="b">
        <v>0</v>
      </c>
      <c r="Z29" s="78" t="b">
        <v>0</v>
      </c>
      <c r="AA29" s="78" t="b">
        <v>0</v>
      </c>
      <c r="AB29" s="78" t="b">
        <v>0</v>
      </c>
      <c r="AC29" s="78" t="b">
        <v>0</v>
      </c>
      <c r="AD29" s="78" t="b">
        <v>0</v>
      </c>
      <c r="AE29" s="78" t="b">
        <v>0</v>
      </c>
      <c r="AF29" s="78" t="b">
        <v>0</v>
      </c>
      <c r="AG29" s="78" t="b">
        <v>0</v>
      </c>
      <c r="AH29" s="78" t="b">
        <v>0</v>
      </c>
      <c r="AI29" s="78" t="b">
        <v>0</v>
      </c>
      <c r="AJ29" s="78" t="b">
        <v>0</v>
      </c>
      <c r="AK29" s="78" t="b">
        <v>0</v>
      </c>
      <c r="AL29" s="78" t="b">
        <v>0</v>
      </c>
      <c r="AM29" s="78" t="b">
        <v>0</v>
      </c>
      <c r="AN29" s="78" t="b">
        <v>0</v>
      </c>
      <c r="AO29" s="78" t="b">
        <v>0</v>
      </c>
      <c r="AP29" s="78" t="b">
        <v>0</v>
      </c>
      <c r="AQ29" s="78" t="b">
        <v>0</v>
      </c>
      <c r="AR29" s="78" t="b">
        <v>0</v>
      </c>
      <c r="AS29" s="78" t="b">
        <v>0</v>
      </c>
      <c r="AT29" s="78" t="b">
        <v>0</v>
      </c>
      <c r="AU29" s="78" t="b">
        <v>0</v>
      </c>
      <c r="AV29" s="78" t="b">
        <v>0</v>
      </c>
      <c r="AW29" s="78" t="b">
        <v>0</v>
      </c>
      <c r="AX29" s="78" t="b">
        <v>0</v>
      </c>
      <c r="AY29" s="78" t="b">
        <v>0</v>
      </c>
      <c r="AZ29" s="78" t="b">
        <v>0</v>
      </c>
      <c r="BA29" s="78" t="b">
        <v>0</v>
      </c>
      <c r="BB29" s="78" t="b">
        <v>0</v>
      </c>
      <c r="BC29" s="78" t="b">
        <v>0</v>
      </c>
      <c r="BD29" s="78" t="b">
        <v>0</v>
      </c>
      <c r="BE29" s="78" t="b">
        <v>0</v>
      </c>
      <c r="BF29" s="78" t="b">
        <v>0</v>
      </c>
      <c r="BG29" s="78" t="b">
        <v>0</v>
      </c>
      <c r="BH29" s="78" t="b">
        <v>0</v>
      </c>
      <c r="BI29" s="78" t="b">
        <v>0</v>
      </c>
      <c r="BJ29" s="78" t="b">
        <v>0</v>
      </c>
    </row>
    <row r="30" spans="1:62">
      <c r="A30" s="1" t="s">
        <v>330</v>
      </c>
      <c r="B30" t="s">
        <v>316</v>
      </c>
      <c r="C30" s="78" t="b">
        <v>0</v>
      </c>
      <c r="D30" s="78" t="b">
        <v>0</v>
      </c>
      <c r="E30" s="78" t="b">
        <v>0</v>
      </c>
      <c r="F30" s="78" t="b">
        <v>0</v>
      </c>
      <c r="G30" s="78" t="b">
        <v>0</v>
      </c>
      <c r="H30" s="78" t="b">
        <v>0</v>
      </c>
      <c r="I30" s="78" t="b">
        <v>0</v>
      </c>
      <c r="J30" s="78" t="b">
        <v>0</v>
      </c>
      <c r="K30" s="78" t="b">
        <v>0</v>
      </c>
      <c r="L30" s="78" t="b">
        <v>0</v>
      </c>
      <c r="M30" s="78" t="b">
        <v>0</v>
      </c>
      <c r="N30" s="78" t="b">
        <v>0</v>
      </c>
      <c r="O30" s="78" t="b">
        <v>0</v>
      </c>
      <c r="P30" s="78" t="b">
        <v>0</v>
      </c>
      <c r="Q30" s="78" t="b">
        <v>0</v>
      </c>
      <c r="R30" s="78" t="b">
        <v>0</v>
      </c>
      <c r="S30" s="78" t="b">
        <v>0</v>
      </c>
      <c r="T30" s="78" t="b">
        <v>0</v>
      </c>
      <c r="U30" s="78" t="b">
        <v>0</v>
      </c>
      <c r="V30" s="78" t="b">
        <v>0</v>
      </c>
      <c r="W30" s="78" t="b">
        <v>0</v>
      </c>
      <c r="X30" s="78" t="b">
        <v>0</v>
      </c>
      <c r="Y30" s="78" t="b">
        <v>0</v>
      </c>
      <c r="Z30" s="78" t="b">
        <v>0</v>
      </c>
      <c r="AA30" s="78" t="b">
        <v>0</v>
      </c>
      <c r="AB30" s="78" t="b">
        <v>0</v>
      </c>
      <c r="AC30" s="78" t="b">
        <v>0</v>
      </c>
      <c r="AD30" s="78" t="b">
        <v>0</v>
      </c>
      <c r="AE30" s="78" t="b">
        <v>0</v>
      </c>
      <c r="AF30" s="78" t="b">
        <v>0</v>
      </c>
      <c r="AG30" s="78" t="b">
        <v>0</v>
      </c>
      <c r="AH30" s="78" t="b">
        <v>0</v>
      </c>
      <c r="AI30" s="78" t="b">
        <v>0</v>
      </c>
      <c r="AJ30" s="78" t="b">
        <v>0</v>
      </c>
      <c r="AK30" s="78" t="b">
        <v>0</v>
      </c>
      <c r="AL30" s="78" t="b">
        <v>0</v>
      </c>
      <c r="AM30" s="78" t="b">
        <v>0</v>
      </c>
      <c r="AN30" s="78" t="b">
        <v>0</v>
      </c>
      <c r="AO30" s="78" t="b">
        <v>0</v>
      </c>
      <c r="AP30" s="78" t="b">
        <v>0</v>
      </c>
      <c r="AQ30" s="78" t="b">
        <v>0</v>
      </c>
      <c r="AR30" s="78" t="b">
        <v>0</v>
      </c>
      <c r="AS30" s="78" t="b">
        <v>0</v>
      </c>
      <c r="AT30" s="78" t="b">
        <v>0</v>
      </c>
      <c r="AU30" s="78" t="b">
        <v>0</v>
      </c>
      <c r="AV30" s="78" t="b">
        <v>0</v>
      </c>
      <c r="AW30" s="78" t="b">
        <v>0</v>
      </c>
      <c r="AX30" s="78" t="b">
        <v>0</v>
      </c>
      <c r="AY30" s="78" t="b">
        <v>0</v>
      </c>
      <c r="AZ30" s="78" t="b">
        <v>0</v>
      </c>
      <c r="BA30" s="78" t="b">
        <v>0</v>
      </c>
      <c r="BB30" s="78" t="b">
        <v>0</v>
      </c>
      <c r="BC30" s="78" t="b">
        <v>0</v>
      </c>
      <c r="BD30" s="78" t="b">
        <v>0</v>
      </c>
      <c r="BE30" s="78" t="b">
        <v>0</v>
      </c>
      <c r="BF30" s="78" t="b">
        <v>0</v>
      </c>
      <c r="BG30" s="78" t="b">
        <v>0</v>
      </c>
      <c r="BH30" s="78" t="b">
        <v>0</v>
      </c>
      <c r="BI30" s="78" t="b">
        <v>0</v>
      </c>
      <c r="BJ30" s="78" t="b">
        <v>0</v>
      </c>
    </row>
    <row r="31" spans="1:62">
      <c r="A31" s="1" t="s">
        <v>331</v>
      </c>
      <c r="B31" t="s">
        <v>316</v>
      </c>
      <c r="C31" s="78" t="b">
        <v>0</v>
      </c>
      <c r="D31" s="78" t="b">
        <v>0</v>
      </c>
      <c r="E31" s="78" t="b">
        <v>0</v>
      </c>
      <c r="F31" s="78" t="b">
        <v>0</v>
      </c>
      <c r="G31" s="78" t="b">
        <v>0</v>
      </c>
      <c r="H31" s="78" t="b">
        <v>0</v>
      </c>
      <c r="I31" s="78" t="b">
        <v>0</v>
      </c>
      <c r="J31" s="78" t="b">
        <v>0</v>
      </c>
      <c r="K31" s="78" t="b">
        <v>0</v>
      </c>
      <c r="L31" s="78" t="b">
        <v>0</v>
      </c>
      <c r="M31" s="78" t="b">
        <v>0</v>
      </c>
      <c r="N31" s="78" t="b">
        <v>0</v>
      </c>
      <c r="O31" s="78" t="b">
        <v>0</v>
      </c>
      <c r="P31" s="78" t="b">
        <v>0</v>
      </c>
      <c r="Q31" s="78" t="b">
        <v>0</v>
      </c>
      <c r="R31" s="78" t="b">
        <v>0</v>
      </c>
      <c r="S31" s="78" t="b">
        <v>0</v>
      </c>
      <c r="T31" s="78" t="b">
        <v>0</v>
      </c>
      <c r="U31" s="78" t="b">
        <v>0</v>
      </c>
      <c r="V31" s="78" t="b">
        <v>0</v>
      </c>
      <c r="W31" s="78" t="b">
        <v>0</v>
      </c>
      <c r="X31" s="78" t="b">
        <v>0</v>
      </c>
      <c r="Y31" s="78" t="b">
        <v>0</v>
      </c>
      <c r="Z31" s="78" t="b">
        <v>0</v>
      </c>
      <c r="AA31" s="78" t="b">
        <v>0</v>
      </c>
      <c r="AB31" s="78" t="b">
        <v>0</v>
      </c>
      <c r="AC31" s="78" t="b">
        <v>0</v>
      </c>
      <c r="AD31" s="78" t="b">
        <v>0</v>
      </c>
      <c r="AE31" s="78" t="b">
        <v>0</v>
      </c>
      <c r="AF31" s="78" t="b">
        <v>0</v>
      </c>
      <c r="AG31" s="78" t="b">
        <v>0</v>
      </c>
      <c r="AH31" s="78" t="b">
        <v>0</v>
      </c>
      <c r="AI31" s="78" t="b">
        <v>0</v>
      </c>
      <c r="AJ31" s="78" t="b">
        <v>0</v>
      </c>
      <c r="AK31" s="78" t="b">
        <v>0</v>
      </c>
      <c r="AL31" s="78" t="b">
        <v>0</v>
      </c>
      <c r="AM31" s="78" t="b">
        <v>0</v>
      </c>
      <c r="AN31" s="78" t="b">
        <v>0</v>
      </c>
      <c r="AO31" s="78" t="b">
        <v>0</v>
      </c>
      <c r="AP31" s="78" t="b">
        <v>0</v>
      </c>
      <c r="AQ31" s="78" t="b">
        <v>0</v>
      </c>
      <c r="AR31" s="78" t="b">
        <v>0</v>
      </c>
      <c r="AS31" s="78" t="b">
        <v>0</v>
      </c>
      <c r="AT31" s="78" t="b">
        <v>0</v>
      </c>
      <c r="AU31" s="78" t="b">
        <v>0</v>
      </c>
      <c r="AV31" s="78" t="b">
        <v>0</v>
      </c>
      <c r="AW31" s="78" t="b">
        <v>0</v>
      </c>
      <c r="AX31" s="78" t="b">
        <v>0</v>
      </c>
      <c r="AY31" s="78" t="b">
        <v>0</v>
      </c>
      <c r="AZ31" s="78" t="b">
        <v>0</v>
      </c>
      <c r="BA31" s="78" t="b">
        <v>0</v>
      </c>
      <c r="BB31" s="78" t="b">
        <v>0</v>
      </c>
      <c r="BC31" s="78" t="b">
        <v>0</v>
      </c>
      <c r="BD31" s="78" t="b">
        <v>0</v>
      </c>
      <c r="BE31" s="78" t="b">
        <v>0</v>
      </c>
      <c r="BF31" s="78" t="b">
        <v>0</v>
      </c>
      <c r="BG31" s="78" t="b">
        <v>0</v>
      </c>
      <c r="BH31" s="78" t="b">
        <v>0</v>
      </c>
      <c r="BI31" s="78" t="b">
        <v>0</v>
      </c>
      <c r="BJ31" s="78" t="b">
        <v>0</v>
      </c>
    </row>
    <row r="32" spans="1:62">
      <c r="A32" s="1" t="s">
        <v>333</v>
      </c>
      <c r="B32" t="s">
        <v>332</v>
      </c>
      <c r="C32" s="78" t="b">
        <v>0</v>
      </c>
      <c r="D32" s="78" t="b">
        <v>0</v>
      </c>
      <c r="E32" s="78" t="b">
        <v>0</v>
      </c>
      <c r="F32" s="78" t="b">
        <v>0</v>
      </c>
      <c r="G32" s="78" t="b">
        <v>0</v>
      </c>
      <c r="H32" s="78" t="b">
        <v>0</v>
      </c>
      <c r="I32" s="78" t="b">
        <v>0</v>
      </c>
      <c r="J32" s="78" t="b">
        <v>0</v>
      </c>
      <c r="K32" s="78" t="b">
        <v>0</v>
      </c>
      <c r="L32" s="78" t="b">
        <v>0</v>
      </c>
      <c r="M32" s="78" t="b">
        <v>0</v>
      </c>
      <c r="N32" s="78" t="b">
        <v>0</v>
      </c>
      <c r="O32" s="78" t="b">
        <v>0</v>
      </c>
      <c r="P32" s="78" t="b">
        <v>0</v>
      </c>
      <c r="Q32" s="78" t="b">
        <v>0</v>
      </c>
      <c r="R32" s="78" t="b">
        <v>0</v>
      </c>
      <c r="S32" s="78" t="b">
        <v>0</v>
      </c>
      <c r="T32" s="78" t="b">
        <v>0</v>
      </c>
      <c r="U32" s="78" t="b">
        <v>0</v>
      </c>
      <c r="V32" s="78" t="b">
        <v>0</v>
      </c>
      <c r="W32" s="78" t="b">
        <v>0</v>
      </c>
      <c r="X32" s="78" t="b">
        <v>0</v>
      </c>
      <c r="Y32" s="78" t="b">
        <v>0</v>
      </c>
      <c r="Z32" s="78" t="b">
        <v>0</v>
      </c>
      <c r="AA32" s="78" t="b">
        <v>0</v>
      </c>
      <c r="AB32" s="78" t="b">
        <v>0</v>
      </c>
      <c r="AC32" s="78" t="b">
        <v>0</v>
      </c>
      <c r="AD32" s="78" t="b">
        <v>0</v>
      </c>
      <c r="AE32" s="78" t="b">
        <v>0</v>
      </c>
      <c r="AF32" s="78" t="b">
        <v>0</v>
      </c>
      <c r="AG32" s="78" t="b">
        <v>0</v>
      </c>
      <c r="AH32" s="78" t="b">
        <v>0</v>
      </c>
      <c r="AI32" s="78" t="b">
        <v>0</v>
      </c>
      <c r="AJ32" s="78" t="b">
        <v>0</v>
      </c>
      <c r="AK32" s="78" t="b">
        <v>0</v>
      </c>
      <c r="AL32" s="78" t="b">
        <v>0</v>
      </c>
      <c r="AM32" s="78" t="b">
        <v>0</v>
      </c>
      <c r="AN32" s="78" t="b">
        <v>0</v>
      </c>
      <c r="AO32" s="78" t="b">
        <v>0</v>
      </c>
      <c r="AP32" s="78" t="b">
        <v>0</v>
      </c>
      <c r="AQ32" s="78" t="b">
        <v>0</v>
      </c>
      <c r="AR32" s="78" t="b">
        <v>0</v>
      </c>
      <c r="AS32" s="78" t="b">
        <v>1</v>
      </c>
      <c r="AT32" s="78" t="b">
        <v>0</v>
      </c>
      <c r="AU32" s="78" t="b">
        <v>0</v>
      </c>
      <c r="AV32" s="78" t="b">
        <v>0</v>
      </c>
      <c r="AW32" s="78" t="b">
        <v>0</v>
      </c>
      <c r="AX32" s="78" t="b">
        <v>0</v>
      </c>
      <c r="AY32" s="78" t="b">
        <v>0</v>
      </c>
      <c r="AZ32" s="78" t="b">
        <v>0</v>
      </c>
      <c r="BA32" s="78" t="b">
        <v>0</v>
      </c>
      <c r="BB32" s="78" t="b">
        <v>0</v>
      </c>
      <c r="BC32" s="78" t="b">
        <v>0</v>
      </c>
      <c r="BD32" s="78" t="b">
        <v>0</v>
      </c>
      <c r="BE32" s="78" t="b">
        <v>0</v>
      </c>
      <c r="BF32" s="78" t="b">
        <v>0</v>
      </c>
      <c r="BG32" s="78" t="b">
        <v>0</v>
      </c>
      <c r="BH32" s="78" t="b">
        <v>0</v>
      </c>
      <c r="BI32" s="78" t="b">
        <v>0</v>
      </c>
      <c r="BJ32" s="78" t="b">
        <v>0</v>
      </c>
    </row>
    <row r="33" spans="1:62">
      <c r="A33" s="1" t="s">
        <v>357</v>
      </c>
      <c r="B33" t="s">
        <v>355</v>
      </c>
      <c r="C33" s="78" t="b">
        <v>0</v>
      </c>
      <c r="D33" s="78" t="b">
        <v>0</v>
      </c>
      <c r="E33" s="78" t="b">
        <v>0</v>
      </c>
      <c r="F33" s="78" t="b">
        <v>0</v>
      </c>
      <c r="G33" s="78" t="b">
        <v>0</v>
      </c>
      <c r="H33" s="78" t="b">
        <v>0</v>
      </c>
      <c r="I33" s="78" t="b">
        <v>0</v>
      </c>
      <c r="J33" s="78" t="b">
        <v>0</v>
      </c>
      <c r="K33" s="78" t="b">
        <v>0</v>
      </c>
      <c r="L33" s="78" t="b">
        <v>0</v>
      </c>
      <c r="M33" s="78" t="b">
        <v>0</v>
      </c>
      <c r="N33" s="78" t="b">
        <v>0</v>
      </c>
      <c r="O33" s="78" t="b">
        <v>0</v>
      </c>
      <c r="P33" s="78" t="b">
        <v>0</v>
      </c>
      <c r="Q33" s="78" t="b">
        <v>0</v>
      </c>
      <c r="R33" s="78" t="b">
        <v>0</v>
      </c>
      <c r="S33" s="78" t="b">
        <v>0</v>
      </c>
      <c r="T33" s="78" t="b">
        <v>0</v>
      </c>
      <c r="U33" s="78" t="b">
        <v>0</v>
      </c>
      <c r="V33" s="78" t="b">
        <v>0</v>
      </c>
      <c r="W33" s="78" t="b">
        <v>0</v>
      </c>
      <c r="X33" s="78" t="b">
        <v>0</v>
      </c>
      <c r="Y33" s="78" t="b">
        <v>0</v>
      </c>
      <c r="Z33" s="78" t="b">
        <v>0</v>
      </c>
      <c r="AA33" s="78" t="b">
        <v>0</v>
      </c>
      <c r="AB33" s="78" t="b">
        <v>0</v>
      </c>
      <c r="AC33" s="78" t="b">
        <v>0</v>
      </c>
      <c r="AD33" s="78" t="b">
        <v>0</v>
      </c>
      <c r="AE33" s="78" t="b">
        <v>0</v>
      </c>
      <c r="AF33" s="78" t="b">
        <v>0</v>
      </c>
      <c r="AG33" s="78" t="b">
        <v>0</v>
      </c>
      <c r="AH33" s="78" t="b">
        <v>0</v>
      </c>
      <c r="AI33" s="78" t="b">
        <v>0</v>
      </c>
      <c r="AJ33" s="78" t="b">
        <v>0</v>
      </c>
      <c r="AK33" s="78" t="b">
        <v>0</v>
      </c>
      <c r="AL33" s="78" t="b">
        <v>0</v>
      </c>
      <c r="AM33" s="78" t="b">
        <v>0</v>
      </c>
      <c r="AN33" s="78" t="b">
        <v>0</v>
      </c>
      <c r="AO33" s="78" t="b">
        <v>0</v>
      </c>
      <c r="AP33" s="78" t="b">
        <v>0</v>
      </c>
      <c r="AQ33" s="78" t="b">
        <v>0</v>
      </c>
      <c r="AR33" s="78" t="b">
        <v>0</v>
      </c>
      <c r="AS33" s="78" t="b">
        <v>0</v>
      </c>
      <c r="AT33" s="78" t="b">
        <v>0</v>
      </c>
      <c r="AU33" s="78" t="b">
        <v>0</v>
      </c>
      <c r="AV33" s="78" t="b">
        <v>0</v>
      </c>
      <c r="AW33" s="78" t="b">
        <v>0</v>
      </c>
      <c r="AX33" s="78" t="b">
        <v>0</v>
      </c>
      <c r="AY33" s="78" t="b">
        <v>0</v>
      </c>
      <c r="AZ33" s="78" t="b">
        <v>0</v>
      </c>
      <c r="BA33" s="78" t="b">
        <v>0</v>
      </c>
      <c r="BB33" s="78" t="b">
        <v>0</v>
      </c>
      <c r="BC33" s="78" t="b">
        <v>0</v>
      </c>
      <c r="BD33" s="78" t="b">
        <v>0</v>
      </c>
      <c r="BE33" s="78" t="b">
        <v>0</v>
      </c>
      <c r="BF33" s="78" t="b">
        <v>0</v>
      </c>
      <c r="BG33" s="78" t="b">
        <v>0</v>
      </c>
      <c r="BH33" s="78" t="b">
        <v>0</v>
      </c>
      <c r="BI33" s="78" t="b">
        <v>0</v>
      </c>
      <c r="BJ33" s="78" t="b">
        <v>0</v>
      </c>
    </row>
    <row r="34" spans="1:62">
      <c r="A34" s="1" t="s">
        <v>381</v>
      </c>
      <c r="B34" t="s">
        <v>379</v>
      </c>
      <c r="C34" s="78" t="b">
        <v>0</v>
      </c>
      <c r="D34" s="78" t="b">
        <v>0</v>
      </c>
      <c r="E34" s="78" t="b">
        <v>0</v>
      </c>
      <c r="F34" s="78" t="b">
        <v>0</v>
      </c>
      <c r="G34" s="78" t="b">
        <v>0</v>
      </c>
      <c r="H34" s="78" t="b">
        <v>0</v>
      </c>
      <c r="I34" s="78" t="b">
        <v>0</v>
      </c>
      <c r="J34" s="78" t="b">
        <v>0</v>
      </c>
      <c r="K34" s="78" t="b">
        <v>0</v>
      </c>
      <c r="L34" s="78" t="b">
        <v>0</v>
      </c>
      <c r="M34" s="78" t="b">
        <v>0</v>
      </c>
      <c r="N34" s="78" t="b">
        <v>0</v>
      </c>
      <c r="O34" s="78" t="b">
        <v>0</v>
      </c>
      <c r="P34" s="78" t="b">
        <v>0</v>
      </c>
      <c r="Q34" s="78" t="b">
        <v>0</v>
      </c>
      <c r="R34" s="78" t="b">
        <v>0</v>
      </c>
      <c r="S34" s="78" t="b">
        <v>0</v>
      </c>
      <c r="T34" s="78" t="b">
        <v>0</v>
      </c>
      <c r="U34" s="78" t="b">
        <v>0</v>
      </c>
      <c r="V34" s="78" t="b">
        <v>0</v>
      </c>
      <c r="W34" s="78" t="b">
        <v>0</v>
      </c>
      <c r="X34" s="78" t="b">
        <v>0</v>
      </c>
      <c r="Y34" s="78" t="b">
        <v>0</v>
      </c>
      <c r="Z34" s="78" t="b">
        <v>0</v>
      </c>
      <c r="AA34" s="78" t="b">
        <v>0</v>
      </c>
      <c r="AB34" s="78" t="b">
        <v>0</v>
      </c>
      <c r="AC34" s="78" t="b">
        <v>0</v>
      </c>
      <c r="AD34" s="78" t="b">
        <v>0</v>
      </c>
      <c r="AE34" s="78" t="b">
        <v>0</v>
      </c>
      <c r="AF34" s="78" t="b">
        <v>0</v>
      </c>
      <c r="AG34" s="78" t="b">
        <v>0</v>
      </c>
      <c r="AH34" s="78" t="b">
        <v>0</v>
      </c>
      <c r="AI34" s="78" t="b">
        <v>0</v>
      </c>
      <c r="AJ34" s="78" t="b">
        <v>0</v>
      </c>
      <c r="AK34" s="78" t="b">
        <v>0</v>
      </c>
      <c r="AL34" s="78" t="b">
        <v>0</v>
      </c>
      <c r="AM34" s="78" t="b">
        <v>0</v>
      </c>
      <c r="AN34" s="78" t="b">
        <v>0</v>
      </c>
      <c r="AO34" s="78" t="b">
        <v>0</v>
      </c>
      <c r="AP34" s="78" t="b">
        <v>0</v>
      </c>
      <c r="AQ34" s="78" t="b">
        <v>0</v>
      </c>
      <c r="AR34" s="78" t="b">
        <v>0</v>
      </c>
      <c r="AS34" s="78" t="b">
        <v>0</v>
      </c>
      <c r="AT34" s="78" t="b">
        <v>0</v>
      </c>
      <c r="AU34" s="78" t="b">
        <v>0</v>
      </c>
      <c r="AV34" s="78" t="b">
        <v>0</v>
      </c>
      <c r="AW34" s="78" t="b">
        <v>0</v>
      </c>
      <c r="AX34" s="78" t="b">
        <v>0</v>
      </c>
      <c r="AY34" s="78" t="b">
        <v>0</v>
      </c>
      <c r="AZ34" s="78" t="b">
        <v>0</v>
      </c>
      <c r="BA34" s="78" t="b">
        <v>0</v>
      </c>
      <c r="BB34" s="78" t="b">
        <v>0</v>
      </c>
      <c r="BC34" s="78" t="b">
        <v>0</v>
      </c>
      <c r="BD34" s="78" t="b">
        <v>0</v>
      </c>
      <c r="BE34" s="78" t="b">
        <v>0</v>
      </c>
      <c r="BF34" s="78" t="b">
        <v>0</v>
      </c>
      <c r="BG34" s="78" t="b">
        <v>0</v>
      </c>
      <c r="BH34" s="78" t="b">
        <v>0</v>
      </c>
      <c r="BI34" s="78" t="b">
        <v>0</v>
      </c>
      <c r="BJ34" s="78" t="b">
        <v>0</v>
      </c>
    </row>
    <row r="35" spans="1:62">
      <c r="A35" s="1" t="s">
        <v>390</v>
      </c>
      <c r="B35" t="s">
        <v>388</v>
      </c>
      <c r="C35" s="78" t="b">
        <v>0</v>
      </c>
      <c r="D35" s="78" t="b">
        <v>0</v>
      </c>
      <c r="E35" s="78" t="b">
        <v>0</v>
      </c>
      <c r="F35" s="78" t="b">
        <v>0</v>
      </c>
      <c r="G35" s="78" t="b">
        <v>0</v>
      </c>
      <c r="H35" s="78" t="b">
        <v>0</v>
      </c>
      <c r="I35" s="78" t="b">
        <v>0</v>
      </c>
      <c r="J35" s="78" t="b">
        <v>0</v>
      </c>
      <c r="K35" s="78" t="b">
        <v>0</v>
      </c>
      <c r="L35" s="78" t="b">
        <v>0</v>
      </c>
      <c r="M35" s="78" t="b">
        <v>0</v>
      </c>
      <c r="N35" s="78" t="b">
        <v>0</v>
      </c>
      <c r="O35" s="78" t="b">
        <v>0</v>
      </c>
      <c r="P35" s="78" t="b">
        <v>0</v>
      </c>
      <c r="Q35" s="78" t="b">
        <v>0</v>
      </c>
      <c r="R35" s="78" t="b">
        <v>0</v>
      </c>
      <c r="S35" s="78" t="b">
        <v>0</v>
      </c>
      <c r="T35" s="78" t="b">
        <v>0</v>
      </c>
      <c r="U35" s="78" t="b">
        <v>0</v>
      </c>
      <c r="V35" s="78" t="b">
        <v>0</v>
      </c>
      <c r="W35" s="78" t="b">
        <v>0</v>
      </c>
      <c r="X35" s="78" t="b">
        <v>0</v>
      </c>
      <c r="Y35" s="78" t="b">
        <v>0</v>
      </c>
      <c r="Z35" s="78" t="b">
        <v>0</v>
      </c>
      <c r="AA35" s="78" t="b">
        <v>0</v>
      </c>
      <c r="AB35" s="78" t="b">
        <v>0</v>
      </c>
      <c r="AC35" s="78" t="b">
        <v>0</v>
      </c>
      <c r="AD35" s="78" t="b">
        <v>0</v>
      </c>
      <c r="AE35" s="78" t="b">
        <v>0</v>
      </c>
      <c r="AF35" s="78" t="b">
        <v>0</v>
      </c>
      <c r="AG35" s="78" t="b">
        <v>0</v>
      </c>
      <c r="AH35" s="78" t="b">
        <v>0</v>
      </c>
      <c r="AI35" s="78" t="b">
        <v>0</v>
      </c>
      <c r="AJ35" s="78" t="b">
        <v>0</v>
      </c>
      <c r="AK35" s="78" t="b">
        <v>0</v>
      </c>
      <c r="AL35" s="78" t="b">
        <v>0</v>
      </c>
      <c r="AM35" s="78" t="b">
        <v>0</v>
      </c>
      <c r="AN35" s="78" t="b">
        <v>0</v>
      </c>
      <c r="AO35" s="78" t="b">
        <v>0</v>
      </c>
      <c r="AP35" s="78" t="b">
        <v>0</v>
      </c>
      <c r="AQ35" s="78" t="b">
        <v>0</v>
      </c>
      <c r="AR35" s="78" t="b">
        <v>0</v>
      </c>
      <c r="AS35" s="78" t="b">
        <v>0</v>
      </c>
      <c r="AT35" s="78" t="b">
        <v>0</v>
      </c>
      <c r="AU35" s="78" t="b">
        <v>0</v>
      </c>
      <c r="AV35" s="78" t="b">
        <v>0</v>
      </c>
      <c r="AW35" s="78" t="b">
        <v>0</v>
      </c>
      <c r="AX35" s="78" t="b">
        <v>0</v>
      </c>
      <c r="AY35" s="78" t="b">
        <v>0</v>
      </c>
      <c r="AZ35" s="78" t="b">
        <v>0</v>
      </c>
      <c r="BA35" s="78" t="b">
        <v>0</v>
      </c>
      <c r="BB35" s="78" t="b">
        <v>0</v>
      </c>
      <c r="BC35" s="78" t="b">
        <v>0</v>
      </c>
      <c r="BD35" s="78" t="b">
        <v>0</v>
      </c>
      <c r="BE35" s="78" t="b">
        <v>0</v>
      </c>
      <c r="BF35" s="78" t="b">
        <v>0</v>
      </c>
      <c r="BG35" s="78" t="b">
        <v>0</v>
      </c>
      <c r="BH35" s="78" t="b">
        <v>0</v>
      </c>
      <c r="BI35" s="78" t="b">
        <v>0</v>
      </c>
      <c r="BJ35" s="78" t="b">
        <v>0</v>
      </c>
    </row>
    <row r="36" spans="1:62">
      <c r="A36" s="1" t="s">
        <v>407</v>
      </c>
      <c r="B36" t="s">
        <v>406</v>
      </c>
      <c r="C36" s="78" t="b">
        <v>0</v>
      </c>
      <c r="D36" s="78" t="b">
        <v>0</v>
      </c>
      <c r="E36" s="78" t="b">
        <v>0</v>
      </c>
      <c r="F36" s="78" t="b">
        <v>0</v>
      </c>
      <c r="G36" s="78" t="b">
        <v>0</v>
      </c>
      <c r="H36" s="78" t="b">
        <v>0</v>
      </c>
      <c r="I36" s="78" t="b">
        <v>0</v>
      </c>
      <c r="J36" s="78" t="b">
        <v>0</v>
      </c>
      <c r="K36" s="78" t="b">
        <v>0</v>
      </c>
      <c r="L36" s="78" t="b">
        <v>0</v>
      </c>
      <c r="M36" s="78" t="b">
        <v>0</v>
      </c>
      <c r="N36" s="78" t="b">
        <v>0</v>
      </c>
      <c r="O36" s="78" t="b">
        <v>0</v>
      </c>
      <c r="P36" s="78" t="b">
        <v>0</v>
      </c>
      <c r="Q36" s="78" t="b">
        <v>0</v>
      </c>
      <c r="R36" s="78" t="b">
        <v>0</v>
      </c>
      <c r="S36" s="78" t="b">
        <v>0</v>
      </c>
      <c r="T36" s="78" t="b">
        <v>0</v>
      </c>
      <c r="U36" s="78" t="b">
        <v>0</v>
      </c>
      <c r="V36" s="78" t="b">
        <v>0</v>
      </c>
      <c r="W36" s="78" t="b">
        <v>0</v>
      </c>
      <c r="X36" s="78" t="b">
        <v>0</v>
      </c>
      <c r="Y36" s="78" t="b">
        <v>0</v>
      </c>
      <c r="Z36" s="78" t="b">
        <v>0</v>
      </c>
      <c r="AA36" s="78" t="b">
        <v>0</v>
      </c>
      <c r="AB36" s="78" t="b">
        <v>0</v>
      </c>
      <c r="AC36" s="78" t="b">
        <v>0</v>
      </c>
      <c r="AD36" s="78" t="b">
        <v>0</v>
      </c>
      <c r="AE36" s="78" t="b">
        <v>0</v>
      </c>
      <c r="AF36" s="78" t="b">
        <v>0</v>
      </c>
      <c r="AG36" s="78" t="b">
        <v>0</v>
      </c>
      <c r="AH36" s="78" t="b">
        <v>0</v>
      </c>
      <c r="AI36" s="78" t="b">
        <v>0</v>
      </c>
      <c r="AJ36" s="78" t="b">
        <v>0</v>
      </c>
      <c r="AK36" s="78" t="b">
        <v>0</v>
      </c>
      <c r="AL36" s="78" t="b">
        <v>0</v>
      </c>
      <c r="AM36" s="78" t="b">
        <v>0</v>
      </c>
      <c r="AN36" s="78" t="b">
        <v>0</v>
      </c>
      <c r="AO36" s="78" t="b">
        <v>0</v>
      </c>
      <c r="AP36" s="78" t="b">
        <v>0</v>
      </c>
      <c r="AQ36" s="78" t="b">
        <v>0</v>
      </c>
      <c r="AR36" s="78" t="b">
        <v>0</v>
      </c>
      <c r="AS36" s="78" t="b">
        <v>0</v>
      </c>
      <c r="AT36" s="78" t="b">
        <v>0</v>
      </c>
      <c r="AU36" s="78" t="b">
        <v>0</v>
      </c>
      <c r="AV36" s="78" t="b">
        <v>0</v>
      </c>
      <c r="AW36" s="78" t="b">
        <v>0</v>
      </c>
      <c r="AX36" s="78" t="b">
        <v>0</v>
      </c>
      <c r="AY36" s="78" t="b">
        <v>0</v>
      </c>
      <c r="AZ36" s="78" t="b">
        <v>0</v>
      </c>
      <c r="BA36" s="78" t="b">
        <v>0</v>
      </c>
      <c r="BB36" s="78" t="b">
        <v>0</v>
      </c>
      <c r="BC36" s="78" t="b">
        <v>0</v>
      </c>
      <c r="BD36" s="78" t="b">
        <v>0</v>
      </c>
      <c r="BE36" s="78" t="b">
        <v>0</v>
      </c>
      <c r="BF36" s="78" t="b">
        <v>0</v>
      </c>
      <c r="BG36" s="78" t="b">
        <v>0</v>
      </c>
      <c r="BH36" s="78" t="b">
        <v>0</v>
      </c>
      <c r="BI36" s="78" t="b">
        <v>0</v>
      </c>
      <c r="BJ36" s="78" t="b">
        <v>0</v>
      </c>
    </row>
    <row r="37" spans="1:62">
      <c r="A37" s="1" t="s">
        <v>415</v>
      </c>
      <c r="B37" t="s">
        <v>413</v>
      </c>
      <c r="C37" s="78" t="b">
        <v>0</v>
      </c>
      <c r="D37" s="78" t="b">
        <v>0</v>
      </c>
      <c r="E37" s="78" t="b">
        <v>0</v>
      </c>
      <c r="F37" s="78" t="b">
        <v>0</v>
      </c>
      <c r="G37" s="78" t="b">
        <v>1</v>
      </c>
      <c r="H37" s="78" t="b">
        <v>0</v>
      </c>
      <c r="I37" s="78" t="b">
        <v>1</v>
      </c>
      <c r="J37" s="78" t="b">
        <v>0</v>
      </c>
      <c r="K37" s="78" t="b">
        <v>0</v>
      </c>
      <c r="L37" s="78" t="b">
        <v>0</v>
      </c>
      <c r="M37" s="78" t="b">
        <v>0</v>
      </c>
      <c r="N37" s="78" t="b">
        <v>0</v>
      </c>
      <c r="O37" s="78" t="b">
        <v>0</v>
      </c>
      <c r="P37" s="78" t="b">
        <v>0</v>
      </c>
      <c r="Q37" s="78" t="b">
        <v>0</v>
      </c>
      <c r="R37" s="78" t="b">
        <v>0</v>
      </c>
      <c r="S37" s="78" t="b">
        <v>0</v>
      </c>
      <c r="T37" s="78" t="b">
        <v>0</v>
      </c>
      <c r="U37" s="78" t="b">
        <v>0</v>
      </c>
      <c r="V37" s="78" t="b">
        <v>0</v>
      </c>
      <c r="W37" s="78" t="b">
        <v>0</v>
      </c>
      <c r="X37" s="78" t="b">
        <v>0</v>
      </c>
      <c r="Y37" s="78" t="b">
        <v>0</v>
      </c>
      <c r="Z37" s="78" t="b">
        <v>0</v>
      </c>
      <c r="AA37" s="78" t="b">
        <v>0</v>
      </c>
      <c r="AB37" s="78" t="b">
        <v>0</v>
      </c>
      <c r="AC37" s="78" t="b">
        <v>0</v>
      </c>
      <c r="AD37" s="78" t="b">
        <v>0</v>
      </c>
      <c r="AE37" s="78" t="b">
        <v>0</v>
      </c>
      <c r="AF37" s="78" t="b">
        <v>0</v>
      </c>
      <c r="AG37" s="78" t="b">
        <v>0</v>
      </c>
      <c r="AH37" s="78" t="b">
        <v>0</v>
      </c>
      <c r="AI37" s="78" t="b">
        <v>0</v>
      </c>
      <c r="AJ37" s="78" t="b">
        <v>0</v>
      </c>
      <c r="AK37" s="78" t="b">
        <v>0</v>
      </c>
      <c r="AL37" s="78" t="b">
        <v>0</v>
      </c>
      <c r="AM37" s="78" t="b">
        <v>0</v>
      </c>
      <c r="AN37" s="78" t="b">
        <v>0</v>
      </c>
      <c r="AO37" s="78" t="b">
        <v>0</v>
      </c>
      <c r="AP37" s="78" t="b">
        <v>0</v>
      </c>
      <c r="AQ37" s="78" t="b">
        <v>0</v>
      </c>
      <c r="AR37" s="78" t="b">
        <v>0</v>
      </c>
      <c r="AS37" s="78" t="b">
        <v>0</v>
      </c>
      <c r="AT37" s="78" t="b">
        <v>0</v>
      </c>
      <c r="AU37" s="78" t="b">
        <v>0</v>
      </c>
      <c r="AV37" s="78" t="b">
        <v>0</v>
      </c>
      <c r="AW37" s="78" t="b">
        <v>0</v>
      </c>
      <c r="AX37" s="78" t="b">
        <v>0</v>
      </c>
      <c r="AY37" s="78" t="b">
        <v>0</v>
      </c>
      <c r="AZ37" s="78" t="b">
        <v>0</v>
      </c>
      <c r="BA37" s="78" t="b">
        <v>0</v>
      </c>
      <c r="BB37" s="78" t="b">
        <v>0</v>
      </c>
      <c r="BC37" s="78" t="b">
        <v>0</v>
      </c>
      <c r="BD37" s="78" t="b">
        <v>0</v>
      </c>
      <c r="BE37" s="78" t="b">
        <v>0</v>
      </c>
      <c r="BF37" s="78" t="b">
        <v>0</v>
      </c>
      <c r="BG37" s="78" t="b">
        <v>0</v>
      </c>
      <c r="BH37" s="78" t="b">
        <v>0</v>
      </c>
      <c r="BI37" s="78" t="b">
        <v>0</v>
      </c>
      <c r="BJ37" s="78" t="b">
        <v>0</v>
      </c>
    </row>
    <row r="38" spans="1:62">
      <c r="A38" s="1" t="s">
        <v>419</v>
      </c>
      <c r="B38" t="s">
        <v>417</v>
      </c>
      <c r="C38" s="78" t="b">
        <v>0</v>
      </c>
      <c r="D38" s="78" t="b">
        <v>0</v>
      </c>
      <c r="E38" s="78" t="b">
        <v>0</v>
      </c>
      <c r="F38" s="78" t="b">
        <v>0</v>
      </c>
      <c r="G38" s="78" t="b">
        <v>0</v>
      </c>
      <c r="H38" s="78" t="b">
        <v>0</v>
      </c>
      <c r="I38" s="78" t="b">
        <v>0</v>
      </c>
      <c r="J38" s="78" t="b">
        <v>0</v>
      </c>
      <c r="K38" s="78" t="b">
        <v>0</v>
      </c>
      <c r="L38" s="78" t="b">
        <v>0</v>
      </c>
      <c r="M38" s="78" t="b">
        <v>0</v>
      </c>
      <c r="N38" s="78" t="b">
        <v>0</v>
      </c>
      <c r="O38" s="78" t="b">
        <v>0</v>
      </c>
      <c r="P38" s="78" t="b">
        <v>0</v>
      </c>
      <c r="Q38" s="78" t="b">
        <v>0</v>
      </c>
      <c r="R38" s="78" t="b">
        <v>0</v>
      </c>
      <c r="S38" s="78" t="b">
        <v>0</v>
      </c>
      <c r="T38" s="78" t="b">
        <v>0</v>
      </c>
      <c r="U38" s="78" t="b">
        <v>0</v>
      </c>
      <c r="V38" s="78" t="b">
        <v>0</v>
      </c>
      <c r="W38" s="78" t="b">
        <v>0</v>
      </c>
      <c r="X38" s="78" t="b">
        <v>0</v>
      </c>
      <c r="Y38" s="78" t="b">
        <v>0</v>
      </c>
      <c r="Z38" s="78" t="b">
        <v>0</v>
      </c>
      <c r="AA38" s="78" t="b">
        <v>0</v>
      </c>
      <c r="AB38" s="78" t="b">
        <v>0</v>
      </c>
      <c r="AC38" s="78" t="b">
        <v>0</v>
      </c>
      <c r="AD38" s="78" t="b">
        <v>0</v>
      </c>
      <c r="AE38" s="78" t="b">
        <v>0</v>
      </c>
      <c r="AF38" s="78" t="b">
        <v>0</v>
      </c>
      <c r="AG38" s="78" t="b">
        <v>0</v>
      </c>
      <c r="AH38" s="78" t="b">
        <v>0</v>
      </c>
      <c r="AI38" s="78" t="b">
        <v>0</v>
      </c>
      <c r="AJ38" s="78" t="b">
        <v>0</v>
      </c>
      <c r="AK38" s="78" t="b">
        <v>0</v>
      </c>
      <c r="AL38" s="78" t="b">
        <v>0</v>
      </c>
      <c r="AM38" s="78" t="b">
        <v>0</v>
      </c>
      <c r="AN38" s="78" t="b">
        <v>0</v>
      </c>
      <c r="AO38" s="78" t="b">
        <v>0</v>
      </c>
      <c r="AP38" s="78" t="b">
        <v>0</v>
      </c>
      <c r="AQ38" s="78" t="b">
        <v>0</v>
      </c>
      <c r="AR38" s="78" t="b">
        <v>0</v>
      </c>
      <c r="AS38" s="78" t="b">
        <v>0</v>
      </c>
      <c r="AT38" s="78" t="b">
        <v>0</v>
      </c>
      <c r="AU38" s="78" t="b">
        <v>0</v>
      </c>
      <c r="AV38" s="78" t="b">
        <v>0</v>
      </c>
      <c r="AW38" s="78" t="b">
        <v>0</v>
      </c>
      <c r="AX38" s="78" t="b">
        <v>0</v>
      </c>
      <c r="AY38" s="78" t="b">
        <v>0</v>
      </c>
      <c r="AZ38" s="78" t="b">
        <v>0</v>
      </c>
      <c r="BA38" s="78" t="b">
        <v>0</v>
      </c>
      <c r="BB38" s="78" t="b">
        <v>0</v>
      </c>
      <c r="BC38" s="78" t="b">
        <v>0</v>
      </c>
      <c r="BD38" s="78" t="b">
        <v>0</v>
      </c>
      <c r="BE38" s="78" t="b">
        <v>0</v>
      </c>
      <c r="BF38" s="78" t="b">
        <v>0</v>
      </c>
      <c r="BG38" s="78" t="b">
        <v>0</v>
      </c>
      <c r="BH38" s="78" t="b">
        <v>0</v>
      </c>
      <c r="BI38" s="78" t="b">
        <v>0</v>
      </c>
      <c r="BJ38" s="78" t="b">
        <v>0</v>
      </c>
    </row>
    <row r="39" spans="1:62">
      <c r="A39" s="1" t="s">
        <v>425</v>
      </c>
      <c r="B39" t="s">
        <v>424</v>
      </c>
      <c r="C39" s="78" t="b">
        <v>0</v>
      </c>
      <c r="D39" s="78" t="b">
        <v>0</v>
      </c>
      <c r="E39" s="78" t="b">
        <v>0</v>
      </c>
      <c r="F39" s="78" t="b">
        <v>0</v>
      </c>
      <c r="G39" s="78" t="b">
        <v>0</v>
      </c>
      <c r="H39" s="78" t="b">
        <v>0</v>
      </c>
      <c r="I39" s="78" t="b">
        <v>0</v>
      </c>
      <c r="J39" s="78" t="b">
        <v>0</v>
      </c>
      <c r="K39" s="78" t="b">
        <v>0</v>
      </c>
      <c r="L39" s="78" t="b">
        <v>0</v>
      </c>
      <c r="M39" s="78" t="b">
        <v>0</v>
      </c>
      <c r="N39" s="78" t="b">
        <v>0</v>
      </c>
      <c r="O39" s="78" t="b">
        <v>0</v>
      </c>
      <c r="P39" s="78" t="b">
        <v>0</v>
      </c>
      <c r="Q39" s="78" t="b">
        <v>0</v>
      </c>
      <c r="R39" s="78" t="b">
        <v>0</v>
      </c>
      <c r="S39" s="78" t="b">
        <v>0</v>
      </c>
      <c r="T39" s="78" t="b">
        <v>0</v>
      </c>
      <c r="U39" s="78" t="b">
        <v>0</v>
      </c>
      <c r="V39" s="78" t="b">
        <v>0</v>
      </c>
      <c r="W39" s="78" t="b">
        <v>0</v>
      </c>
      <c r="X39" s="78" t="b">
        <v>0</v>
      </c>
      <c r="Y39" s="78" t="b">
        <v>0</v>
      </c>
      <c r="Z39" s="78" t="b">
        <v>0</v>
      </c>
      <c r="AA39" s="78" t="b">
        <v>0</v>
      </c>
      <c r="AB39" s="78" t="b">
        <v>0</v>
      </c>
      <c r="AC39" s="78" t="b">
        <v>0</v>
      </c>
      <c r="AD39" s="78" t="b">
        <v>0</v>
      </c>
      <c r="AE39" s="78" t="b">
        <v>0</v>
      </c>
      <c r="AF39" s="78" t="b">
        <v>0</v>
      </c>
      <c r="AG39" s="78" t="b">
        <v>0</v>
      </c>
      <c r="AH39" s="78" t="b">
        <v>0</v>
      </c>
      <c r="AI39" s="78" t="b">
        <v>0</v>
      </c>
      <c r="AJ39" s="78" t="b">
        <v>0</v>
      </c>
      <c r="AK39" s="78" t="b">
        <v>0</v>
      </c>
      <c r="AL39" s="78" t="b">
        <v>0</v>
      </c>
      <c r="AM39" s="78" t="b">
        <v>0</v>
      </c>
      <c r="AN39" s="78" t="b">
        <v>0</v>
      </c>
      <c r="AO39" s="78" t="b">
        <v>0</v>
      </c>
      <c r="AP39" s="78" t="b">
        <v>0</v>
      </c>
      <c r="AQ39" s="78" t="b">
        <v>0</v>
      </c>
      <c r="AR39" s="78" t="b">
        <v>0</v>
      </c>
      <c r="AS39" s="78" t="b">
        <v>0</v>
      </c>
      <c r="AT39" s="78" t="b">
        <v>0</v>
      </c>
      <c r="AU39" s="78" t="b">
        <v>0</v>
      </c>
      <c r="AV39" s="78" t="b">
        <v>0</v>
      </c>
      <c r="AW39" s="78" t="b">
        <v>0</v>
      </c>
      <c r="AX39" s="78" t="b">
        <v>0</v>
      </c>
      <c r="AY39" s="78" t="b">
        <v>0</v>
      </c>
      <c r="AZ39" s="78" t="b">
        <v>0</v>
      </c>
      <c r="BA39" s="78" t="b">
        <v>0</v>
      </c>
      <c r="BB39" s="78" t="b">
        <v>0</v>
      </c>
      <c r="BC39" s="78" t="b">
        <v>0</v>
      </c>
      <c r="BD39" s="78" t="b">
        <v>0</v>
      </c>
      <c r="BE39" s="78" t="b">
        <v>0</v>
      </c>
      <c r="BF39" s="78" t="b">
        <v>0</v>
      </c>
      <c r="BG39" s="78" t="b">
        <v>0</v>
      </c>
      <c r="BH39" s="78" t="b">
        <v>0</v>
      </c>
      <c r="BI39" s="78" t="b">
        <v>0</v>
      </c>
      <c r="BJ39" s="78" t="b">
        <v>0</v>
      </c>
    </row>
    <row r="40" spans="1:62">
      <c r="A40" s="1" t="s">
        <v>437</v>
      </c>
      <c r="B40" t="s">
        <v>436</v>
      </c>
      <c r="C40" s="78" t="b">
        <v>0</v>
      </c>
      <c r="D40" s="78" t="b">
        <v>0</v>
      </c>
      <c r="E40" s="78" t="b">
        <v>0</v>
      </c>
      <c r="F40" s="78" t="b">
        <v>0</v>
      </c>
      <c r="G40" s="78" t="b">
        <v>0</v>
      </c>
      <c r="H40" s="78" t="b">
        <v>0</v>
      </c>
      <c r="I40" s="78" t="b">
        <v>0</v>
      </c>
      <c r="J40" s="78" t="b">
        <v>0</v>
      </c>
      <c r="K40" s="78" t="b">
        <v>0</v>
      </c>
      <c r="L40" s="78" t="b">
        <v>0</v>
      </c>
      <c r="M40" s="78" t="b">
        <v>0</v>
      </c>
      <c r="N40" s="78" t="b">
        <v>0</v>
      </c>
      <c r="O40" s="78" t="b">
        <v>0</v>
      </c>
      <c r="P40" s="78" t="b">
        <v>0</v>
      </c>
      <c r="Q40" s="78" t="b">
        <v>0</v>
      </c>
      <c r="R40" s="78" t="b">
        <v>0</v>
      </c>
      <c r="S40" s="78" t="b">
        <v>0</v>
      </c>
      <c r="T40" s="78" t="b">
        <v>0</v>
      </c>
      <c r="U40" s="78" t="b">
        <v>0</v>
      </c>
      <c r="V40" s="78" t="b">
        <v>0</v>
      </c>
      <c r="W40" s="78" t="b">
        <v>0</v>
      </c>
      <c r="X40" s="78" t="b">
        <v>0</v>
      </c>
      <c r="Y40" s="78" t="b">
        <v>0</v>
      </c>
      <c r="Z40" s="78" t="b">
        <v>0</v>
      </c>
      <c r="AA40" s="78" t="b">
        <v>0</v>
      </c>
      <c r="AB40" s="78" t="b">
        <v>0</v>
      </c>
      <c r="AC40" s="78" t="b">
        <v>0</v>
      </c>
      <c r="AD40" s="78" t="b">
        <v>0</v>
      </c>
      <c r="AE40" s="78" t="b">
        <v>0</v>
      </c>
      <c r="AF40" s="78" t="b">
        <v>0</v>
      </c>
      <c r="AG40" s="78" t="b">
        <v>0</v>
      </c>
      <c r="AH40" s="78" t="b">
        <v>0</v>
      </c>
      <c r="AI40" s="78" t="b">
        <v>0</v>
      </c>
      <c r="AJ40" s="78" t="b">
        <v>0</v>
      </c>
      <c r="AK40" s="78" t="b">
        <v>0</v>
      </c>
      <c r="AL40" s="78" t="b">
        <v>0</v>
      </c>
      <c r="AM40" s="78" t="b">
        <v>0</v>
      </c>
      <c r="AN40" s="78" t="b">
        <v>0</v>
      </c>
      <c r="AO40" s="78" t="b">
        <v>0</v>
      </c>
      <c r="AP40" s="78" t="b">
        <v>0</v>
      </c>
      <c r="AQ40" s="78" t="b">
        <v>0</v>
      </c>
      <c r="AR40" s="78" t="b">
        <v>0</v>
      </c>
      <c r="AS40" s="78" t="b">
        <v>0</v>
      </c>
      <c r="AT40" s="78" t="b">
        <v>0</v>
      </c>
      <c r="AU40" s="78" t="b">
        <v>0</v>
      </c>
      <c r="AV40" s="78" t="b">
        <v>0</v>
      </c>
      <c r="AW40" s="78" t="b">
        <v>0</v>
      </c>
      <c r="AX40" s="78" t="b">
        <v>0</v>
      </c>
      <c r="AY40" s="78" t="b">
        <v>0</v>
      </c>
      <c r="AZ40" s="78" t="b">
        <v>0</v>
      </c>
      <c r="BA40" s="78" t="b">
        <v>0</v>
      </c>
      <c r="BB40" s="78" t="b">
        <v>0</v>
      </c>
      <c r="BC40" s="78" t="b">
        <v>0</v>
      </c>
      <c r="BD40" s="78" t="b">
        <v>0</v>
      </c>
      <c r="BE40" s="78" t="b">
        <v>0</v>
      </c>
      <c r="BF40" s="78" t="b">
        <v>0</v>
      </c>
      <c r="BG40" s="78" t="b">
        <v>0</v>
      </c>
      <c r="BH40" s="78" t="b">
        <v>0</v>
      </c>
      <c r="BI40" s="78" t="b">
        <v>0</v>
      </c>
      <c r="BJ40" s="78" t="b">
        <v>0</v>
      </c>
    </row>
    <row r="41" spans="1:62">
      <c r="A41" s="1" t="s">
        <v>477</v>
      </c>
      <c r="B41" t="s">
        <v>475</v>
      </c>
      <c r="C41" s="78" t="b">
        <v>0</v>
      </c>
      <c r="D41" s="78" t="b">
        <v>0</v>
      </c>
      <c r="E41" s="78" t="b">
        <v>0</v>
      </c>
      <c r="F41" s="78" t="b">
        <v>0</v>
      </c>
      <c r="G41" s="78" t="b">
        <v>0</v>
      </c>
      <c r="H41" s="78" t="b">
        <v>0</v>
      </c>
      <c r="I41" s="78" t="b">
        <v>0</v>
      </c>
      <c r="J41" s="78" t="b">
        <v>0</v>
      </c>
      <c r="K41" s="78" t="b">
        <v>0</v>
      </c>
      <c r="L41" s="78" t="b">
        <v>0</v>
      </c>
      <c r="M41" s="78" t="b">
        <v>0</v>
      </c>
      <c r="N41" s="78" t="b">
        <v>0</v>
      </c>
      <c r="O41" s="78" t="b">
        <v>0</v>
      </c>
      <c r="P41" s="78" t="b">
        <v>0</v>
      </c>
      <c r="Q41" s="78" t="b">
        <v>0</v>
      </c>
      <c r="R41" s="78" t="b">
        <v>0</v>
      </c>
      <c r="S41" s="78" t="b">
        <v>0</v>
      </c>
      <c r="T41" s="78" t="b">
        <v>0</v>
      </c>
      <c r="U41" s="78" t="b">
        <v>0</v>
      </c>
      <c r="V41" s="78" t="b">
        <v>0</v>
      </c>
      <c r="W41" s="78" t="b">
        <v>0</v>
      </c>
      <c r="X41" s="78" t="b">
        <v>0</v>
      </c>
      <c r="Y41" s="78" t="b">
        <v>0</v>
      </c>
      <c r="Z41" s="78" t="b">
        <v>0</v>
      </c>
      <c r="AA41" s="78" t="b">
        <v>0</v>
      </c>
      <c r="AB41" s="78" t="b">
        <v>0</v>
      </c>
      <c r="AC41" s="78" t="b">
        <v>0</v>
      </c>
      <c r="AD41" s="78" t="b">
        <v>0</v>
      </c>
      <c r="AE41" s="78" t="b">
        <v>0</v>
      </c>
      <c r="AF41" s="78" t="b">
        <v>0</v>
      </c>
      <c r="AG41" s="78" t="b">
        <v>0</v>
      </c>
      <c r="AH41" s="78" t="b">
        <v>0</v>
      </c>
      <c r="AI41" s="78" t="b">
        <v>0</v>
      </c>
      <c r="AJ41" s="78" t="b">
        <v>0</v>
      </c>
      <c r="AK41" s="78" t="b">
        <v>0</v>
      </c>
      <c r="AL41" s="78" t="b">
        <v>0</v>
      </c>
      <c r="AM41" s="78" t="b">
        <v>0</v>
      </c>
      <c r="AN41" s="78" t="b">
        <v>0</v>
      </c>
      <c r="AO41" s="78" t="b">
        <v>0</v>
      </c>
      <c r="AP41" s="78" t="b">
        <v>0</v>
      </c>
      <c r="AQ41" s="78" t="b">
        <v>0</v>
      </c>
      <c r="AR41" s="78" t="b">
        <v>0</v>
      </c>
      <c r="AS41" s="78" t="b">
        <v>0</v>
      </c>
      <c r="AT41" s="78" t="b">
        <v>0</v>
      </c>
      <c r="AU41" s="78" t="b">
        <v>0</v>
      </c>
      <c r="AV41" s="78" t="b">
        <v>0</v>
      </c>
      <c r="AW41" s="78" t="b">
        <v>0</v>
      </c>
      <c r="AX41" s="78" t="b">
        <v>0</v>
      </c>
      <c r="AY41" s="78" t="b">
        <v>0</v>
      </c>
      <c r="AZ41" s="78" t="b">
        <v>1</v>
      </c>
      <c r="BA41" s="78" t="b">
        <v>0</v>
      </c>
      <c r="BB41" s="78" t="b">
        <v>0</v>
      </c>
      <c r="BC41" s="78" t="b">
        <v>0</v>
      </c>
      <c r="BD41" s="78" t="b">
        <v>0</v>
      </c>
      <c r="BE41" s="78" t="b">
        <v>0</v>
      </c>
      <c r="BF41" s="78" t="b">
        <v>0</v>
      </c>
      <c r="BG41" s="78" t="b">
        <v>0</v>
      </c>
      <c r="BH41" s="78" t="b">
        <v>0</v>
      </c>
      <c r="BI41" s="78" t="b">
        <v>0</v>
      </c>
      <c r="BJ41" s="78" t="b">
        <v>0</v>
      </c>
    </row>
    <row r="42" spans="1:62">
      <c r="A42" s="1" t="s">
        <v>485</v>
      </c>
      <c r="B42" t="s">
        <v>483</v>
      </c>
      <c r="C42" s="78" t="b">
        <v>0</v>
      </c>
      <c r="D42" s="78" t="b">
        <v>0</v>
      </c>
      <c r="E42" s="78" t="b">
        <v>0</v>
      </c>
      <c r="F42" s="78" t="b">
        <v>0</v>
      </c>
      <c r="G42" s="78" t="b">
        <v>0</v>
      </c>
      <c r="H42" s="78" t="b">
        <v>0</v>
      </c>
      <c r="I42" s="78" t="b">
        <v>0</v>
      </c>
      <c r="J42" s="78" t="b">
        <v>0</v>
      </c>
      <c r="K42" s="78" t="b">
        <v>0</v>
      </c>
      <c r="L42" s="78" t="b">
        <v>0</v>
      </c>
      <c r="M42" s="78" t="b">
        <v>1</v>
      </c>
      <c r="N42" s="78" t="b">
        <v>0</v>
      </c>
      <c r="O42" s="78" t="b">
        <v>0</v>
      </c>
      <c r="P42" s="78" t="b">
        <v>0</v>
      </c>
      <c r="Q42" s="78" t="b">
        <v>0</v>
      </c>
      <c r="R42" s="78" t="b">
        <v>0</v>
      </c>
      <c r="S42" s="78" t="b">
        <v>0</v>
      </c>
      <c r="T42" s="78" t="b">
        <v>0</v>
      </c>
      <c r="U42" s="78" t="b">
        <v>0</v>
      </c>
      <c r="V42" s="78" t="b">
        <v>0</v>
      </c>
      <c r="W42" s="78" t="b">
        <v>0</v>
      </c>
      <c r="X42" s="78" t="b">
        <v>0</v>
      </c>
      <c r="Y42" s="78" t="b">
        <v>0</v>
      </c>
      <c r="Z42" s="78" t="b">
        <v>0</v>
      </c>
      <c r="AA42" s="78" t="b">
        <v>0</v>
      </c>
      <c r="AB42" s="78" t="b">
        <v>0</v>
      </c>
      <c r="AC42" s="78" t="b">
        <v>0</v>
      </c>
      <c r="AD42" s="78" t="b">
        <v>0</v>
      </c>
      <c r="AE42" s="78" t="b">
        <v>0</v>
      </c>
      <c r="AF42" s="78" t="b">
        <v>0</v>
      </c>
      <c r="AG42" s="78" t="b">
        <v>0</v>
      </c>
      <c r="AH42" s="78" t="b">
        <v>0</v>
      </c>
      <c r="AI42" s="78" t="b">
        <v>0</v>
      </c>
      <c r="AJ42" s="78" t="b">
        <v>0</v>
      </c>
      <c r="AK42" s="78" t="b">
        <v>0</v>
      </c>
      <c r="AL42" s="78" t="b">
        <v>0</v>
      </c>
      <c r="AM42" s="78" t="b">
        <v>0</v>
      </c>
      <c r="AN42" s="78" t="b">
        <v>0</v>
      </c>
      <c r="AO42" s="78" t="b">
        <v>0</v>
      </c>
      <c r="AP42" s="78" t="b">
        <v>0</v>
      </c>
      <c r="AQ42" s="78" t="b">
        <v>0</v>
      </c>
      <c r="AR42" s="78" t="b">
        <v>1</v>
      </c>
      <c r="AS42" s="78" t="b">
        <v>0</v>
      </c>
      <c r="AT42" s="78" t="b">
        <v>0</v>
      </c>
      <c r="AU42" s="78" t="b">
        <v>0</v>
      </c>
      <c r="AV42" s="78" t="b">
        <v>0</v>
      </c>
      <c r="AW42" s="78" t="b">
        <v>0</v>
      </c>
      <c r="AX42" s="78" t="b">
        <v>0</v>
      </c>
      <c r="AY42" s="78" t="b">
        <v>0</v>
      </c>
      <c r="AZ42" s="78" t="b">
        <v>0</v>
      </c>
      <c r="BA42" s="78" t="b">
        <v>0</v>
      </c>
      <c r="BB42" s="78" t="b">
        <v>0</v>
      </c>
      <c r="BC42" s="78" t="b">
        <v>0</v>
      </c>
      <c r="BD42" s="78" t="b">
        <v>0</v>
      </c>
      <c r="BE42" s="78" t="b">
        <v>0</v>
      </c>
      <c r="BF42" s="78" t="b">
        <v>0</v>
      </c>
      <c r="BG42" s="78" t="b">
        <v>0</v>
      </c>
      <c r="BH42" s="78" t="b">
        <v>0</v>
      </c>
      <c r="BI42" s="78" t="b">
        <v>0</v>
      </c>
      <c r="BJ42" s="78" t="b">
        <v>0</v>
      </c>
    </row>
    <row r="43" spans="1:62">
      <c r="A43" s="1" t="s">
        <v>489</v>
      </c>
      <c r="B43" t="s">
        <v>487</v>
      </c>
      <c r="C43" s="78" t="b">
        <v>0</v>
      </c>
      <c r="D43" s="78" t="b">
        <v>0</v>
      </c>
      <c r="E43" s="78" t="b">
        <v>0</v>
      </c>
      <c r="F43" s="78" t="b">
        <v>0</v>
      </c>
      <c r="G43" s="78" t="b">
        <v>0</v>
      </c>
      <c r="H43" s="78" t="b">
        <v>0</v>
      </c>
      <c r="I43" s="78" t="b">
        <v>0</v>
      </c>
      <c r="J43" s="78" t="b">
        <v>0</v>
      </c>
      <c r="K43" s="78" t="b">
        <v>0</v>
      </c>
      <c r="L43" s="78" t="b">
        <v>0</v>
      </c>
      <c r="M43" s="78" t="b">
        <v>0</v>
      </c>
      <c r="N43" s="78" t="b">
        <v>0</v>
      </c>
      <c r="O43" s="78" t="b">
        <v>0</v>
      </c>
      <c r="P43" s="78" t="b">
        <v>0</v>
      </c>
      <c r="Q43" s="78" t="b">
        <v>0</v>
      </c>
      <c r="R43" s="78" t="b">
        <v>0</v>
      </c>
      <c r="S43" s="78" t="b">
        <v>0</v>
      </c>
      <c r="T43" s="78" t="b">
        <v>0</v>
      </c>
      <c r="U43" s="78" t="b">
        <v>0</v>
      </c>
      <c r="V43" s="78" t="b">
        <v>0</v>
      </c>
      <c r="W43" s="78" t="b">
        <v>0</v>
      </c>
      <c r="X43" s="78" t="b">
        <v>0</v>
      </c>
      <c r="Y43" s="78" t="b">
        <v>0</v>
      </c>
      <c r="Z43" s="78" t="b">
        <v>0</v>
      </c>
      <c r="AA43" s="78" t="b">
        <v>0</v>
      </c>
      <c r="AB43" s="78" t="b">
        <v>0</v>
      </c>
      <c r="AC43" s="78" t="b">
        <v>0</v>
      </c>
      <c r="AD43" s="78" t="b">
        <v>0</v>
      </c>
      <c r="AE43" s="78" t="b">
        <v>0</v>
      </c>
      <c r="AF43" s="78" t="b">
        <v>0</v>
      </c>
      <c r="AG43" s="78" t="b">
        <v>0</v>
      </c>
      <c r="AH43" s="78" t="b">
        <v>0</v>
      </c>
      <c r="AI43" s="78" t="b">
        <v>0</v>
      </c>
      <c r="AJ43" s="78" t="b">
        <v>0</v>
      </c>
      <c r="AK43" s="78" t="b">
        <v>0</v>
      </c>
      <c r="AL43" s="78" t="b">
        <v>0</v>
      </c>
      <c r="AM43" s="78" t="b">
        <v>0</v>
      </c>
      <c r="AN43" s="78" t="b">
        <v>0</v>
      </c>
      <c r="AO43" s="78" t="b">
        <v>0</v>
      </c>
      <c r="AP43" s="78" t="b">
        <v>0</v>
      </c>
      <c r="AQ43" s="78" t="b">
        <v>0</v>
      </c>
      <c r="AR43" s="78" t="b">
        <v>0</v>
      </c>
      <c r="AS43" s="78" t="b">
        <v>1</v>
      </c>
      <c r="AT43" s="78" t="b">
        <v>0</v>
      </c>
      <c r="AU43" s="78" t="b">
        <v>0</v>
      </c>
      <c r="AV43" s="78" t="b">
        <v>0</v>
      </c>
      <c r="AW43" s="78" t="b">
        <v>0</v>
      </c>
      <c r="AX43" s="78" t="b">
        <v>0</v>
      </c>
      <c r="AY43" s="78" t="b">
        <v>0</v>
      </c>
      <c r="AZ43" s="78" t="b">
        <v>0</v>
      </c>
      <c r="BA43" s="78" t="b">
        <v>0</v>
      </c>
      <c r="BB43" s="78" t="b">
        <v>0</v>
      </c>
      <c r="BC43" s="78" t="b">
        <v>0</v>
      </c>
      <c r="BD43" s="78" t="b">
        <v>0</v>
      </c>
      <c r="BE43" s="78" t="b">
        <v>0</v>
      </c>
      <c r="BF43" s="78" t="b">
        <v>0</v>
      </c>
      <c r="BG43" s="78" t="b">
        <v>0</v>
      </c>
      <c r="BH43" s="78" t="b">
        <v>0</v>
      </c>
      <c r="BI43" s="78" t="b">
        <v>0</v>
      </c>
      <c r="BJ43" s="78" t="b">
        <v>0</v>
      </c>
    </row>
    <row r="44" spans="1:62">
      <c r="A44" s="1" t="s">
        <v>505</v>
      </c>
      <c r="B44" t="s">
        <v>503</v>
      </c>
      <c r="C44" s="78" t="b">
        <v>0</v>
      </c>
      <c r="D44" s="78" t="b">
        <v>0</v>
      </c>
      <c r="E44" s="78" t="b">
        <v>0</v>
      </c>
      <c r="F44" s="78" t="b">
        <v>0</v>
      </c>
      <c r="G44" s="78" t="b">
        <v>0</v>
      </c>
      <c r="H44" s="78" t="b">
        <v>0</v>
      </c>
      <c r="I44" s="78" t="b">
        <v>0</v>
      </c>
      <c r="J44" s="78" t="b">
        <v>0</v>
      </c>
      <c r="K44" s="78" t="b">
        <v>0</v>
      </c>
      <c r="L44" s="78" t="b">
        <v>0</v>
      </c>
      <c r="M44" s="78" t="b">
        <v>0</v>
      </c>
      <c r="N44" s="78" t="b">
        <v>0</v>
      </c>
      <c r="O44" s="78" t="b">
        <v>0</v>
      </c>
      <c r="P44" s="78" t="b">
        <v>0</v>
      </c>
      <c r="Q44" s="78" t="b">
        <v>0</v>
      </c>
      <c r="R44" s="78" t="b">
        <v>0</v>
      </c>
      <c r="S44" s="78" t="b">
        <v>0</v>
      </c>
      <c r="T44" s="78" t="b">
        <v>0</v>
      </c>
      <c r="U44" s="78" t="b">
        <v>0</v>
      </c>
      <c r="V44" s="78" t="b">
        <v>0</v>
      </c>
      <c r="W44" s="78" t="b">
        <v>0</v>
      </c>
      <c r="X44" s="78" t="b">
        <v>0</v>
      </c>
      <c r="Y44" s="78" t="b">
        <v>0</v>
      </c>
      <c r="Z44" s="78" t="b">
        <v>0</v>
      </c>
      <c r="AA44" s="78" t="b">
        <v>0</v>
      </c>
      <c r="AB44" s="78" t="b">
        <v>0</v>
      </c>
      <c r="AC44" s="78" t="b">
        <v>0</v>
      </c>
      <c r="AD44" s="78" t="b">
        <v>0</v>
      </c>
      <c r="AE44" s="78" t="b">
        <v>0</v>
      </c>
      <c r="AF44" s="78" t="b">
        <v>0</v>
      </c>
      <c r="AG44" s="78" t="b">
        <v>0</v>
      </c>
      <c r="AH44" s="78" t="b">
        <v>0</v>
      </c>
      <c r="AI44" s="78" t="b">
        <v>0</v>
      </c>
      <c r="AJ44" s="78" t="b">
        <v>0</v>
      </c>
      <c r="AK44" s="78" t="b">
        <v>0</v>
      </c>
      <c r="AL44" s="78" t="b">
        <v>0</v>
      </c>
      <c r="AM44" s="78" t="b">
        <v>0</v>
      </c>
      <c r="AN44" s="78" t="b">
        <v>0</v>
      </c>
      <c r="AO44" s="78" t="b">
        <v>0</v>
      </c>
      <c r="AP44" s="78" t="b">
        <v>0</v>
      </c>
      <c r="AQ44" s="78" t="b">
        <v>0</v>
      </c>
      <c r="AR44" s="78" t="b">
        <v>0</v>
      </c>
      <c r="AS44" s="78" t="b">
        <v>0</v>
      </c>
      <c r="AT44" s="78" t="b">
        <v>0</v>
      </c>
      <c r="AU44" s="78" t="b">
        <v>0</v>
      </c>
      <c r="AV44" s="78" t="b">
        <v>0</v>
      </c>
      <c r="AW44" s="78" t="b">
        <v>0</v>
      </c>
      <c r="AX44" s="78" t="b">
        <v>0</v>
      </c>
      <c r="AY44" s="78" t="b">
        <v>0</v>
      </c>
      <c r="AZ44" s="78" t="b">
        <v>0</v>
      </c>
      <c r="BA44" s="78" t="b">
        <v>0</v>
      </c>
      <c r="BB44" s="78" t="b">
        <v>0</v>
      </c>
      <c r="BC44" s="78" t="b">
        <v>0</v>
      </c>
      <c r="BD44" s="78" t="b">
        <v>0</v>
      </c>
      <c r="BE44" s="78" t="b">
        <v>0</v>
      </c>
      <c r="BF44" s="78" t="b">
        <v>0</v>
      </c>
      <c r="BG44" s="78" t="b">
        <v>0</v>
      </c>
      <c r="BH44" s="78" t="b">
        <v>0</v>
      </c>
      <c r="BI44" s="78" t="b">
        <v>0</v>
      </c>
      <c r="BJ44" s="78" t="b">
        <v>0</v>
      </c>
    </row>
    <row r="45" spans="1:62">
      <c r="A45" s="1" t="s">
        <v>517</v>
      </c>
      <c r="B45" t="s">
        <v>515</v>
      </c>
      <c r="C45" s="78" t="b">
        <v>0</v>
      </c>
      <c r="D45" s="78" t="b">
        <v>0</v>
      </c>
      <c r="E45" s="78" t="b">
        <v>0</v>
      </c>
      <c r="F45" s="78" t="b">
        <v>0</v>
      </c>
      <c r="G45" s="78" t="b">
        <v>0</v>
      </c>
      <c r="H45" s="78" t="b">
        <v>0</v>
      </c>
      <c r="I45" s="78" t="b">
        <v>0</v>
      </c>
      <c r="J45" s="78" t="b">
        <v>0</v>
      </c>
      <c r="K45" s="78" t="b">
        <v>0</v>
      </c>
      <c r="L45" s="78" t="b">
        <v>0</v>
      </c>
      <c r="M45" s="78" t="b">
        <v>0</v>
      </c>
      <c r="N45" s="78" t="b">
        <v>0</v>
      </c>
      <c r="O45" s="78" t="b">
        <v>0</v>
      </c>
      <c r="P45" s="78" t="b">
        <v>0</v>
      </c>
      <c r="Q45" s="78" t="b">
        <v>0</v>
      </c>
      <c r="R45" s="78" t="b">
        <v>0</v>
      </c>
      <c r="S45" s="78" t="b">
        <v>0</v>
      </c>
      <c r="T45" s="78" t="b">
        <v>0</v>
      </c>
      <c r="U45" s="78" t="b">
        <v>0</v>
      </c>
      <c r="V45" s="78" t="b">
        <v>0</v>
      </c>
      <c r="W45" s="78" t="b">
        <v>0</v>
      </c>
      <c r="X45" s="78" t="b">
        <v>0</v>
      </c>
      <c r="Y45" s="78" t="b">
        <v>0</v>
      </c>
      <c r="Z45" s="78" t="b">
        <v>0</v>
      </c>
      <c r="AA45" s="78" t="b">
        <v>0</v>
      </c>
      <c r="AB45" s="78" t="b">
        <v>0</v>
      </c>
      <c r="AC45" s="78" t="b">
        <v>0</v>
      </c>
      <c r="AD45" s="78" t="b">
        <v>0</v>
      </c>
      <c r="AE45" s="78" t="b">
        <v>0</v>
      </c>
      <c r="AF45" s="78" t="b">
        <v>0</v>
      </c>
      <c r="AG45" s="78" t="b">
        <v>0</v>
      </c>
      <c r="AH45" s="78" t="b">
        <v>0</v>
      </c>
      <c r="AI45" s="78" t="b">
        <v>0</v>
      </c>
      <c r="AJ45" s="78" t="b">
        <v>0</v>
      </c>
      <c r="AK45" s="78" t="b">
        <v>0</v>
      </c>
      <c r="AL45" s="78" t="b">
        <v>0</v>
      </c>
      <c r="AM45" s="78" t="b">
        <v>0</v>
      </c>
      <c r="AN45" s="78" t="b">
        <v>0</v>
      </c>
      <c r="AO45" s="78" t="b">
        <v>0</v>
      </c>
      <c r="AP45" s="78" t="b">
        <v>0</v>
      </c>
      <c r="AQ45" s="78" t="b">
        <v>0</v>
      </c>
      <c r="AR45" s="78" t="b">
        <v>0</v>
      </c>
      <c r="AS45" s="78" t="b">
        <v>0</v>
      </c>
      <c r="AT45" s="78" t="b">
        <v>0</v>
      </c>
      <c r="AU45" s="78" t="b">
        <v>0</v>
      </c>
      <c r="AV45" s="78" t="b">
        <v>0</v>
      </c>
      <c r="AW45" s="78" t="b">
        <v>0</v>
      </c>
      <c r="AX45" s="78" t="b">
        <v>0</v>
      </c>
      <c r="AY45" s="78" t="b">
        <v>0</v>
      </c>
      <c r="AZ45" s="78" t="b">
        <v>0</v>
      </c>
      <c r="BA45" s="78" t="b">
        <v>0</v>
      </c>
      <c r="BB45" s="78" t="b">
        <v>0</v>
      </c>
      <c r="BC45" s="78" t="b">
        <v>0</v>
      </c>
      <c r="BD45" s="78" t="b">
        <v>0</v>
      </c>
      <c r="BE45" s="78" t="b">
        <v>0</v>
      </c>
      <c r="BF45" s="78" t="b">
        <v>0</v>
      </c>
      <c r="BG45" s="78" t="b">
        <v>0</v>
      </c>
      <c r="BH45" s="78" t="b">
        <v>0</v>
      </c>
      <c r="BI45" s="78" t="b">
        <v>0</v>
      </c>
      <c r="BJ45" s="78" t="b">
        <v>0</v>
      </c>
    </row>
    <row r="46" spans="1:62">
      <c r="A46" s="1" t="s">
        <v>543</v>
      </c>
      <c r="B46" t="s">
        <v>541</v>
      </c>
      <c r="C46" s="78" t="b">
        <v>0</v>
      </c>
      <c r="D46" s="78" t="b">
        <v>0</v>
      </c>
      <c r="E46" s="78" t="b">
        <v>0</v>
      </c>
      <c r="F46" s="78" t="b">
        <v>0</v>
      </c>
      <c r="G46" s="78" t="b">
        <v>0</v>
      </c>
      <c r="H46" s="78" t="b">
        <v>0</v>
      </c>
      <c r="I46" s="78" t="b">
        <v>0</v>
      </c>
      <c r="J46" s="78" t="b">
        <v>0</v>
      </c>
      <c r="K46" s="78" t="b">
        <v>0</v>
      </c>
      <c r="L46" s="78" t="b">
        <v>0</v>
      </c>
      <c r="M46" s="78" t="b">
        <v>0</v>
      </c>
      <c r="N46" s="78" t="b">
        <v>0</v>
      </c>
      <c r="O46" s="78" t="b">
        <v>0</v>
      </c>
      <c r="P46" s="78" t="b">
        <v>0</v>
      </c>
      <c r="Q46" s="78" t="b">
        <v>0</v>
      </c>
      <c r="R46" s="78" t="b">
        <v>0</v>
      </c>
      <c r="S46" s="78" t="b">
        <v>0</v>
      </c>
      <c r="T46" s="78" t="b">
        <v>0</v>
      </c>
      <c r="U46" s="78" t="b">
        <v>0</v>
      </c>
      <c r="V46" s="78" t="b">
        <v>0</v>
      </c>
      <c r="W46" s="78" t="b">
        <v>0</v>
      </c>
      <c r="X46" s="78" t="b">
        <v>0</v>
      </c>
      <c r="Y46" s="78" t="b">
        <v>0</v>
      </c>
      <c r="Z46" s="78" t="b">
        <v>0</v>
      </c>
      <c r="AA46" s="78" t="b">
        <v>0</v>
      </c>
      <c r="AB46" s="78" t="b">
        <v>0</v>
      </c>
      <c r="AC46" s="78" t="b">
        <v>0</v>
      </c>
      <c r="AD46" s="78" t="b">
        <v>0</v>
      </c>
      <c r="AE46" s="78" t="b">
        <v>0</v>
      </c>
      <c r="AF46" s="78" t="b">
        <v>0</v>
      </c>
      <c r="AG46" s="78" t="b">
        <v>0</v>
      </c>
      <c r="AH46" s="78" t="b">
        <v>0</v>
      </c>
      <c r="AI46" s="78" t="b">
        <v>0</v>
      </c>
      <c r="AJ46" s="78" t="b">
        <v>0</v>
      </c>
      <c r="AK46" s="78" t="b">
        <v>0</v>
      </c>
      <c r="AL46" s="78" t="b">
        <v>0</v>
      </c>
      <c r="AM46" s="78" t="b">
        <v>0</v>
      </c>
      <c r="AN46" s="78" t="b">
        <v>0</v>
      </c>
      <c r="AO46" s="78" t="b">
        <v>0</v>
      </c>
      <c r="AP46" s="78" t="b">
        <v>0</v>
      </c>
      <c r="AQ46" s="78" t="b">
        <v>0</v>
      </c>
      <c r="AR46" s="78" t="b">
        <v>0</v>
      </c>
      <c r="AS46" s="78" t="b">
        <v>0</v>
      </c>
      <c r="AT46" s="78" t="b">
        <v>0</v>
      </c>
      <c r="AU46" s="78" t="b">
        <v>0</v>
      </c>
      <c r="AV46" s="78" t="b">
        <v>0</v>
      </c>
      <c r="AW46" s="78" t="b">
        <v>0</v>
      </c>
      <c r="AX46" s="78" t="b">
        <v>0</v>
      </c>
      <c r="AY46" s="78" t="b">
        <v>0</v>
      </c>
      <c r="AZ46" s="78" t="b">
        <v>0</v>
      </c>
      <c r="BA46" s="78" t="b">
        <v>0</v>
      </c>
      <c r="BB46" s="78" t="b">
        <v>0</v>
      </c>
      <c r="BC46" s="78" t="b">
        <v>0</v>
      </c>
      <c r="BD46" s="78" t="b">
        <v>0</v>
      </c>
      <c r="BE46" s="78" t="b">
        <v>0</v>
      </c>
      <c r="BF46" s="78" t="b">
        <v>0</v>
      </c>
      <c r="BG46" s="78" t="b">
        <v>0</v>
      </c>
      <c r="BH46" s="78" t="b">
        <v>0</v>
      </c>
      <c r="BI46" s="78" t="b">
        <v>0</v>
      </c>
      <c r="BJ46" s="78" t="b">
        <v>0</v>
      </c>
    </row>
    <row r="47" spans="1:62">
      <c r="A47" s="1" t="s">
        <v>557</v>
      </c>
      <c r="B47" t="s">
        <v>555</v>
      </c>
      <c r="C47" s="78" t="b">
        <v>0</v>
      </c>
      <c r="D47" s="78" t="b">
        <v>0</v>
      </c>
      <c r="E47" s="78" t="b">
        <v>0</v>
      </c>
      <c r="F47" s="78" t="b">
        <v>0</v>
      </c>
      <c r="G47" s="78" t="b">
        <v>0</v>
      </c>
      <c r="H47" s="78" t="b">
        <v>0</v>
      </c>
      <c r="I47" s="78" t="b">
        <v>0</v>
      </c>
      <c r="J47" s="78" t="b">
        <v>0</v>
      </c>
      <c r="K47" s="78" t="b">
        <v>0</v>
      </c>
      <c r="L47" s="78" t="b">
        <v>0</v>
      </c>
      <c r="M47" s="78" t="b">
        <v>0</v>
      </c>
      <c r="N47" s="78" t="b">
        <v>0</v>
      </c>
      <c r="O47" s="78" t="b">
        <v>0</v>
      </c>
      <c r="P47" s="78" t="b">
        <v>0</v>
      </c>
      <c r="Q47" s="78" t="b">
        <v>0</v>
      </c>
      <c r="R47" s="78" t="b">
        <v>0</v>
      </c>
      <c r="S47" s="78" t="b">
        <v>0</v>
      </c>
      <c r="T47" s="78" t="b">
        <v>0</v>
      </c>
      <c r="U47" s="78" t="b">
        <v>0</v>
      </c>
      <c r="V47" s="78" t="b">
        <v>0</v>
      </c>
      <c r="W47" s="78" t="b">
        <v>0</v>
      </c>
      <c r="X47" s="78" t="b">
        <v>0</v>
      </c>
      <c r="Y47" s="78" t="b">
        <v>0</v>
      </c>
      <c r="Z47" s="78" t="b">
        <v>0</v>
      </c>
      <c r="AA47" s="78" t="b">
        <v>0</v>
      </c>
      <c r="AB47" s="78" t="b">
        <v>0</v>
      </c>
      <c r="AC47" s="78" t="b">
        <v>0</v>
      </c>
      <c r="AD47" s="78" t="b">
        <v>0</v>
      </c>
      <c r="AE47" s="78" t="b">
        <v>0</v>
      </c>
      <c r="AF47" s="78" t="b">
        <v>0</v>
      </c>
      <c r="AG47" s="78" t="b">
        <v>0</v>
      </c>
      <c r="AH47" s="78" t="b">
        <v>0</v>
      </c>
      <c r="AI47" s="78" t="b">
        <v>0</v>
      </c>
      <c r="AJ47" s="78" t="b">
        <v>0</v>
      </c>
      <c r="AK47" s="78" t="b">
        <v>0</v>
      </c>
      <c r="AL47" s="78" t="b">
        <v>0</v>
      </c>
      <c r="AM47" s="78" t="b">
        <v>0</v>
      </c>
      <c r="AN47" s="78" t="b">
        <v>0</v>
      </c>
      <c r="AO47" s="78" t="b">
        <v>0</v>
      </c>
      <c r="AP47" s="78" t="b">
        <v>0</v>
      </c>
      <c r="AQ47" s="78" t="b">
        <v>0</v>
      </c>
      <c r="AR47" s="78" t="b">
        <v>0</v>
      </c>
      <c r="AS47" s="78" t="b">
        <v>0</v>
      </c>
      <c r="AT47" s="78" t="b">
        <v>0</v>
      </c>
      <c r="AU47" s="78" t="b">
        <v>0</v>
      </c>
      <c r="AV47" s="78" t="b">
        <v>0</v>
      </c>
      <c r="AW47" s="78" t="b">
        <v>0</v>
      </c>
      <c r="AX47" s="78" t="b">
        <v>0</v>
      </c>
      <c r="AY47" s="78" t="b">
        <v>0</v>
      </c>
      <c r="AZ47" s="78" t="b">
        <v>0</v>
      </c>
      <c r="BA47" s="78" t="b">
        <v>0</v>
      </c>
      <c r="BB47" s="78" t="b">
        <v>0</v>
      </c>
      <c r="BC47" s="78" t="b">
        <v>0</v>
      </c>
      <c r="BD47" s="78" t="b">
        <v>0</v>
      </c>
      <c r="BE47" s="78" t="b">
        <v>0</v>
      </c>
      <c r="BF47" s="78" t="b">
        <v>0</v>
      </c>
      <c r="BG47" s="78" t="b">
        <v>0</v>
      </c>
      <c r="BH47" s="78" t="b">
        <v>0</v>
      </c>
      <c r="BI47" s="78" t="b">
        <v>0</v>
      </c>
      <c r="BJ47" s="78" t="b">
        <v>0</v>
      </c>
    </row>
    <row r="48" spans="1:62">
      <c r="A48" s="1" t="s">
        <v>561</v>
      </c>
      <c r="B48" t="s">
        <v>8142</v>
      </c>
      <c r="C48" s="78" t="b">
        <v>0</v>
      </c>
      <c r="D48" s="78" t="b">
        <v>1</v>
      </c>
      <c r="E48" s="78" t="b">
        <v>1</v>
      </c>
      <c r="F48" s="78" t="b">
        <v>0</v>
      </c>
      <c r="G48" s="78" t="b">
        <v>0</v>
      </c>
      <c r="H48" s="78" t="b">
        <v>1</v>
      </c>
      <c r="I48" s="78" t="b">
        <v>1</v>
      </c>
      <c r="J48" s="78" t="b">
        <v>0</v>
      </c>
      <c r="K48" s="78" t="b">
        <v>0</v>
      </c>
      <c r="L48" s="78" t="b">
        <v>0</v>
      </c>
      <c r="M48" s="78" t="b">
        <v>0</v>
      </c>
      <c r="N48" s="78" t="b">
        <v>0</v>
      </c>
      <c r="O48" s="78" t="b">
        <v>0</v>
      </c>
      <c r="P48" s="78" t="b">
        <v>0</v>
      </c>
      <c r="Q48" s="78" t="b">
        <v>0</v>
      </c>
      <c r="R48" s="78" t="b">
        <v>0</v>
      </c>
      <c r="S48" s="78" t="b">
        <v>0</v>
      </c>
      <c r="T48" s="78" t="b">
        <v>0</v>
      </c>
      <c r="U48" s="78" t="b">
        <v>0</v>
      </c>
      <c r="V48" s="78" t="b">
        <v>0</v>
      </c>
      <c r="W48" s="78" t="b">
        <v>0</v>
      </c>
      <c r="X48" s="78" t="b">
        <v>0</v>
      </c>
      <c r="Y48" s="78" t="b">
        <v>0</v>
      </c>
      <c r="Z48" s="78" t="b">
        <v>0</v>
      </c>
      <c r="AA48" s="78" t="b">
        <v>0</v>
      </c>
      <c r="AB48" s="78" t="b">
        <v>0</v>
      </c>
      <c r="AC48" s="78" t="b">
        <v>0</v>
      </c>
      <c r="AD48" s="78" t="b">
        <v>0</v>
      </c>
      <c r="AE48" s="78" t="b">
        <v>0</v>
      </c>
      <c r="AF48" s="78" t="b">
        <v>0</v>
      </c>
      <c r="AG48" s="78" t="b">
        <v>0</v>
      </c>
      <c r="AH48" s="78" t="b">
        <v>0</v>
      </c>
      <c r="AI48" s="78" t="b">
        <v>0</v>
      </c>
      <c r="AJ48" s="78" t="b">
        <v>0</v>
      </c>
      <c r="AK48" s="78" t="b">
        <v>0</v>
      </c>
      <c r="AL48" s="78" t="b">
        <v>0</v>
      </c>
      <c r="AM48" s="78" t="b">
        <v>0</v>
      </c>
      <c r="AN48" s="78" t="b">
        <v>0</v>
      </c>
      <c r="AO48" s="78" t="b">
        <v>0</v>
      </c>
      <c r="AP48" s="78" t="b">
        <v>0</v>
      </c>
      <c r="AQ48" s="78" t="b">
        <v>0</v>
      </c>
      <c r="AR48" s="78" t="b">
        <v>0</v>
      </c>
      <c r="AS48" s="78" t="b">
        <v>0</v>
      </c>
      <c r="AT48" s="78" t="b">
        <v>0</v>
      </c>
      <c r="AU48" s="78" t="b">
        <v>0</v>
      </c>
      <c r="AV48" s="78" t="b">
        <v>0</v>
      </c>
      <c r="AW48" s="78" t="b">
        <v>0</v>
      </c>
      <c r="AX48" s="78" t="b">
        <v>0</v>
      </c>
      <c r="AY48" s="78" t="b">
        <v>0</v>
      </c>
      <c r="AZ48" s="78" t="b">
        <v>0</v>
      </c>
      <c r="BA48" s="78" t="b">
        <v>0</v>
      </c>
      <c r="BB48" s="78" t="b">
        <v>0</v>
      </c>
      <c r="BC48" s="78" t="b">
        <v>0</v>
      </c>
      <c r="BD48" s="78" t="b">
        <v>0</v>
      </c>
      <c r="BE48" s="78" t="b">
        <v>0</v>
      </c>
      <c r="BF48" s="78" t="b">
        <v>0</v>
      </c>
      <c r="BG48" s="78" t="b">
        <v>0</v>
      </c>
      <c r="BH48" s="78" t="b">
        <v>0</v>
      </c>
      <c r="BI48" s="78" t="b">
        <v>0</v>
      </c>
      <c r="BJ48" s="78" t="b">
        <v>0</v>
      </c>
    </row>
    <row r="49" spans="1:62">
      <c r="A49" s="1" t="s">
        <v>565</v>
      </c>
      <c r="B49" t="s">
        <v>563</v>
      </c>
      <c r="C49" s="78" t="b">
        <v>0</v>
      </c>
      <c r="D49" s="78" t="b">
        <v>0</v>
      </c>
      <c r="E49" s="78" t="b">
        <v>0</v>
      </c>
      <c r="F49" s="78" t="b">
        <v>0</v>
      </c>
      <c r="G49" s="78" t="b">
        <v>0</v>
      </c>
      <c r="H49" s="78" t="b">
        <v>0</v>
      </c>
      <c r="I49" s="78" t="b">
        <v>0</v>
      </c>
      <c r="J49" s="78" t="b">
        <v>0</v>
      </c>
      <c r="K49" s="78" t="b">
        <v>0</v>
      </c>
      <c r="L49" s="78" t="b">
        <v>0</v>
      </c>
      <c r="M49" s="78" t="b">
        <v>0</v>
      </c>
      <c r="N49" s="78" t="b">
        <v>0</v>
      </c>
      <c r="O49" s="78" t="b">
        <v>0</v>
      </c>
      <c r="P49" s="78" t="b">
        <v>0</v>
      </c>
      <c r="Q49" s="78" t="b">
        <v>0</v>
      </c>
      <c r="R49" s="78" t="b">
        <v>0</v>
      </c>
      <c r="S49" s="78" t="b">
        <v>0</v>
      </c>
      <c r="T49" s="78" t="b">
        <v>0</v>
      </c>
      <c r="U49" s="78" t="b">
        <v>0</v>
      </c>
      <c r="V49" s="78" t="b">
        <v>0</v>
      </c>
      <c r="W49" s="78" t="b">
        <v>0</v>
      </c>
      <c r="X49" s="78" t="b">
        <v>0</v>
      </c>
      <c r="Y49" s="78" t="b">
        <v>0</v>
      </c>
      <c r="Z49" s="78" t="b">
        <v>0</v>
      </c>
      <c r="AA49" s="78" t="b">
        <v>0</v>
      </c>
      <c r="AB49" s="78" t="b">
        <v>0</v>
      </c>
      <c r="AC49" s="78" t="b">
        <v>0</v>
      </c>
      <c r="AD49" s="78" t="b">
        <v>0</v>
      </c>
      <c r="AE49" s="78" t="b">
        <v>0</v>
      </c>
      <c r="AF49" s="78" t="b">
        <v>0</v>
      </c>
      <c r="AG49" s="78" t="b">
        <v>0</v>
      </c>
      <c r="AH49" s="78" t="b">
        <v>0</v>
      </c>
      <c r="AI49" s="78" t="b">
        <v>0</v>
      </c>
      <c r="AJ49" s="78" t="b">
        <v>0</v>
      </c>
      <c r="AK49" s="78" t="b">
        <v>0</v>
      </c>
      <c r="AL49" s="78" t="b">
        <v>0</v>
      </c>
      <c r="AM49" s="78" t="b">
        <v>0</v>
      </c>
      <c r="AN49" s="78" t="b">
        <v>0</v>
      </c>
      <c r="AO49" s="78" t="b">
        <v>0</v>
      </c>
      <c r="AP49" s="78" t="b">
        <v>0</v>
      </c>
      <c r="AQ49" s="78" t="b">
        <v>0</v>
      </c>
      <c r="AR49" s="78" t="b">
        <v>0</v>
      </c>
      <c r="AS49" s="78" t="b">
        <v>0</v>
      </c>
      <c r="AT49" s="78" t="b">
        <v>0</v>
      </c>
      <c r="AU49" s="78" t="b">
        <v>0</v>
      </c>
      <c r="AV49" s="78" t="b">
        <v>0</v>
      </c>
      <c r="AW49" s="78" t="b">
        <v>1</v>
      </c>
      <c r="AX49" s="78" t="b">
        <v>0</v>
      </c>
      <c r="AY49" s="78" t="b">
        <v>0</v>
      </c>
      <c r="AZ49" s="78" t="b">
        <v>0</v>
      </c>
      <c r="BA49" s="78" t="b">
        <v>0</v>
      </c>
      <c r="BB49" s="78" t="b">
        <v>0</v>
      </c>
      <c r="BC49" s="78" t="b">
        <v>0</v>
      </c>
      <c r="BD49" s="78" t="b">
        <v>0</v>
      </c>
      <c r="BE49" s="78" t="b">
        <v>0</v>
      </c>
      <c r="BF49" s="78" t="b">
        <v>0</v>
      </c>
      <c r="BG49" s="78" t="b">
        <v>0</v>
      </c>
      <c r="BH49" s="78" t="b">
        <v>0</v>
      </c>
      <c r="BI49" s="78" t="b">
        <v>0</v>
      </c>
      <c r="BJ49" s="78" t="b">
        <v>0</v>
      </c>
    </row>
    <row r="50" spans="1:62">
      <c r="A50" s="1" t="s">
        <v>569</v>
      </c>
      <c r="B50" t="s">
        <v>567</v>
      </c>
      <c r="C50" s="78" t="b">
        <v>0</v>
      </c>
      <c r="D50" s="78" t="b">
        <v>0</v>
      </c>
      <c r="E50" s="78" t="b">
        <v>0</v>
      </c>
      <c r="F50" s="78" t="b">
        <v>0</v>
      </c>
      <c r="G50" s="78" t="b">
        <v>0</v>
      </c>
      <c r="H50" s="78" t="b">
        <v>0</v>
      </c>
      <c r="I50" s="78" t="b">
        <v>0</v>
      </c>
      <c r="J50" s="78" t="b">
        <v>0</v>
      </c>
      <c r="K50" s="78" t="b">
        <v>0</v>
      </c>
      <c r="L50" s="78" t="b">
        <v>0</v>
      </c>
      <c r="M50" s="78" t="b">
        <v>0</v>
      </c>
      <c r="N50" s="78" t="b">
        <v>0</v>
      </c>
      <c r="O50" s="78" t="b">
        <v>0</v>
      </c>
      <c r="P50" s="78" t="b">
        <v>0</v>
      </c>
      <c r="Q50" s="78" t="b">
        <v>0</v>
      </c>
      <c r="R50" s="78" t="b">
        <v>0</v>
      </c>
      <c r="S50" s="78" t="b">
        <v>0</v>
      </c>
      <c r="T50" s="78" t="b">
        <v>0</v>
      </c>
      <c r="U50" s="78" t="b">
        <v>0</v>
      </c>
      <c r="V50" s="78" t="b">
        <v>0</v>
      </c>
      <c r="W50" s="78" t="b">
        <v>0</v>
      </c>
      <c r="X50" s="78" t="b">
        <v>0</v>
      </c>
      <c r="Y50" s="78" t="b">
        <v>0</v>
      </c>
      <c r="Z50" s="78" t="b">
        <v>0</v>
      </c>
      <c r="AA50" s="78" t="b">
        <v>0</v>
      </c>
      <c r="AB50" s="78" t="b">
        <v>0</v>
      </c>
      <c r="AC50" s="78" t="b">
        <v>0</v>
      </c>
      <c r="AD50" s="78" t="b">
        <v>0</v>
      </c>
      <c r="AE50" s="78" t="b">
        <v>0</v>
      </c>
      <c r="AF50" s="78" t="b">
        <v>0</v>
      </c>
      <c r="AG50" s="78" t="b">
        <v>0</v>
      </c>
      <c r="AH50" s="78" t="b">
        <v>0</v>
      </c>
      <c r="AI50" s="78" t="b">
        <v>0</v>
      </c>
      <c r="AJ50" s="78" t="b">
        <v>0</v>
      </c>
      <c r="AK50" s="78" t="b">
        <v>0</v>
      </c>
      <c r="AL50" s="78" t="b">
        <v>0</v>
      </c>
      <c r="AM50" s="78" t="b">
        <v>0</v>
      </c>
      <c r="AN50" s="78" t="b">
        <v>0</v>
      </c>
      <c r="AO50" s="78" t="b">
        <v>0</v>
      </c>
      <c r="AP50" s="78" t="b">
        <v>0</v>
      </c>
      <c r="AQ50" s="78" t="b">
        <v>0</v>
      </c>
      <c r="AR50" s="78" t="b">
        <v>0</v>
      </c>
      <c r="AS50" s="78" t="b">
        <v>0</v>
      </c>
      <c r="AT50" s="78" t="b">
        <v>0</v>
      </c>
      <c r="AU50" s="78" t="b">
        <v>0</v>
      </c>
      <c r="AV50" s="78" t="b">
        <v>0</v>
      </c>
      <c r="AW50" s="78" t="b">
        <v>0</v>
      </c>
      <c r="AX50" s="78" t="b">
        <v>0</v>
      </c>
      <c r="AY50" s="78" t="b">
        <v>0</v>
      </c>
      <c r="AZ50" s="78" t="b">
        <v>0</v>
      </c>
      <c r="BA50" s="78" t="b">
        <v>0</v>
      </c>
      <c r="BB50" s="78" t="b">
        <v>0</v>
      </c>
      <c r="BC50" s="78" t="b">
        <v>0</v>
      </c>
      <c r="BD50" s="78" t="b">
        <v>0</v>
      </c>
      <c r="BE50" s="78" t="b">
        <v>0</v>
      </c>
      <c r="BF50" s="78" t="b">
        <v>0</v>
      </c>
      <c r="BG50" s="78" t="b">
        <v>0</v>
      </c>
      <c r="BH50" s="78" t="b">
        <v>0</v>
      </c>
      <c r="BI50" s="78" t="b">
        <v>0</v>
      </c>
      <c r="BJ50" s="78" t="b">
        <v>0</v>
      </c>
    </row>
    <row r="51" spans="1:62">
      <c r="A51" s="1" t="s">
        <v>577</v>
      </c>
      <c r="B51" t="s">
        <v>575</v>
      </c>
      <c r="C51" s="78" t="b">
        <v>0</v>
      </c>
      <c r="D51" s="78" t="b">
        <v>1</v>
      </c>
      <c r="E51" s="78" t="b">
        <v>0</v>
      </c>
      <c r="F51" s="78" t="b">
        <v>0</v>
      </c>
      <c r="G51" s="78" t="b">
        <v>0</v>
      </c>
      <c r="H51" s="78" t="b">
        <v>0</v>
      </c>
      <c r="I51" s="78" t="b">
        <v>0</v>
      </c>
      <c r="J51" s="78" t="b">
        <v>0</v>
      </c>
      <c r="K51" s="78" t="b">
        <v>0</v>
      </c>
      <c r="L51" s="78" t="b">
        <v>0</v>
      </c>
      <c r="M51" s="78" t="b">
        <v>0</v>
      </c>
      <c r="N51" s="78" t="b">
        <v>0</v>
      </c>
      <c r="O51" s="78" t="b">
        <v>0</v>
      </c>
      <c r="P51" s="78" t="b">
        <v>0</v>
      </c>
      <c r="Q51" s="78" t="b">
        <v>0</v>
      </c>
      <c r="R51" s="78" t="b">
        <v>0</v>
      </c>
      <c r="S51" s="78" t="b">
        <v>0</v>
      </c>
      <c r="T51" s="78" t="b">
        <v>0</v>
      </c>
      <c r="U51" s="78" t="b">
        <v>0</v>
      </c>
      <c r="V51" s="78" t="b">
        <v>0</v>
      </c>
      <c r="W51" s="78" t="b">
        <v>0</v>
      </c>
      <c r="X51" s="78" t="b">
        <v>0</v>
      </c>
      <c r="Y51" s="78" t="b">
        <v>0</v>
      </c>
      <c r="Z51" s="78" t="b">
        <v>0</v>
      </c>
      <c r="AA51" s="78" t="b">
        <v>0</v>
      </c>
      <c r="AB51" s="78" t="b">
        <v>0</v>
      </c>
      <c r="AC51" s="78" t="b">
        <v>0</v>
      </c>
      <c r="AD51" s="78" t="b">
        <v>0</v>
      </c>
      <c r="AE51" s="78" t="b">
        <v>0</v>
      </c>
      <c r="AF51" s="78" t="b">
        <v>0</v>
      </c>
      <c r="AG51" s="78" t="b">
        <v>0</v>
      </c>
      <c r="AH51" s="78" t="b">
        <v>0</v>
      </c>
      <c r="AI51" s="78" t="b">
        <v>0</v>
      </c>
      <c r="AJ51" s="78" t="b">
        <v>0</v>
      </c>
      <c r="AK51" s="78" t="b">
        <v>0</v>
      </c>
      <c r="AL51" s="78" t="b">
        <v>0</v>
      </c>
      <c r="AM51" s="78" t="b">
        <v>0</v>
      </c>
      <c r="AN51" s="78" t="b">
        <v>0</v>
      </c>
      <c r="AO51" s="78" t="b">
        <v>0</v>
      </c>
      <c r="AP51" s="78" t="b">
        <v>0</v>
      </c>
      <c r="AQ51" s="78" t="b">
        <v>0</v>
      </c>
      <c r="AR51" s="78" t="b">
        <v>0</v>
      </c>
      <c r="AS51" s="78" t="b">
        <v>0</v>
      </c>
      <c r="AT51" s="78" t="b">
        <v>0</v>
      </c>
      <c r="AU51" s="78" t="b">
        <v>0</v>
      </c>
      <c r="AV51" s="78" t="b">
        <v>0</v>
      </c>
      <c r="AW51" s="78" t="b">
        <v>0</v>
      </c>
      <c r="AX51" s="78" t="b">
        <v>0</v>
      </c>
      <c r="AY51" s="78" t="b">
        <v>0</v>
      </c>
      <c r="AZ51" s="78" t="b">
        <v>0</v>
      </c>
      <c r="BA51" s="78" t="b">
        <v>0</v>
      </c>
      <c r="BB51" s="78" t="b">
        <v>0</v>
      </c>
      <c r="BC51" s="78" t="b">
        <v>0</v>
      </c>
      <c r="BD51" s="78" t="b">
        <v>0</v>
      </c>
      <c r="BE51" s="78" t="b">
        <v>0</v>
      </c>
      <c r="BF51" s="78" t="b">
        <v>0</v>
      </c>
      <c r="BG51" s="78" t="b">
        <v>0</v>
      </c>
      <c r="BH51" s="78" t="b">
        <v>0</v>
      </c>
      <c r="BI51" s="78" t="b">
        <v>0</v>
      </c>
      <c r="BJ51" s="78" t="b">
        <v>0</v>
      </c>
    </row>
    <row r="52" spans="1:62">
      <c r="A52" s="1" t="s">
        <v>581</v>
      </c>
      <c r="B52" t="s">
        <v>579</v>
      </c>
      <c r="C52" s="78" t="b">
        <v>0</v>
      </c>
      <c r="D52" s="78" t="b">
        <v>0</v>
      </c>
      <c r="E52" s="78" t="b">
        <v>0</v>
      </c>
      <c r="F52" s="78" t="b">
        <v>0</v>
      </c>
      <c r="G52" s="78" t="b">
        <v>0</v>
      </c>
      <c r="H52" s="78" t="b">
        <v>0</v>
      </c>
      <c r="I52" s="78" t="b">
        <v>0</v>
      </c>
      <c r="J52" s="78" t="b">
        <v>0</v>
      </c>
      <c r="K52" s="78" t="b">
        <v>0</v>
      </c>
      <c r="L52" s="78" t="b">
        <v>0</v>
      </c>
      <c r="M52" s="78" t="b">
        <v>0</v>
      </c>
      <c r="N52" s="78" t="b">
        <v>0</v>
      </c>
      <c r="O52" s="78" t="b">
        <v>0</v>
      </c>
      <c r="P52" s="78" t="b">
        <v>0</v>
      </c>
      <c r="Q52" s="78" t="b">
        <v>0</v>
      </c>
      <c r="R52" s="78" t="b">
        <v>0</v>
      </c>
      <c r="S52" s="78" t="b">
        <v>0</v>
      </c>
      <c r="T52" s="78" t="b">
        <v>0</v>
      </c>
      <c r="U52" s="78" t="b">
        <v>0</v>
      </c>
      <c r="V52" s="78" t="b">
        <v>0</v>
      </c>
      <c r="W52" s="78" t="b">
        <v>0</v>
      </c>
      <c r="X52" s="78" t="b">
        <v>0</v>
      </c>
      <c r="Y52" s="78" t="b">
        <v>0</v>
      </c>
      <c r="Z52" s="78" t="b">
        <v>0</v>
      </c>
      <c r="AA52" s="78" t="b">
        <v>0</v>
      </c>
      <c r="AB52" s="78" t="b">
        <v>0</v>
      </c>
      <c r="AC52" s="78" t="b">
        <v>0</v>
      </c>
      <c r="AD52" s="78" t="b">
        <v>0</v>
      </c>
      <c r="AE52" s="78" t="b">
        <v>0</v>
      </c>
      <c r="AF52" s="78" t="b">
        <v>0</v>
      </c>
      <c r="AG52" s="78" t="b">
        <v>0</v>
      </c>
      <c r="AH52" s="78" t="b">
        <v>0</v>
      </c>
      <c r="AI52" s="78" t="b">
        <v>0</v>
      </c>
      <c r="AJ52" s="78" t="b">
        <v>0</v>
      </c>
      <c r="AK52" s="78" t="b">
        <v>0</v>
      </c>
      <c r="AL52" s="78" t="b">
        <v>0</v>
      </c>
      <c r="AM52" s="78" t="b">
        <v>0</v>
      </c>
      <c r="AN52" s="78" t="b">
        <v>0</v>
      </c>
      <c r="AO52" s="78" t="b">
        <v>0</v>
      </c>
      <c r="AP52" s="78" t="b">
        <v>0</v>
      </c>
      <c r="AQ52" s="78" t="b">
        <v>0</v>
      </c>
      <c r="AR52" s="78" t="b">
        <v>0</v>
      </c>
      <c r="AS52" s="78" t="b">
        <v>0</v>
      </c>
      <c r="AT52" s="78" t="b">
        <v>0</v>
      </c>
      <c r="AU52" s="78" t="b">
        <v>0</v>
      </c>
      <c r="AV52" s="78" t="b">
        <v>0</v>
      </c>
      <c r="AW52" s="78" t="b">
        <v>0</v>
      </c>
      <c r="AX52" s="78" t="b">
        <v>0</v>
      </c>
      <c r="AY52" s="78" t="b">
        <v>0</v>
      </c>
      <c r="AZ52" s="78" t="b">
        <v>0</v>
      </c>
      <c r="BA52" s="78" t="b">
        <v>0</v>
      </c>
      <c r="BB52" s="78" t="b">
        <v>0</v>
      </c>
      <c r="BC52" s="78" t="b">
        <v>0</v>
      </c>
      <c r="BD52" s="78" t="b">
        <v>0</v>
      </c>
      <c r="BE52" s="78" t="b">
        <v>0</v>
      </c>
      <c r="BF52" s="78" t="b">
        <v>0</v>
      </c>
      <c r="BG52" s="78" t="b">
        <v>0</v>
      </c>
      <c r="BH52" s="78" t="b">
        <v>0</v>
      </c>
      <c r="BI52" s="78" t="b">
        <v>0</v>
      </c>
      <c r="BJ52" s="78" t="b">
        <v>0</v>
      </c>
    </row>
    <row r="53" spans="1:62">
      <c r="A53" s="1" t="s">
        <v>592</v>
      </c>
      <c r="B53" t="s">
        <v>590</v>
      </c>
      <c r="C53" s="78" t="b">
        <v>0</v>
      </c>
      <c r="D53" s="78" t="b">
        <v>1</v>
      </c>
      <c r="E53" s="78" t="b">
        <v>1</v>
      </c>
      <c r="F53" s="78" t="b">
        <v>0</v>
      </c>
      <c r="G53" s="78" t="b">
        <v>0</v>
      </c>
      <c r="H53" s="78" t="b">
        <v>0</v>
      </c>
      <c r="I53" s="78" t="b">
        <v>0</v>
      </c>
      <c r="J53" s="78" t="b">
        <v>0</v>
      </c>
      <c r="K53" s="78" t="b">
        <v>0</v>
      </c>
      <c r="L53" s="78" t="b">
        <v>0</v>
      </c>
      <c r="M53" s="78" t="b">
        <v>0</v>
      </c>
      <c r="N53" s="78" t="b">
        <v>0</v>
      </c>
      <c r="O53" s="78" t="b">
        <v>0</v>
      </c>
      <c r="P53" s="78" t="b">
        <v>0</v>
      </c>
      <c r="Q53" s="78" t="b">
        <v>0</v>
      </c>
      <c r="R53" s="78" t="b">
        <v>0</v>
      </c>
      <c r="S53" s="78" t="b">
        <v>0</v>
      </c>
      <c r="T53" s="78" t="b">
        <v>0</v>
      </c>
      <c r="U53" s="78" t="b">
        <v>0</v>
      </c>
      <c r="V53" s="78" t="b">
        <v>0</v>
      </c>
      <c r="W53" s="78" t="b">
        <v>0</v>
      </c>
      <c r="X53" s="78" t="b">
        <v>0</v>
      </c>
      <c r="Y53" s="78" t="b">
        <v>0</v>
      </c>
      <c r="Z53" s="78" t="b">
        <v>0</v>
      </c>
      <c r="AA53" s="78" t="b">
        <v>0</v>
      </c>
      <c r="AB53" s="78" t="b">
        <v>0</v>
      </c>
      <c r="AC53" s="78" t="b">
        <v>0</v>
      </c>
      <c r="AD53" s="78" t="b">
        <v>0</v>
      </c>
      <c r="AE53" s="78" t="b">
        <v>0</v>
      </c>
      <c r="AF53" s="78" t="b">
        <v>0</v>
      </c>
      <c r="AG53" s="78" t="b">
        <v>0</v>
      </c>
      <c r="AH53" s="78" t="b">
        <v>0</v>
      </c>
      <c r="AI53" s="78" t="b">
        <v>0</v>
      </c>
      <c r="AJ53" s="78" t="b">
        <v>0</v>
      </c>
      <c r="AK53" s="78" t="b">
        <v>0</v>
      </c>
      <c r="AL53" s="78" t="b">
        <v>0</v>
      </c>
      <c r="AM53" s="78" t="b">
        <v>0</v>
      </c>
      <c r="AN53" s="78" t="b">
        <v>0</v>
      </c>
      <c r="AO53" s="78" t="b">
        <v>0</v>
      </c>
      <c r="AP53" s="78" t="b">
        <v>0</v>
      </c>
      <c r="AQ53" s="78" t="b">
        <v>0</v>
      </c>
      <c r="AR53" s="78" t="b">
        <v>0</v>
      </c>
      <c r="AS53" s="78" t="b">
        <v>1</v>
      </c>
      <c r="AT53" s="78" t="b">
        <v>0</v>
      </c>
      <c r="AU53" s="78" t="b">
        <v>0</v>
      </c>
      <c r="AV53" s="78" t="b">
        <v>0</v>
      </c>
      <c r="AW53" s="78" t="b">
        <v>0</v>
      </c>
      <c r="AX53" s="78" t="b">
        <v>0</v>
      </c>
      <c r="AY53" s="78" t="b">
        <v>0</v>
      </c>
      <c r="AZ53" s="78" t="b">
        <v>0</v>
      </c>
      <c r="BA53" s="78" t="b">
        <v>0</v>
      </c>
      <c r="BB53" s="78" t="b">
        <v>0</v>
      </c>
      <c r="BC53" s="78" t="b">
        <v>0</v>
      </c>
      <c r="BD53" s="78" t="b">
        <v>0</v>
      </c>
      <c r="BE53" s="78" t="b">
        <v>0</v>
      </c>
      <c r="BF53" s="78" t="b">
        <v>0</v>
      </c>
      <c r="BG53" s="78" t="b">
        <v>0</v>
      </c>
      <c r="BH53" s="78" t="b">
        <v>0</v>
      </c>
      <c r="BI53" s="78" t="b">
        <v>0</v>
      </c>
      <c r="BJ53" s="78" t="b">
        <v>0</v>
      </c>
    </row>
    <row r="54" spans="1:62">
      <c r="A54" s="1" t="s">
        <v>611</v>
      </c>
      <c r="B54" t="s">
        <v>610</v>
      </c>
      <c r="C54" s="78" t="b">
        <v>0</v>
      </c>
      <c r="D54" s="78" t="b">
        <v>1</v>
      </c>
      <c r="E54" s="78" t="b">
        <v>0</v>
      </c>
      <c r="F54" s="78" t="b">
        <v>0</v>
      </c>
      <c r="G54" s="78" t="b">
        <v>0</v>
      </c>
      <c r="H54" s="78" t="b">
        <v>0</v>
      </c>
      <c r="I54" s="78" t="b">
        <v>0</v>
      </c>
      <c r="J54" s="78" t="b">
        <v>0</v>
      </c>
      <c r="K54" s="78" t="b">
        <v>0</v>
      </c>
      <c r="L54" s="78" t="b">
        <v>0</v>
      </c>
      <c r="M54" s="78" t="b">
        <v>0</v>
      </c>
      <c r="N54" s="78" t="b">
        <v>0</v>
      </c>
      <c r="O54" s="78" t="b">
        <v>0</v>
      </c>
      <c r="P54" s="78" t="b">
        <v>0</v>
      </c>
      <c r="Q54" s="78" t="b">
        <v>0</v>
      </c>
      <c r="R54" s="78" t="b">
        <v>0</v>
      </c>
      <c r="S54" s="78" t="b">
        <v>0</v>
      </c>
      <c r="T54" s="78" t="b">
        <v>0</v>
      </c>
      <c r="U54" s="78" t="b">
        <v>0</v>
      </c>
      <c r="V54" s="78" t="b">
        <v>0</v>
      </c>
      <c r="W54" s="78" t="b">
        <v>0</v>
      </c>
      <c r="X54" s="78" t="b">
        <v>0</v>
      </c>
      <c r="Y54" s="78" t="b">
        <v>0</v>
      </c>
      <c r="Z54" s="78" t="b">
        <v>0</v>
      </c>
      <c r="AA54" s="78" t="b">
        <v>0</v>
      </c>
      <c r="AB54" s="78" t="b">
        <v>0</v>
      </c>
      <c r="AC54" s="78" t="b">
        <v>0</v>
      </c>
      <c r="AD54" s="78" t="b">
        <v>0</v>
      </c>
      <c r="AE54" s="78" t="b">
        <v>0</v>
      </c>
      <c r="AF54" s="78" t="b">
        <v>0</v>
      </c>
      <c r="AG54" s="78" t="b">
        <v>0</v>
      </c>
      <c r="AH54" s="78" t="b">
        <v>0</v>
      </c>
      <c r="AI54" s="78" t="b">
        <v>0</v>
      </c>
      <c r="AJ54" s="78" t="b">
        <v>0</v>
      </c>
      <c r="AK54" s="78" t="b">
        <v>0</v>
      </c>
      <c r="AL54" s="78" t="b">
        <v>0</v>
      </c>
      <c r="AM54" s="78" t="b">
        <v>0</v>
      </c>
      <c r="AN54" s="78" t="b">
        <v>0</v>
      </c>
      <c r="AO54" s="78" t="b">
        <v>0</v>
      </c>
      <c r="AP54" s="78" t="b">
        <v>0</v>
      </c>
      <c r="AQ54" s="78" t="b">
        <v>0</v>
      </c>
      <c r="AR54" s="78" t="b">
        <v>0</v>
      </c>
      <c r="AS54" s="78" t="b">
        <v>1</v>
      </c>
      <c r="AT54" s="78" t="b">
        <v>0</v>
      </c>
      <c r="AU54" s="78" t="b">
        <v>0</v>
      </c>
      <c r="AV54" s="78" t="b">
        <v>0</v>
      </c>
      <c r="AW54" s="78" t="b">
        <v>0</v>
      </c>
      <c r="AX54" s="78" t="b">
        <v>0</v>
      </c>
      <c r="AY54" s="78" t="b">
        <v>0</v>
      </c>
      <c r="AZ54" s="78" t="b">
        <v>0</v>
      </c>
      <c r="BA54" s="78" t="b">
        <v>0</v>
      </c>
      <c r="BB54" s="78" t="b">
        <v>0</v>
      </c>
      <c r="BC54" s="78" t="b">
        <v>0</v>
      </c>
      <c r="BD54" s="78" t="b">
        <v>0</v>
      </c>
      <c r="BE54" s="78" t="b">
        <v>0</v>
      </c>
      <c r="BF54" s="78" t="b">
        <v>0</v>
      </c>
      <c r="BG54" s="78" t="b">
        <v>0</v>
      </c>
      <c r="BH54" s="78" t="b">
        <v>0</v>
      </c>
      <c r="BI54" s="78" t="b">
        <v>0</v>
      </c>
      <c r="BJ54" s="78" t="b">
        <v>0</v>
      </c>
    </row>
    <row r="55" spans="1:62">
      <c r="A55" s="1" t="s">
        <v>619</v>
      </c>
      <c r="B55" t="s">
        <v>617</v>
      </c>
      <c r="C55" s="78" t="b">
        <v>0</v>
      </c>
      <c r="D55" s="78" t="b">
        <v>0</v>
      </c>
      <c r="E55" s="78" t="b">
        <v>0</v>
      </c>
      <c r="F55" s="78" t="b">
        <v>0</v>
      </c>
      <c r="G55" s="78" t="b">
        <v>0</v>
      </c>
      <c r="H55" s="78" t="b">
        <v>0</v>
      </c>
      <c r="I55" s="78" t="b">
        <v>0</v>
      </c>
      <c r="J55" s="78" t="b">
        <v>0</v>
      </c>
      <c r="K55" s="78" t="b">
        <v>0</v>
      </c>
      <c r="L55" s="78" t="b">
        <v>0</v>
      </c>
      <c r="M55" s="78" t="b">
        <v>0</v>
      </c>
      <c r="N55" s="78" t="b">
        <v>0</v>
      </c>
      <c r="O55" s="78" t="b">
        <v>0</v>
      </c>
      <c r="P55" s="78" t="b">
        <v>0</v>
      </c>
      <c r="Q55" s="78" t="b">
        <v>0</v>
      </c>
      <c r="R55" s="78" t="b">
        <v>0</v>
      </c>
      <c r="S55" s="78" t="b">
        <v>0</v>
      </c>
      <c r="T55" s="78" t="b">
        <v>0</v>
      </c>
      <c r="U55" s="78" t="b">
        <v>0</v>
      </c>
      <c r="V55" s="78" t="b">
        <v>0</v>
      </c>
      <c r="W55" s="78" t="b">
        <v>0</v>
      </c>
      <c r="X55" s="78" t="b">
        <v>0</v>
      </c>
      <c r="Y55" s="78" t="b">
        <v>0</v>
      </c>
      <c r="Z55" s="78" t="b">
        <v>0</v>
      </c>
      <c r="AA55" s="78" t="b">
        <v>0</v>
      </c>
      <c r="AB55" s="78" t="b">
        <v>0</v>
      </c>
      <c r="AC55" s="78" t="b">
        <v>0</v>
      </c>
      <c r="AD55" s="78" t="b">
        <v>0</v>
      </c>
      <c r="AE55" s="78" t="b">
        <v>0</v>
      </c>
      <c r="AF55" s="78" t="b">
        <v>0</v>
      </c>
      <c r="AG55" s="78" t="b">
        <v>0</v>
      </c>
      <c r="AH55" s="78" t="b">
        <v>0</v>
      </c>
      <c r="AI55" s="78" t="b">
        <v>0</v>
      </c>
      <c r="AJ55" s="78" t="b">
        <v>0</v>
      </c>
      <c r="AK55" s="78" t="b">
        <v>0</v>
      </c>
      <c r="AL55" s="78" t="b">
        <v>0</v>
      </c>
      <c r="AM55" s="78" t="b">
        <v>0</v>
      </c>
      <c r="AN55" s="78" t="b">
        <v>0</v>
      </c>
      <c r="AO55" s="78" t="b">
        <v>0</v>
      </c>
      <c r="AP55" s="78" t="b">
        <v>0</v>
      </c>
      <c r="AQ55" s="78" t="b">
        <v>0</v>
      </c>
      <c r="AR55" s="78" t="b">
        <v>1</v>
      </c>
      <c r="AS55" s="78" t="b">
        <v>0</v>
      </c>
      <c r="AT55" s="78" t="b">
        <v>0</v>
      </c>
      <c r="AU55" s="78" t="b">
        <v>0</v>
      </c>
      <c r="AV55" s="78" t="b">
        <v>0</v>
      </c>
      <c r="AW55" s="78" t="b">
        <v>0</v>
      </c>
      <c r="AX55" s="78" t="b">
        <v>0</v>
      </c>
      <c r="AY55" s="78" t="b">
        <v>0</v>
      </c>
      <c r="AZ55" s="78" t="b">
        <v>0</v>
      </c>
      <c r="BA55" s="78" t="b">
        <v>0</v>
      </c>
      <c r="BB55" s="78" t="b">
        <v>0</v>
      </c>
      <c r="BC55" s="78" t="b">
        <v>0</v>
      </c>
      <c r="BD55" s="78" t="b">
        <v>0</v>
      </c>
      <c r="BE55" s="78" t="b">
        <v>0</v>
      </c>
      <c r="BF55" s="78" t="b">
        <v>0</v>
      </c>
      <c r="BG55" s="78" t="b">
        <v>0</v>
      </c>
      <c r="BH55" s="78" t="b">
        <v>0</v>
      </c>
      <c r="BI55" s="78" t="b">
        <v>0</v>
      </c>
      <c r="BJ55" s="78" t="b">
        <v>0</v>
      </c>
    </row>
    <row r="56" spans="1:62">
      <c r="A56" s="1" t="s">
        <v>622</v>
      </c>
      <c r="B56" t="s">
        <v>621</v>
      </c>
      <c r="C56" s="78" t="b">
        <v>0</v>
      </c>
      <c r="D56" s="78" t="b">
        <v>1</v>
      </c>
      <c r="E56" s="78" t="b">
        <v>0</v>
      </c>
      <c r="F56" s="78" t="b">
        <v>1</v>
      </c>
      <c r="G56" s="78" t="b">
        <v>0</v>
      </c>
      <c r="H56" s="78" t="b">
        <v>0</v>
      </c>
      <c r="I56" s="78" t="b">
        <v>0</v>
      </c>
      <c r="J56" s="78" t="b">
        <v>0</v>
      </c>
      <c r="K56" s="78" t="b">
        <v>0</v>
      </c>
      <c r="L56" s="78" t="b">
        <v>0</v>
      </c>
      <c r="M56" s="78" t="b">
        <v>0</v>
      </c>
      <c r="N56" s="78" t="b">
        <v>0</v>
      </c>
      <c r="O56" s="78" t="b">
        <v>0</v>
      </c>
      <c r="P56" s="78" t="b">
        <v>0</v>
      </c>
      <c r="Q56" s="78" t="b">
        <v>0</v>
      </c>
      <c r="R56" s="78" t="b">
        <v>0</v>
      </c>
      <c r="S56" s="78" t="b">
        <v>0</v>
      </c>
      <c r="T56" s="78" t="b">
        <v>0</v>
      </c>
      <c r="U56" s="78" t="b">
        <v>0</v>
      </c>
      <c r="V56" s="78" t="b">
        <v>0</v>
      </c>
      <c r="W56" s="78" t="b">
        <v>0</v>
      </c>
      <c r="X56" s="78" t="b">
        <v>0</v>
      </c>
      <c r="Y56" s="78" t="b">
        <v>0</v>
      </c>
      <c r="Z56" s="78" t="b">
        <v>0</v>
      </c>
      <c r="AA56" s="78" t="b">
        <v>0</v>
      </c>
      <c r="AB56" s="78" t="b">
        <v>0</v>
      </c>
      <c r="AC56" s="78" t="b">
        <v>0</v>
      </c>
      <c r="AD56" s="78" t="b">
        <v>0</v>
      </c>
      <c r="AE56" s="78" t="b">
        <v>0</v>
      </c>
      <c r="AF56" s="78" t="b">
        <v>0</v>
      </c>
      <c r="AG56" s="78" t="b">
        <v>0</v>
      </c>
      <c r="AH56" s="78" t="b">
        <v>0</v>
      </c>
      <c r="AI56" s="78" t="b">
        <v>0</v>
      </c>
      <c r="AJ56" s="78" t="b">
        <v>0</v>
      </c>
      <c r="AK56" s="78" t="b">
        <v>0</v>
      </c>
      <c r="AL56" s="78" t="b">
        <v>0</v>
      </c>
      <c r="AM56" s="78" t="b">
        <v>0</v>
      </c>
      <c r="AN56" s="78" t="b">
        <v>0</v>
      </c>
      <c r="AO56" s="78" t="b">
        <v>0</v>
      </c>
      <c r="AP56" s="78" t="b">
        <v>0</v>
      </c>
      <c r="AQ56" s="78" t="b">
        <v>0</v>
      </c>
      <c r="AR56" s="78" t="b">
        <v>0</v>
      </c>
      <c r="AS56" s="78" t="b">
        <v>0</v>
      </c>
      <c r="AT56" s="78" t="b">
        <v>0</v>
      </c>
      <c r="AU56" s="78" t="b">
        <v>0</v>
      </c>
      <c r="AV56" s="78" t="b">
        <v>0</v>
      </c>
      <c r="AW56" s="78" t="b">
        <v>1</v>
      </c>
      <c r="AX56" s="78" t="b">
        <v>0</v>
      </c>
      <c r="AY56" s="78" t="b">
        <v>0</v>
      </c>
      <c r="AZ56" s="78" t="b">
        <v>0</v>
      </c>
      <c r="BA56" s="78" t="b">
        <v>0</v>
      </c>
      <c r="BB56" s="78" t="b">
        <v>0</v>
      </c>
      <c r="BC56" s="78" t="b">
        <v>0</v>
      </c>
      <c r="BD56" s="78" t="b">
        <v>0</v>
      </c>
      <c r="BE56" s="78" t="b">
        <v>0</v>
      </c>
      <c r="BF56" s="78" t="b">
        <v>0</v>
      </c>
      <c r="BG56" s="78" t="b">
        <v>0</v>
      </c>
      <c r="BH56" s="78" t="b">
        <v>0</v>
      </c>
      <c r="BI56" s="78" t="b">
        <v>0</v>
      </c>
      <c r="BJ56" s="78" t="b">
        <v>0</v>
      </c>
    </row>
    <row r="57" spans="1:62">
      <c r="A57" s="1" t="s">
        <v>638</v>
      </c>
      <c r="B57" t="s">
        <v>636</v>
      </c>
      <c r="C57" s="78" t="b">
        <v>0</v>
      </c>
      <c r="D57" s="78" t="b">
        <v>0</v>
      </c>
      <c r="E57" s="78" t="b">
        <v>0</v>
      </c>
      <c r="F57" s="78" t="b">
        <v>0</v>
      </c>
      <c r="G57" s="78" t="b">
        <v>0</v>
      </c>
      <c r="H57" s="78" t="b">
        <v>0</v>
      </c>
      <c r="I57" s="78" t="b">
        <v>0</v>
      </c>
      <c r="J57" s="78" t="b">
        <v>0</v>
      </c>
      <c r="K57" s="78" t="b">
        <v>0</v>
      </c>
      <c r="L57" s="78" t="b">
        <v>0</v>
      </c>
      <c r="M57" s="78" t="b">
        <v>0</v>
      </c>
      <c r="N57" s="78" t="b">
        <v>0</v>
      </c>
      <c r="O57" s="78" t="b">
        <v>0</v>
      </c>
      <c r="P57" s="78" t="b">
        <v>0</v>
      </c>
      <c r="Q57" s="78" t="b">
        <v>0</v>
      </c>
      <c r="R57" s="78" t="b">
        <v>0</v>
      </c>
      <c r="S57" s="78" t="b">
        <v>0</v>
      </c>
      <c r="T57" s="78" t="b">
        <v>0</v>
      </c>
      <c r="U57" s="78" t="b">
        <v>0</v>
      </c>
      <c r="V57" s="78" t="b">
        <v>0</v>
      </c>
      <c r="W57" s="78" t="b">
        <v>0</v>
      </c>
      <c r="X57" s="78" t="b">
        <v>0</v>
      </c>
      <c r="Y57" s="78" t="b">
        <v>0</v>
      </c>
      <c r="Z57" s="78" t="b">
        <v>0</v>
      </c>
      <c r="AA57" s="78" t="b">
        <v>0</v>
      </c>
      <c r="AB57" s="78" t="b">
        <v>0</v>
      </c>
      <c r="AC57" s="78" t="b">
        <v>0</v>
      </c>
      <c r="AD57" s="78" t="b">
        <v>0</v>
      </c>
      <c r="AE57" s="78" t="b">
        <v>0</v>
      </c>
      <c r="AF57" s="78" t="b">
        <v>0</v>
      </c>
      <c r="AG57" s="78" t="b">
        <v>0</v>
      </c>
      <c r="AH57" s="78" t="b">
        <v>0</v>
      </c>
      <c r="AI57" s="78" t="b">
        <v>0</v>
      </c>
      <c r="AJ57" s="78" t="b">
        <v>0</v>
      </c>
      <c r="AK57" s="78" t="b">
        <v>0</v>
      </c>
      <c r="AL57" s="78" t="b">
        <v>0</v>
      </c>
      <c r="AM57" s="78" t="b">
        <v>0</v>
      </c>
      <c r="AN57" s="78" t="b">
        <v>0</v>
      </c>
      <c r="AO57" s="78" t="b">
        <v>0</v>
      </c>
      <c r="AP57" s="78" t="b">
        <v>0</v>
      </c>
      <c r="AQ57" s="78" t="b">
        <v>0</v>
      </c>
      <c r="AR57" s="78" t="b">
        <v>0</v>
      </c>
      <c r="AS57" s="78" t="b">
        <v>1</v>
      </c>
      <c r="AT57" s="78" t="b">
        <v>0</v>
      </c>
      <c r="AU57" s="78" t="b">
        <v>0</v>
      </c>
      <c r="AV57" s="78" t="b">
        <v>0</v>
      </c>
      <c r="AW57" s="78" t="b">
        <v>0</v>
      </c>
      <c r="AX57" s="78" t="b">
        <v>0</v>
      </c>
      <c r="AY57" s="78" t="b">
        <v>0</v>
      </c>
      <c r="AZ57" s="78" t="b">
        <v>0</v>
      </c>
      <c r="BA57" s="78" t="b">
        <v>0</v>
      </c>
      <c r="BB57" s="78" t="b">
        <v>0</v>
      </c>
      <c r="BC57" s="78" t="b">
        <v>0</v>
      </c>
      <c r="BD57" s="78" t="b">
        <v>0</v>
      </c>
      <c r="BE57" s="78" t="b">
        <v>0</v>
      </c>
      <c r="BF57" s="78" t="b">
        <v>0</v>
      </c>
      <c r="BG57" s="78" t="b">
        <v>0</v>
      </c>
      <c r="BH57" s="78" t="b">
        <v>0</v>
      </c>
      <c r="BI57" s="78" t="b">
        <v>0</v>
      </c>
      <c r="BJ57" s="78" t="b">
        <v>0</v>
      </c>
    </row>
    <row r="58" spans="1:62">
      <c r="A58" s="1" t="s">
        <v>676</v>
      </c>
      <c r="B58" t="s">
        <v>675</v>
      </c>
      <c r="C58" s="78" t="b">
        <v>0</v>
      </c>
      <c r="D58" s="78" t="b">
        <v>0</v>
      </c>
      <c r="E58" s="78" t="b">
        <v>0</v>
      </c>
      <c r="F58" s="78" t="b">
        <v>0</v>
      </c>
      <c r="G58" s="78" t="b">
        <v>0</v>
      </c>
      <c r="H58" s="78" t="b">
        <v>0</v>
      </c>
      <c r="I58" s="78" t="b">
        <v>0</v>
      </c>
      <c r="J58" s="78" t="b">
        <v>0</v>
      </c>
      <c r="K58" s="78" t="b">
        <v>0</v>
      </c>
      <c r="L58" s="78" t="b">
        <v>0</v>
      </c>
      <c r="M58" s="78" t="b">
        <v>0</v>
      </c>
      <c r="N58" s="78" t="b">
        <v>0</v>
      </c>
      <c r="O58" s="78" t="b">
        <v>0</v>
      </c>
      <c r="P58" s="78" t="b">
        <v>0</v>
      </c>
      <c r="Q58" s="78" t="b">
        <v>0</v>
      </c>
      <c r="R58" s="78" t="b">
        <v>0</v>
      </c>
      <c r="S58" s="78" t="b">
        <v>0</v>
      </c>
      <c r="T58" s="78" t="b">
        <v>0</v>
      </c>
      <c r="U58" s="78" t="b">
        <v>0</v>
      </c>
      <c r="V58" s="78" t="b">
        <v>0</v>
      </c>
      <c r="W58" s="78" t="b">
        <v>0</v>
      </c>
      <c r="X58" s="78" t="b">
        <v>0</v>
      </c>
      <c r="Y58" s="78" t="b">
        <v>0</v>
      </c>
      <c r="Z58" s="78" t="b">
        <v>0</v>
      </c>
      <c r="AA58" s="78" t="b">
        <v>0</v>
      </c>
      <c r="AB58" s="78" t="b">
        <v>0</v>
      </c>
      <c r="AC58" s="78" t="b">
        <v>0</v>
      </c>
      <c r="AD58" s="78" t="b">
        <v>0</v>
      </c>
      <c r="AE58" s="78" t="b">
        <v>0</v>
      </c>
      <c r="AF58" s="78" t="b">
        <v>0</v>
      </c>
      <c r="AG58" s="78" t="b">
        <v>0</v>
      </c>
      <c r="AH58" s="78" t="b">
        <v>0</v>
      </c>
      <c r="AI58" s="78" t="b">
        <v>0</v>
      </c>
      <c r="AJ58" s="78" t="b">
        <v>0</v>
      </c>
      <c r="AK58" s="78" t="b">
        <v>0</v>
      </c>
      <c r="AL58" s="78" t="b">
        <v>0</v>
      </c>
      <c r="AM58" s="78" t="b">
        <v>0</v>
      </c>
      <c r="AN58" s="78" t="b">
        <v>0</v>
      </c>
      <c r="AO58" s="78" t="b">
        <v>0</v>
      </c>
      <c r="AP58" s="78" t="b">
        <v>0</v>
      </c>
      <c r="AQ58" s="78" t="b">
        <v>0</v>
      </c>
      <c r="AR58" s="78" t="b">
        <v>0</v>
      </c>
      <c r="AS58" s="78" t="b">
        <v>1</v>
      </c>
      <c r="AT58" s="78" t="b">
        <v>0</v>
      </c>
      <c r="AU58" s="78" t="b">
        <v>0</v>
      </c>
      <c r="AV58" s="78" t="b">
        <v>0</v>
      </c>
      <c r="AW58" s="78" t="b">
        <v>0</v>
      </c>
      <c r="AX58" s="78" t="b">
        <v>0</v>
      </c>
      <c r="AY58" s="78" t="b">
        <v>0</v>
      </c>
      <c r="AZ58" s="78" t="b">
        <v>0</v>
      </c>
      <c r="BA58" s="78" t="b">
        <v>0</v>
      </c>
      <c r="BB58" s="78" t="b">
        <v>0</v>
      </c>
      <c r="BC58" s="78" t="b">
        <v>0</v>
      </c>
      <c r="BD58" s="78" t="b">
        <v>0</v>
      </c>
      <c r="BE58" s="78" t="b">
        <v>0</v>
      </c>
      <c r="BF58" s="78" t="b">
        <v>0</v>
      </c>
      <c r="BG58" s="78" t="b">
        <v>0</v>
      </c>
      <c r="BH58" s="78" t="b">
        <v>0</v>
      </c>
      <c r="BI58" s="78" t="b">
        <v>0</v>
      </c>
      <c r="BJ58" s="78" t="b">
        <v>0</v>
      </c>
    </row>
    <row r="59" spans="1:62">
      <c r="A59" s="1" t="s">
        <v>683</v>
      </c>
      <c r="B59" t="s">
        <v>682</v>
      </c>
      <c r="C59" s="78" t="b">
        <v>0</v>
      </c>
      <c r="D59" s="78" t="b">
        <v>0</v>
      </c>
      <c r="E59" s="78" t="b">
        <v>0</v>
      </c>
      <c r="F59" s="78" t="b">
        <v>0</v>
      </c>
      <c r="G59" s="78" t="b">
        <v>0</v>
      </c>
      <c r="H59" s="78" t="b">
        <v>0</v>
      </c>
      <c r="I59" s="78" t="b">
        <v>0</v>
      </c>
      <c r="J59" s="78" t="b">
        <v>0</v>
      </c>
      <c r="K59" s="78" t="b">
        <v>0</v>
      </c>
      <c r="L59" s="78" t="b">
        <v>0</v>
      </c>
      <c r="M59" s="78" t="b">
        <v>0</v>
      </c>
      <c r="N59" s="78" t="b">
        <v>0</v>
      </c>
      <c r="O59" s="78" t="b">
        <v>0</v>
      </c>
      <c r="P59" s="78" t="b">
        <v>0</v>
      </c>
      <c r="Q59" s="78" t="b">
        <v>0</v>
      </c>
      <c r="R59" s="78" t="b">
        <v>0</v>
      </c>
      <c r="S59" s="78" t="b">
        <v>0</v>
      </c>
      <c r="T59" s="78" t="b">
        <v>0</v>
      </c>
      <c r="U59" s="78" t="b">
        <v>0</v>
      </c>
      <c r="V59" s="78" t="b">
        <v>0</v>
      </c>
      <c r="W59" s="78" t="b">
        <v>0</v>
      </c>
      <c r="X59" s="78" t="b">
        <v>0</v>
      </c>
      <c r="Y59" s="78" t="b">
        <v>0</v>
      </c>
      <c r="Z59" s="78" t="b">
        <v>0</v>
      </c>
      <c r="AA59" s="78" t="b">
        <v>0</v>
      </c>
      <c r="AB59" s="78" t="b">
        <v>0</v>
      </c>
      <c r="AC59" s="78" t="b">
        <v>0</v>
      </c>
      <c r="AD59" s="78" t="b">
        <v>0</v>
      </c>
      <c r="AE59" s="78" t="b">
        <v>0</v>
      </c>
      <c r="AF59" s="78" t="b">
        <v>0</v>
      </c>
      <c r="AG59" s="78" t="b">
        <v>0</v>
      </c>
      <c r="AH59" s="78" t="b">
        <v>0</v>
      </c>
      <c r="AI59" s="78" t="b">
        <v>0</v>
      </c>
      <c r="AJ59" s="78" t="b">
        <v>0</v>
      </c>
      <c r="AK59" s="78" t="b">
        <v>0</v>
      </c>
      <c r="AL59" s="78" t="b">
        <v>0</v>
      </c>
      <c r="AM59" s="78" t="b">
        <v>0</v>
      </c>
      <c r="AN59" s="78" t="b">
        <v>0</v>
      </c>
      <c r="AO59" s="78" t="b">
        <v>0</v>
      </c>
      <c r="AP59" s="78" t="b">
        <v>0</v>
      </c>
      <c r="AQ59" s="78" t="b">
        <v>0</v>
      </c>
      <c r="AR59" s="78" t="b">
        <v>0</v>
      </c>
      <c r="AS59" s="78" t="b">
        <v>0</v>
      </c>
      <c r="AT59" s="78" t="b">
        <v>0</v>
      </c>
      <c r="AU59" s="78" t="b">
        <v>0</v>
      </c>
      <c r="AV59" s="78" t="b">
        <v>0</v>
      </c>
      <c r="AW59" s="78" t="b">
        <v>0</v>
      </c>
      <c r="AX59" s="78" t="b">
        <v>0</v>
      </c>
      <c r="AY59" s="78" t="b">
        <v>0</v>
      </c>
      <c r="AZ59" s="78" t="b">
        <v>0</v>
      </c>
      <c r="BA59" s="78" t="b">
        <v>0</v>
      </c>
      <c r="BB59" s="78" t="b">
        <v>0</v>
      </c>
      <c r="BC59" s="78" t="b">
        <v>0</v>
      </c>
      <c r="BD59" s="78" t="b">
        <v>0</v>
      </c>
      <c r="BE59" s="78" t="b">
        <v>0</v>
      </c>
      <c r="BF59" s="78" t="b">
        <v>0</v>
      </c>
      <c r="BG59" s="78" t="b">
        <v>0</v>
      </c>
      <c r="BH59" s="78" t="b">
        <v>0</v>
      </c>
      <c r="BI59" s="78" t="b">
        <v>0</v>
      </c>
      <c r="BJ59" s="78" t="b">
        <v>0</v>
      </c>
    </row>
    <row r="60" spans="1:62">
      <c r="A60" s="1" t="s">
        <v>694</v>
      </c>
      <c r="B60" t="s">
        <v>693</v>
      </c>
      <c r="C60" s="78" t="b">
        <v>0</v>
      </c>
      <c r="D60" s="78" t="b">
        <v>0</v>
      </c>
      <c r="E60" s="78" t="b">
        <v>0</v>
      </c>
      <c r="F60" s="78" t="b">
        <v>0</v>
      </c>
      <c r="G60" s="78" t="b">
        <v>0</v>
      </c>
      <c r="H60" s="78" t="b">
        <v>0</v>
      </c>
      <c r="I60" s="78" t="b">
        <v>0</v>
      </c>
      <c r="J60" s="78" t="b">
        <v>0</v>
      </c>
      <c r="K60" s="78" t="b">
        <v>0</v>
      </c>
      <c r="L60" s="78" t="b">
        <v>0</v>
      </c>
      <c r="M60" s="78" t="b">
        <v>0</v>
      </c>
      <c r="N60" s="78" t="b">
        <v>0</v>
      </c>
      <c r="O60" s="78" t="b">
        <v>0</v>
      </c>
      <c r="P60" s="78" t="b">
        <v>0</v>
      </c>
      <c r="Q60" s="78" t="b">
        <v>0</v>
      </c>
      <c r="R60" s="78" t="b">
        <v>0</v>
      </c>
      <c r="S60" s="78" t="b">
        <v>0</v>
      </c>
      <c r="T60" s="78" t="b">
        <v>0</v>
      </c>
      <c r="U60" s="78" t="b">
        <v>0</v>
      </c>
      <c r="V60" s="78" t="b">
        <v>0</v>
      </c>
      <c r="W60" s="78" t="b">
        <v>0</v>
      </c>
      <c r="X60" s="78" t="b">
        <v>0</v>
      </c>
      <c r="Y60" s="78" t="b">
        <v>0</v>
      </c>
      <c r="Z60" s="78" t="b">
        <v>0</v>
      </c>
      <c r="AA60" s="78" t="b">
        <v>0</v>
      </c>
      <c r="AB60" s="78" t="b">
        <v>0</v>
      </c>
      <c r="AC60" s="78" t="b">
        <v>0</v>
      </c>
      <c r="AD60" s="78" t="b">
        <v>0</v>
      </c>
      <c r="AE60" s="78" t="b">
        <v>0</v>
      </c>
      <c r="AF60" s="78" t="b">
        <v>0</v>
      </c>
      <c r="AG60" s="78" t="b">
        <v>0</v>
      </c>
      <c r="AH60" s="78" t="b">
        <v>0</v>
      </c>
      <c r="AI60" s="78" t="b">
        <v>0</v>
      </c>
      <c r="AJ60" s="78" t="b">
        <v>0</v>
      </c>
      <c r="AK60" s="78" t="b">
        <v>0</v>
      </c>
      <c r="AL60" s="78" t="b">
        <v>0</v>
      </c>
      <c r="AM60" s="78" t="b">
        <v>0</v>
      </c>
      <c r="AN60" s="78" t="b">
        <v>0</v>
      </c>
      <c r="AO60" s="78" t="b">
        <v>0</v>
      </c>
      <c r="AP60" s="78" t="b">
        <v>0</v>
      </c>
      <c r="AQ60" s="78" t="b">
        <v>0</v>
      </c>
      <c r="AR60" s="78" t="b">
        <v>0</v>
      </c>
      <c r="AS60" s="78" t="b">
        <v>0</v>
      </c>
      <c r="AT60" s="78" t="b">
        <v>0</v>
      </c>
      <c r="AU60" s="78" t="b">
        <v>0</v>
      </c>
      <c r="AV60" s="78" t="b">
        <v>0</v>
      </c>
      <c r="AW60" s="78" t="b">
        <v>0</v>
      </c>
      <c r="AX60" s="78" t="b">
        <v>0</v>
      </c>
      <c r="AY60" s="78" t="b">
        <v>0</v>
      </c>
      <c r="AZ60" s="78" t="b">
        <v>0</v>
      </c>
      <c r="BA60" s="78" t="b">
        <v>0</v>
      </c>
      <c r="BB60" s="78" t="b">
        <v>0</v>
      </c>
      <c r="BC60" s="78" t="b">
        <v>0</v>
      </c>
      <c r="BD60" s="78" t="b">
        <v>0</v>
      </c>
      <c r="BE60" s="78" t="b">
        <v>0</v>
      </c>
      <c r="BF60" s="78" t="b">
        <v>0</v>
      </c>
      <c r="BG60" s="78" t="b">
        <v>0</v>
      </c>
      <c r="BH60" s="78" t="b">
        <v>0</v>
      </c>
      <c r="BI60" s="78" t="b">
        <v>0</v>
      </c>
      <c r="BJ60" s="78" t="b">
        <v>0</v>
      </c>
    </row>
    <row r="61" spans="1:62">
      <c r="A61" s="1" t="s">
        <v>745</v>
      </c>
      <c r="B61" t="s">
        <v>743</v>
      </c>
      <c r="C61" s="78" t="b">
        <v>0</v>
      </c>
      <c r="D61" s="78" t="b">
        <v>0</v>
      </c>
      <c r="E61" s="78" t="b">
        <v>0</v>
      </c>
      <c r="F61" s="78" t="b">
        <v>0</v>
      </c>
      <c r="G61" s="78" t="b">
        <v>1</v>
      </c>
      <c r="H61" s="78" t="b">
        <v>0</v>
      </c>
      <c r="I61" s="78" t="b">
        <v>0</v>
      </c>
      <c r="J61" s="78" t="b">
        <v>0</v>
      </c>
      <c r="K61" s="78" t="b">
        <v>0</v>
      </c>
      <c r="L61" s="78" t="b">
        <v>0</v>
      </c>
      <c r="M61" s="78" t="b">
        <v>0</v>
      </c>
      <c r="N61" s="78" t="b">
        <v>0</v>
      </c>
      <c r="O61" s="78" t="b">
        <v>0</v>
      </c>
      <c r="P61" s="78" t="b">
        <v>0</v>
      </c>
      <c r="Q61" s="78" t="b">
        <v>0</v>
      </c>
      <c r="R61" s="78" t="b">
        <v>0</v>
      </c>
      <c r="S61" s="78" t="b">
        <v>0</v>
      </c>
      <c r="T61" s="78" t="b">
        <v>0</v>
      </c>
      <c r="U61" s="78" t="b">
        <v>0</v>
      </c>
      <c r="V61" s="78" t="b">
        <v>0</v>
      </c>
      <c r="W61" s="78" t="b">
        <v>0</v>
      </c>
      <c r="X61" s="78" t="b">
        <v>0</v>
      </c>
      <c r="Y61" s="78" t="b">
        <v>0</v>
      </c>
      <c r="Z61" s="78" t="b">
        <v>0</v>
      </c>
      <c r="AA61" s="78" t="b">
        <v>0</v>
      </c>
      <c r="AB61" s="78" t="b">
        <v>0</v>
      </c>
      <c r="AC61" s="78" t="b">
        <v>0</v>
      </c>
      <c r="AD61" s="78" t="b">
        <v>0</v>
      </c>
      <c r="AE61" s="78" t="b">
        <v>0</v>
      </c>
      <c r="AF61" s="78" t="b">
        <v>0</v>
      </c>
      <c r="AG61" s="78" t="b">
        <v>0</v>
      </c>
      <c r="AH61" s="78" t="b">
        <v>0</v>
      </c>
      <c r="AI61" s="78" t="b">
        <v>0</v>
      </c>
      <c r="AJ61" s="78" t="b">
        <v>0</v>
      </c>
      <c r="AK61" s="78" t="b">
        <v>0</v>
      </c>
      <c r="AL61" s="78" t="b">
        <v>0</v>
      </c>
      <c r="AM61" s="78" t="b">
        <v>0</v>
      </c>
      <c r="AN61" s="78" t="b">
        <v>0</v>
      </c>
      <c r="AO61" s="78" t="b">
        <v>0</v>
      </c>
      <c r="AP61" s="78" t="b">
        <v>0</v>
      </c>
      <c r="AQ61" s="78" t="b">
        <v>0</v>
      </c>
      <c r="AR61" s="78" t="b">
        <v>0</v>
      </c>
      <c r="AS61" s="78" t="b">
        <v>0</v>
      </c>
      <c r="AT61" s="78" t="b">
        <v>0</v>
      </c>
      <c r="AU61" s="78" t="b">
        <v>0</v>
      </c>
      <c r="AV61" s="78" t="b">
        <v>1</v>
      </c>
      <c r="AW61" s="78" t="b">
        <v>0</v>
      </c>
      <c r="AX61" s="78" t="b">
        <v>0</v>
      </c>
      <c r="AY61" s="78" t="b">
        <v>0</v>
      </c>
      <c r="AZ61" s="78" t="b">
        <v>0</v>
      </c>
      <c r="BA61" s="78" t="b">
        <v>0</v>
      </c>
      <c r="BB61" s="78" t="b">
        <v>0</v>
      </c>
      <c r="BC61" s="78" t="b">
        <v>0</v>
      </c>
      <c r="BD61" s="78" t="b">
        <v>0</v>
      </c>
      <c r="BE61" s="78" t="b">
        <v>0</v>
      </c>
      <c r="BF61" s="78" t="b">
        <v>0</v>
      </c>
      <c r="BG61" s="78" t="b">
        <v>0</v>
      </c>
      <c r="BH61" s="78" t="b">
        <v>0</v>
      </c>
      <c r="BI61" s="78" t="b">
        <v>0</v>
      </c>
      <c r="BJ61" s="78" t="b">
        <v>0</v>
      </c>
    </row>
    <row r="62" spans="1:62">
      <c r="A62" s="1" t="s">
        <v>1087</v>
      </c>
      <c r="B62" t="s">
        <v>8195</v>
      </c>
      <c r="C62" s="79" t="b">
        <v>0</v>
      </c>
      <c r="D62" s="79" t="b">
        <v>0</v>
      </c>
      <c r="E62" s="79" t="b">
        <v>0</v>
      </c>
      <c r="F62" s="79" t="b">
        <v>0</v>
      </c>
      <c r="G62" s="79" t="b">
        <v>0</v>
      </c>
      <c r="H62" s="79" t="b">
        <v>0</v>
      </c>
      <c r="I62" s="79" t="b">
        <v>0</v>
      </c>
      <c r="J62" s="79" t="b">
        <v>0</v>
      </c>
      <c r="K62" s="79" t="b">
        <v>0</v>
      </c>
      <c r="L62" s="79" t="b">
        <v>0</v>
      </c>
      <c r="M62" s="79" t="b">
        <v>0</v>
      </c>
      <c r="N62" s="79" t="b">
        <v>0</v>
      </c>
      <c r="O62" s="79" t="b">
        <v>0</v>
      </c>
      <c r="P62" s="79" t="b">
        <v>0</v>
      </c>
      <c r="Q62" s="79" t="b">
        <v>0</v>
      </c>
      <c r="R62" s="79" t="b">
        <v>0</v>
      </c>
      <c r="S62" s="79" t="b">
        <v>0</v>
      </c>
      <c r="T62" s="79" t="b">
        <v>0</v>
      </c>
      <c r="U62" s="79" t="b">
        <v>0</v>
      </c>
      <c r="V62" s="79" t="b">
        <v>0</v>
      </c>
      <c r="W62" s="79" t="b">
        <v>0</v>
      </c>
      <c r="X62" s="79" t="b">
        <v>0</v>
      </c>
      <c r="Y62" s="79" t="b">
        <v>0</v>
      </c>
      <c r="Z62" s="79" t="b">
        <v>0</v>
      </c>
      <c r="AA62" s="79" t="b">
        <v>0</v>
      </c>
      <c r="AB62" s="79" t="b">
        <v>0</v>
      </c>
      <c r="AC62" s="79" t="b">
        <v>0</v>
      </c>
      <c r="AD62" s="79" t="b">
        <v>0</v>
      </c>
      <c r="AE62" s="79" t="b">
        <v>0</v>
      </c>
      <c r="AF62" s="79" t="b">
        <v>0</v>
      </c>
      <c r="AG62" s="79" t="b">
        <v>0</v>
      </c>
      <c r="AH62" s="79" t="b">
        <v>0</v>
      </c>
      <c r="AI62" s="79" t="b">
        <v>0</v>
      </c>
      <c r="AJ62" s="79" t="b">
        <v>0</v>
      </c>
      <c r="AK62" s="79" t="b">
        <v>0</v>
      </c>
      <c r="AL62" s="79" t="b">
        <v>0</v>
      </c>
      <c r="AM62" s="79" t="b">
        <v>0</v>
      </c>
      <c r="AN62" s="79" t="b">
        <v>0</v>
      </c>
      <c r="AO62" s="79" t="b">
        <v>0</v>
      </c>
      <c r="AP62" s="79" t="b">
        <v>0</v>
      </c>
      <c r="AQ62" s="79" t="b">
        <v>0</v>
      </c>
      <c r="AR62" s="79" t="b">
        <v>0</v>
      </c>
      <c r="AS62" s="79" t="b">
        <v>0</v>
      </c>
      <c r="AT62" s="79" t="b">
        <v>0</v>
      </c>
      <c r="AU62" s="79" t="b">
        <v>0</v>
      </c>
      <c r="AV62" s="79" t="b">
        <v>0</v>
      </c>
      <c r="AW62" s="79" t="b">
        <v>0</v>
      </c>
      <c r="AX62" s="79" t="b">
        <v>0</v>
      </c>
      <c r="AY62" s="79" t="b">
        <v>0</v>
      </c>
      <c r="AZ62" s="79" t="b">
        <v>0</v>
      </c>
      <c r="BA62" s="79" t="b">
        <v>0</v>
      </c>
      <c r="BB62" s="79" t="b">
        <v>0</v>
      </c>
      <c r="BC62" s="79" t="b">
        <v>0</v>
      </c>
      <c r="BD62" s="79" t="b">
        <v>0</v>
      </c>
      <c r="BE62" s="79" t="b">
        <v>0</v>
      </c>
      <c r="BF62" s="79" t="b">
        <v>0</v>
      </c>
      <c r="BG62" s="79" t="b">
        <v>0</v>
      </c>
      <c r="BH62" s="79" t="b">
        <v>0</v>
      </c>
      <c r="BI62" s="79" t="b">
        <v>0</v>
      </c>
      <c r="BJ62" s="79" t="b">
        <v>0</v>
      </c>
    </row>
    <row r="63" spans="1:62">
      <c r="A63" s="1" t="s">
        <v>221</v>
      </c>
      <c r="B63" t="s">
        <v>219</v>
      </c>
      <c r="C63" s="79" t="b">
        <v>0</v>
      </c>
      <c r="D63" s="79" t="b">
        <v>0</v>
      </c>
      <c r="E63" s="79" t="b">
        <v>0</v>
      </c>
      <c r="F63" s="79" t="b">
        <v>0</v>
      </c>
      <c r="G63" s="79" t="b">
        <v>0</v>
      </c>
      <c r="H63" s="79" t="b">
        <v>0</v>
      </c>
      <c r="I63" s="79" t="b">
        <v>0</v>
      </c>
      <c r="J63" s="79" t="b">
        <v>0</v>
      </c>
      <c r="K63" s="79" t="b">
        <v>0</v>
      </c>
      <c r="L63" s="79" t="b">
        <v>0</v>
      </c>
      <c r="M63" s="79" t="b">
        <v>0</v>
      </c>
      <c r="N63" s="79" t="b">
        <v>0</v>
      </c>
      <c r="O63" s="79" t="b">
        <v>0</v>
      </c>
      <c r="P63" s="79" t="b">
        <v>0</v>
      </c>
      <c r="Q63" s="79" t="b">
        <v>0</v>
      </c>
      <c r="R63" s="79" t="b">
        <v>0</v>
      </c>
      <c r="S63" s="79" t="b">
        <v>0</v>
      </c>
      <c r="T63" s="79" t="b">
        <v>0</v>
      </c>
      <c r="U63" s="79" t="b">
        <v>0</v>
      </c>
      <c r="V63" s="79" t="b">
        <v>0</v>
      </c>
      <c r="W63" s="79" t="b">
        <v>0</v>
      </c>
      <c r="X63" s="79" t="b">
        <v>0</v>
      </c>
      <c r="Y63" s="79" t="b">
        <v>0</v>
      </c>
      <c r="Z63" s="79" t="b">
        <v>0</v>
      </c>
      <c r="AA63" s="79" t="b">
        <v>0</v>
      </c>
      <c r="AB63" s="79" t="b">
        <v>0</v>
      </c>
      <c r="AC63" s="79" t="b">
        <v>0</v>
      </c>
      <c r="AD63" s="79" t="b">
        <v>0</v>
      </c>
      <c r="AE63" s="79" t="b">
        <v>0</v>
      </c>
      <c r="AF63" s="79" t="b">
        <v>0</v>
      </c>
      <c r="AG63" s="79" t="b">
        <v>0</v>
      </c>
      <c r="AH63" s="79" t="b">
        <v>0</v>
      </c>
      <c r="AI63" s="79" t="b">
        <v>0</v>
      </c>
      <c r="AJ63" s="79" t="b">
        <v>0</v>
      </c>
      <c r="AK63" s="79" t="b">
        <v>0</v>
      </c>
      <c r="AL63" s="79" t="b">
        <v>0</v>
      </c>
      <c r="AM63" s="79" t="b">
        <v>0</v>
      </c>
      <c r="AN63" s="79" t="b">
        <v>0</v>
      </c>
      <c r="AO63" s="79" t="b">
        <v>0</v>
      </c>
      <c r="AP63" s="79" t="b">
        <v>0</v>
      </c>
      <c r="AQ63" s="79" t="b">
        <v>0</v>
      </c>
      <c r="AR63" s="79" t="b">
        <v>0</v>
      </c>
      <c r="AS63" s="79" t="b">
        <v>0</v>
      </c>
      <c r="AT63" s="79" t="b">
        <v>0</v>
      </c>
      <c r="AU63" s="79" t="b">
        <v>0</v>
      </c>
      <c r="AV63" s="79" t="b">
        <v>0</v>
      </c>
      <c r="AW63" s="79" t="b">
        <v>0</v>
      </c>
      <c r="AX63" s="79" t="b">
        <v>0</v>
      </c>
      <c r="AY63" s="79" t="b">
        <v>0</v>
      </c>
      <c r="AZ63" s="79" t="b">
        <v>0</v>
      </c>
      <c r="BA63" s="79" t="b">
        <v>0</v>
      </c>
      <c r="BB63" s="79" t="b">
        <v>0</v>
      </c>
      <c r="BC63" s="79" t="b">
        <v>0</v>
      </c>
      <c r="BD63" s="79" t="b">
        <v>0</v>
      </c>
      <c r="BE63" s="79" t="b">
        <v>0</v>
      </c>
      <c r="BF63" s="79" t="b">
        <v>0</v>
      </c>
      <c r="BG63" s="79" t="b">
        <v>0</v>
      </c>
      <c r="BH63" s="79" t="b">
        <v>0</v>
      </c>
      <c r="BI63" s="79" t="b">
        <v>0</v>
      </c>
      <c r="BJ63" s="79" t="b">
        <v>0</v>
      </c>
    </row>
    <row r="64" spans="1:62">
      <c r="A64" s="1" t="s">
        <v>224</v>
      </c>
      <c r="B64" t="s">
        <v>223</v>
      </c>
      <c r="C64" s="79" t="b">
        <v>0</v>
      </c>
      <c r="D64" s="79" t="b">
        <v>0</v>
      </c>
      <c r="E64" s="79" t="b">
        <v>0</v>
      </c>
      <c r="F64" s="79" t="b">
        <v>0</v>
      </c>
      <c r="G64" s="79" t="b">
        <v>0</v>
      </c>
      <c r="H64" s="79" t="b">
        <v>0</v>
      </c>
      <c r="I64" s="79" t="b">
        <v>0</v>
      </c>
      <c r="J64" s="79" t="b">
        <v>0</v>
      </c>
      <c r="K64" s="79" t="b">
        <v>0</v>
      </c>
      <c r="L64" s="79" t="b">
        <v>0</v>
      </c>
      <c r="M64" s="79" t="b">
        <v>0</v>
      </c>
      <c r="N64" s="79" t="b">
        <v>0</v>
      </c>
      <c r="O64" s="79" t="b">
        <v>0</v>
      </c>
      <c r="P64" s="79" t="b">
        <v>0</v>
      </c>
      <c r="Q64" s="79" t="b">
        <v>0</v>
      </c>
      <c r="R64" s="79" t="b">
        <v>0</v>
      </c>
      <c r="S64" s="79" t="b">
        <v>0</v>
      </c>
      <c r="T64" s="79" t="b">
        <v>0</v>
      </c>
      <c r="U64" s="79" t="b">
        <v>0</v>
      </c>
      <c r="V64" s="79" t="b">
        <v>0</v>
      </c>
      <c r="W64" s="79" t="b">
        <v>0</v>
      </c>
      <c r="X64" s="79" t="b">
        <v>0</v>
      </c>
      <c r="Y64" s="79" t="b">
        <v>0</v>
      </c>
      <c r="Z64" s="79" t="b">
        <v>0</v>
      </c>
      <c r="AA64" s="79" t="b">
        <v>0</v>
      </c>
      <c r="AB64" s="79" t="b">
        <v>0</v>
      </c>
      <c r="AC64" s="79" t="b">
        <v>0</v>
      </c>
      <c r="AD64" s="79" t="b">
        <v>0</v>
      </c>
      <c r="AE64" s="79" t="b">
        <v>0</v>
      </c>
      <c r="AF64" s="79" t="b">
        <v>0</v>
      </c>
      <c r="AG64" s="79" t="b">
        <v>0</v>
      </c>
      <c r="AH64" s="79" t="b">
        <v>0</v>
      </c>
      <c r="AI64" s="79" t="b">
        <v>0</v>
      </c>
      <c r="AJ64" s="79" t="b">
        <v>0</v>
      </c>
      <c r="AK64" s="79" t="b">
        <v>0</v>
      </c>
      <c r="AL64" s="79" t="b">
        <v>0</v>
      </c>
      <c r="AM64" s="79" t="b">
        <v>0</v>
      </c>
      <c r="AN64" s="79" t="b">
        <v>0</v>
      </c>
      <c r="AO64" s="79" t="b">
        <v>0</v>
      </c>
      <c r="AP64" s="79" t="b">
        <v>0</v>
      </c>
      <c r="AQ64" s="79" t="b">
        <v>0</v>
      </c>
      <c r="AR64" s="79" t="b">
        <v>0</v>
      </c>
      <c r="AS64" s="79" t="b">
        <v>0</v>
      </c>
      <c r="AT64" s="79" t="b">
        <v>0</v>
      </c>
      <c r="AU64" s="79" t="b">
        <v>0</v>
      </c>
      <c r="AV64" s="79" t="b">
        <v>0</v>
      </c>
      <c r="AW64" s="79" t="b">
        <v>0</v>
      </c>
      <c r="AX64" s="79" t="b">
        <v>0</v>
      </c>
      <c r="AY64" s="79" t="b">
        <v>0</v>
      </c>
      <c r="AZ64" s="79" t="b">
        <v>0</v>
      </c>
      <c r="BA64" s="79" t="b">
        <v>0</v>
      </c>
      <c r="BB64" s="79" t="b">
        <v>0</v>
      </c>
      <c r="BC64" s="79" t="b">
        <v>0</v>
      </c>
      <c r="BD64" s="79" t="b">
        <v>0</v>
      </c>
      <c r="BE64" s="79" t="b">
        <v>0</v>
      </c>
      <c r="BF64" s="79" t="b">
        <v>0</v>
      </c>
      <c r="BG64" s="79" t="b">
        <v>0</v>
      </c>
      <c r="BH64" s="79" t="b">
        <v>0</v>
      </c>
      <c r="BI64" s="79" t="b">
        <v>0</v>
      </c>
      <c r="BJ64" s="79" t="b">
        <v>0</v>
      </c>
    </row>
    <row r="65" spans="1:62">
      <c r="A65" s="1" t="s">
        <v>257</v>
      </c>
      <c r="B65" t="s">
        <v>255</v>
      </c>
      <c r="C65" s="79" t="b">
        <v>0</v>
      </c>
      <c r="D65" s="79" t="b">
        <v>0</v>
      </c>
      <c r="E65" s="79" t="b">
        <v>0</v>
      </c>
      <c r="F65" s="79" t="b">
        <v>0</v>
      </c>
      <c r="G65" s="79" t="b">
        <v>0</v>
      </c>
      <c r="H65" s="79" t="b">
        <v>0</v>
      </c>
      <c r="I65" s="79" t="b">
        <v>0</v>
      </c>
      <c r="J65" s="79" t="b">
        <v>0</v>
      </c>
      <c r="K65" s="79" t="b">
        <v>0</v>
      </c>
      <c r="L65" s="79" t="b">
        <v>0</v>
      </c>
      <c r="M65" s="79" t="b">
        <v>0</v>
      </c>
      <c r="N65" s="79" t="b">
        <v>0</v>
      </c>
      <c r="O65" s="79" t="b">
        <v>0</v>
      </c>
      <c r="P65" s="79" t="b">
        <v>0</v>
      </c>
      <c r="Q65" s="79" t="b">
        <v>0</v>
      </c>
      <c r="R65" s="79" t="b">
        <v>0</v>
      </c>
      <c r="S65" s="79" t="b">
        <v>0</v>
      </c>
      <c r="T65" s="79" t="b">
        <v>0</v>
      </c>
      <c r="U65" s="79" t="b">
        <v>0</v>
      </c>
      <c r="V65" s="79" t="b">
        <v>0</v>
      </c>
      <c r="W65" s="79" t="b">
        <v>0</v>
      </c>
      <c r="X65" s="79" t="b">
        <v>0</v>
      </c>
      <c r="Y65" s="79" t="b">
        <v>0</v>
      </c>
      <c r="Z65" s="79" t="b">
        <v>0</v>
      </c>
      <c r="AA65" s="79" t="b">
        <v>0</v>
      </c>
      <c r="AB65" s="79" t="b">
        <v>0</v>
      </c>
      <c r="AC65" s="79" t="b">
        <v>0</v>
      </c>
      <c r="AD65" s="79" t="b">
        <v>0</v>
      </c>
      <c r="AE65" s="79" t="b">
        <v>0</v>
      </c>
      <c r="AF65" s="79" t="b">
        <v>0</v>
      </c>
      <c r="AG65" s="79" t="b">
        <v>0</v>
      </c>
      <c r="AH65" s="79" t="b">
        <v>0</v>
      </c>
      <c r="AI65" s="79" t="b">
        <v>0</v>
      </c>
      <c r="AJ65" s="79" t="b">
        <v>0</v>
      </c>
      <c r="AK65" s="79" t="b">
        <v>0</v>
      </c>
      <c r="AL65" s="79" t="b">
        <v>0</v>
      </c>
      <c r="AM65" s="79" t="b">
        <v>0</v>
      </c>
      <c r="AN65" s="79" t="b">
        <v>0</v>
      </c>
      <c r="AO65" s="79" t="b">
        <v>0</v>
      </c>
      <c r="AP65" s="79" t="b">
        <v>0</v>
      </c>
      <c r="AQ65" s="79" t="b">
        <v>0</v>
      </c>
      <c r="AR65" s="79" t="b">
        <v>0</v>
      </c>
      <c r="AS65" s="79" t="b">
        <v>0</v>
      </c>
      <c r="AT65" s="79" t="b">
        <v>0</v>
      </c>
      <c r="AU65" s="79" t="b">
        <v>0</v>
      </c>
      <c r="AV65" s="79" t="b">
        <v>0</v>
      </c>
      <c r="AW65" s="79" t="b">
        <v>0</v>
      </c>
      <c r="AX65" s="79" t="b">
        <v>0</v>
      </c>
      <c r="AY65" s="79" t="b">
        <v>0</v>
      </c>
      <c r="AZ65" s="79" t="b">
        <v>0</v>
      </c>
      <c r="BA65" s="79" t="b">
        <v>0</v>
      </c>
      <c r="BB65" s="79" t="b">
        <v>0</v>
      </c>
      <c r="BC65" s="79" t="b">
        <v>0</v>
      </c>
      <c r="BD65" s="79" t="b">
        <v>0</v>
      </c>
      <c r="BE65" s="79" t="b">
        <v>0</v>
      </c>
      <c r="BF65" s="79" t="b">
        <v>0</v>
      </c>
      <c r="BG65" s="79" t="b">
        <v>0</v>
      </c>
      <c r="BH65" s="79" t="b">
        <v>0</v>
      </c>
      <c r="BI65" s="79" t="b">
        <v>0</v>
      </c>
      <c r="BJ65" s="79" t="b">
        <v>0</v>
      </c>
    </row>
    <row r="66" spans="1:62">
      <c r="A66" s="1" t="s">
        <v>362</v>
      </c>
      <c r="B66" t="s">
        <v>360</v>
      </c>
      <c r="C66" s="79" t="b">
        <v>0</v>
      </c>
      <c r="D66" s="79" t="b">
        <v>0</v>
      </c>
      <c r="E66" s="79" t="b">
        <v>0</v>
      </c>
      <c r="F66" s="79" t="b">
        <v>0</v>
      </c>
      <c r="G66" s="79" t="b">
        <v>0</v>
      </c>
      <c r="H66" s="79" t="b">
        <v>0</v>
      </c>
      <c r="I66" s="79" t="b">
        <v>0</v>
      </c>
      <c r="J66" s="79" t="b">
        <v>0</v>
      </c>
      <c r="K66" s="79" t="b">
        <v>0</v>
      </c>
      <c r="L66" s="79" t="b">
        <v>0</v>
      </c>
      <c r="M66" s="79" t="b">
        <v>0</v>
      </c>
      <c r="N66" s="79" t="b">
        <v>0</v>
      </c>
      <c r="O66" s="79" t="b">
        <v>0</v>
      </c>
      <c r="P66" s="79" t="b">
        <v>0</v>
      </c>
      <c r="Q66" s="79" t="b">
        <v>0</v>
      </c>
      <c r="R66" s="79" t="b">
        <v>0</v>
      </c>
      <c r="S66" s="79" t="b">
        <v>0</v>
      </c>
      <c r="T66" s="79" t="b">
        <v>0</v>
      </c>
      <c r="U66" s="79" t="b">
        <v>0</v>
      </c>
      <c r="V66" s="79" t="b">
        <v>0</v>
      </c>
      <c r="W66" s="79" t="b">
        <v>0</v>
      </c>
      <c r="X66" s="79" t="b">
        <v>0</v>
      </c>
      <c r="Y66" s="79" t="b">
        <v>0</v>
      </c>
      <c r="Z66" s="79" t="b">
        <v>0</v>
      </c>
      <c r="AA66" s="79" t="b">
        <v>0</v>
      </c>
      <c r="AB66" s="79" t="b">
        <v>0</v>
      </c>
      <c r="AC66" s="79" t="b">
        <v>0</v>
      </c>
      <c r="AD66" s="79" t="b">
        <v>0</v>
      </c>
      <c r="AE66" s="79" t="b">
        <v>0</v>
      </c>
      <c r="AF66" s="79" t="b">
        <v>0</v>
      </c>
      <c r="AG66" s="79" t="b">
        <v>0</v>
      </c>
      <c r="AH66" s="79" t="b">
        <v>0</v>
      </c>
      <c r="AI66" s="79" t="b">
        <v>0</v>
      </c>
      <c r="AJ66" s="79" t="b">
        <v>0</v>
      </c>
      <c r="AK66" s="79" t="b">
        <v>0</v>
      </c>
      <c r="AL66" s="79" t="b">
        <v>0</v>
      </c>
      <c r="AM66" s="79" t="b">
        <v>0</v>
      </c>
      <c r="AN66" s="79" t="b">
        <v>0</v>
      </c>
      <c r="AO66" s="79" t="b">
        <v>0</v>
      </c>
      <c r="AP66" s="79" t="b">
        <v>0</v>
      </c>
      <c r="AQ66" s="79" t="b">
        <v>0</v>
      </c>
      <c r="AR66" s="79" t="b">
        <v>0</v>
      </c>
      <c r="AS66" s="79" t="b">
        <v>0</v>
      </c>
      <c r="AT66" s="79" t="b">
        <v>0</v>
      </c>
      <c r="AU66" s="79" t="b">
        <v>0</v>
      </c>
      <c r="AV66" s="79" t="b">
        <v>0</v>
      </c>
      <c r="AW66" s="79" t="b">
        <v>0</v>
      </c>
      <c r="AX66" s="79" t="b">
        <v>0</v>
      </c>
      <c r="AY66" s="79" t="b">
        <v>0</v>
      </c>
      <c r="AZ66" s="79" t="b">
        <v>0</v>
      </c>
      <c r="BA66" s="79" t="b">
        <v>0</v>
      </c>
      <c r="BB66" s="79" t="b">
        <v>0</v>
      </c>
      <c r="BC66" s="79" t="b">
        <v>0</v>
      </c>
      <c r="BD66" s="79" t="b">
        <v>0</v>
      </c>
      <c r="BE66" s="79" t="b">
        <v>0</v>
      </c>
      <c r="BF66" s="79" t="b">
        <v>0</v>
      </c>
      <c r="BG66" s="79" t="b">
        <v>0</v>
      </c>
      <c r="BH66" s="79" t="b">
        <v>0</v>
      </c>
      <c r="BI66" s="79" t="b">
        <v>0</v>
      </c>
      <c r="BJ66" s="79" t="b">
        <v>0</v>
      </c>
    </row>
    <row r="67" spans="1:62">
      <c r="A67" s="1" t="s">
        <v>364</v>
      </c>
      <c r="B67" t="s">
        <v>360</v>
      </c>
      <c r="C67" s="79" t="b">
        <v>0</v>
      </c>
      <c r="D67" s="79" t="b">
        <v>0</v>
      </c>
      <c r="E67" s="79" t="b">
        <v>0</v>
      </c>
      <c r="F67" s="79" t="b">
        <v>0</v>
      </c>
      <c r="G67" s="79" t="b">
        <v>0</v>
      </c>
      <c r="H67" s="79" t="b">
        <v>0</v>
      </c>
      <c r="I67" s="79" t="b">
        <v>0</v>
      </c>
      <c r="J67" s="79" t="b">
        <v>0</v>
      </c>
      <c r="K67" s="79" t="b">
        <v>0</v>
      </c>
      <c r="L67" s="79" t="b">
        <v>0</v>
      </c>
      <c r="M67" s="79" t="b">
        <v>0</v>
      </c>
      <c r="N67" s="79" t="b">
        <v>0</v>
      </c>
      <c r="O67" s="79" t="b">
        <v>0</v>
      </c>
      <c r="P67" s="79" t="b">
        <v>0</v>
      </c>
      <c r="Q67" s="79" t="b">
        <v>0</v>
      </c>
      <c r="R67" s="79" t="b">
        <v>0</v>
      </c>
      <c r="S67" s="79" t="b">
        <v>0</v>
      </c>
      <c r="T67" s="79" t="b">
        <v>0</v>
      </c>
      <c r="U67" s="79" t="b">
        <v>0</v>
      </c>
      <c r="V67" s="79" t="b">
        <v>0</v>
      </c>
      <c r="W67" s="79" t="b">
        <v>0</v>
      </c>
      <c r="X67" s="79" t="b">
        <v>0</v>
      </c>
      <c r="Y67" s="79" t="b">
        <v>0</v>
      </c>
      <c r="Z67" s="79" t="b">
        <v>0</v>
      </c>
      <c r="AA67" s="79" t="b">
        <v>0</v>
      </c>
      <c r="AB67" s="79" t="b">
        <v>0</v>
      </c>
      <c r="AC67" s="79" t="b">
        <v>0</v>
      </c>
      <c r="AD67" s="79" t="b">
        <v>0</v>
      </c>
      <c r="AE67" s="79" t="b">
        <v>0</v>
      </c>
      <c r="AF67" s="79" t="b">
        <v>0</v>
      </c>
      <c r="AG67" s="79" t="b">
        <v>0</v>
      </c>
      <c r="AH67" s="79" t="b">
        <v>0</v>
      </c>
      <c r="AI67" s="79" t="b">
        <v>0</v>
      </c>
      <c r="AJ67" s="79" t="b">
        <v>0</v>
      </c>
      <c r="AK67" s="79" t="b">
        <v>0</v>
      </c>
      <c r="AL67" s="79" t="b">
        <v>0</v>
      </c>
      <c r="AM67" s="79" t="b">
        <v>0</v>
      </c>
      <c r="AN67" s="79" t="b">
        <v>0</v>
      </c>
      <c r="AO67" s="79" t="b">
        <v>0</v>
      </c>
      <c r="AP67" s="79" t="b">
        <v>0</v>
      </c>
      <c r="AQ67" s="79" t="b">
        <v>0</v>
      </c>
      <c r="AR67" s="79" t="b">
        <v>0</v>
      </c>
      <c r="AS67" s="79" t="b">
        <v>0</v>
      </c>
      <c r="AT67" s="79" t="b">
        <v>0</v>
      </c>
      <c r="AU67" s="79" t="b">
        <v>0</v>
      </c>
      <c r="AV67" s="79" t="b">
        <v>0</v>
      </c>
      <c r="AW67" s="79" t="b">
        <v>0</v>
      </c>
      <c r="AX67" s="79" t="b">
        <v>0</v>
      </c>
      <c r="AY67" s="79" t="b">
        <v>0</v>
      </c>
      <c r="AZ67" s="79" t="b">
        <v>0</v>
      </c>
      <c r="BA67" s="79" t="b">
        <v>0</v>
      </c>
      <c r="BB67" s="79" t="b">
        <v>0</v>
      </c>
      <c r="BC67" s="79" t="b">
        <v>0</v>
      </c>
      <c r="BD67" s="79" t="b">
        <v>0</v>
      </c>
      <c r="BE67" s="79" t="b">
        <v>0</v>
      </c>
      <c r="BF67" s="79" t="b">
        <v>0</v>
      </c>
      <c r="BG67" s="79" t="b">
        <v>0</v>
      </c>
      <c r="BH67" s="79" t="b">
        <v>0</v>
      </c>
      <c r="BI67" s="79" t="b">
        <v>0</v>
      </c>
      <c r="BJ67" s="79" t="b">
        <v>0</v>
      </c>
    </row>
    <row r="68" spans="1:62">
      <c r="A68" s="1" t="s">
        <v>367</v>
      </c>
      <c r="B68" t="s">
        <v>365</v>
      </c>
      <c r="C68" s="79" t="b">
        <v>0</v>
      </c>
      <c r="D68" s="79" t="b">
        <v>0</v>
      </c>
      <c r="E68" s="79" t="b">
        <v>0</v>
      </c>
      <c r="F68" s="79" t="b">
        <v>0</v>
      </c>
      <c r="G68" s="79" t="b">
        <v>0</v>
      </c>
      <c r="H68" s="79" t="b">
        <v>0</v>
      </c>
      <c r="I68" s="79" t="b">
        <v>0</v>
      </c>
      <c r="J68" s="79" t="b">
        <v>0</v>
      </c>
      <c r="K68" s="79" t="b">
        <v>0</v>
      </c>
      <c r="L68" s="79" t="b">
        <v>0</v>
      </c>
      <c r="M68" s="79" t="b">
        <v>0</v>
      </c>
      <c r="N68" s="79" t="b">
        <v>0</v>
      </c>
      <c r="O68" s="79" t="b">
        <v>0</v>
      </c>
      <c r="P68" s="79" t="b">
        <v>0</v>
      </c>
      <c r="Q68" s="79" t="b">
        <v>0</v>
      </c>
      <c r="R68" s="79" t="b">
        <v>0</v>
      </c>
      <c r="S68" s="79" t="b">
        <v>0</v>
      </c>
      <c r="T68" s="79" t="b">
        <v>0</v>
      </c>
      <c r="U68" s="79" t="b">
        <v>0</v>
      </c>
      <c r="V68" s="79" t="b">
        <v>0</v>
      </c>
      <c r="W68" s="79" t="b">
        <v>0</v>
      </c>
      <c r="X68" s="79" t="b">
        <v>0</v>
      </c>
      <c r="Y68" s="79" t="b">
        <v>0</v>
      </c>
      <c r="Z68" s="79" t="b">
        <v>0</v>
      </c>
      <c r="AA68" s="79" t="b">
        <v>0</v>
      </c>
      <c r="AB68" s="79" t="b">
        <v>0</v>
      </c>
      <c r="AC68" s="79" t="b">
        <v>0</v>
      </c>
      <c r="AD68" s="79" t="b">
        <v>0</v>
      </c>
      <c r="AE68" s="79" t="b">
        <v>0</v>
      </c>
      <c r="AF68" s="79" t="b">
        <v>0</v>
      </c>
      <c r="AG68" s="79" t="b">
        <v>0</v>
      </c>
      <c r="AH68" s="79" t="b">
        <v>0</v>
      </c>
      <c r="AI68" s="79" t="b">
        <v>0</v>
      </c>
      <c r="AJ68" s="79" t="b">
        <v>0</v>
      </c>
      <c r="AK68" s="79" t="b">
        <v>0</v>
      </c>
      <c r="AL68" s="79" t="b">
        <v>0</v>
      </c>
      <c r="AM68" s="79" t="b">
        <v>0</v>
      </c>
      <c r="AN68" s="79" t="b">
        <v>0</v>
      </c>
      <c r="AO68" s="79" t="b">
        <v>0</v>
      </c>
      <c r="AP68" s="79" t="b">
        <v>0</v>
      </c>
      <c r="AQ68" s="79" t="b">
        <v>0</v>
      </c>
      <c r="AR68" s="79" t="b">
        <v>0</v>
      </c>
      <c r="AS68" s="79" t="b">
        <v>1</v>
      </c>
      <c r="AT68" s="79" t="b">
        <v>0</v>
      </c>
      <c r="AU68" s="79" t="b">
        <v>0</v>
      </c>
      <c r="AV68" s="79" t="b">
        <v>0</v>
      </c>
      <c r="AW68" s="79" t="b">
        <v>0</v>
      </c>
      <c r="AX68" s="79" t="b">
        <v>0</v>
      </c>
      <c r="AY68" s="79" t="b">
        <v>0</v>
      </c>
      <c r="AZ68" s="79" t="b">
        <v>0</v>
      </c>
      <c r="BA68" s="79" t="b">
        <v>0</v>
      </c>
      <c r="BB68" s="79" t="b">
        <v>0</v>
      </c>
      <c r="BC68" s="79" t="b">
        <v>0</v>
      </c>
      <c r="BD68" s="79" t="b">
        <v>0</v>
      </c>
      <c r="BE68" s="79" t="b">
        <v>0</v>
      </c>
      <c r="BF68" s="79" t="b">
        <v>0</v>
      </c>
      <c r="BG68" s="79" t="b">
        <v>0</v>
      </c>
      <c r="BH68" s="79" t="b">
        <v>0</v>
      </c>
      <c r="BI68" s="79" t="b">
        <v>0</v>
      </c>
      <c r="BJ68" s="79" t="b">
        <v>0</v>
      </c>
    </row>
    <row r="69" spans="1:62">
      <c r="A69" s="1" t="s">
        <v>373</v>
      </c>
      <c r="B69" t="s">
        <v>360</v>
      </c>
      <c r="C69" s="79" t="b">
        <v>0</v>
      </c>
      <c r="D69" s="79" t="b">
        <v>0</v>
      </c>
      <c r="E69" s="79" t="b">
        <v>0</v>
      </c>
      <c r="F69" s="79" t="b">
        <v>0</v>
      </c>
      <c r="G69" s="79" t="b">
        <v>0</v>
      </c>
      <c r="H69" s="79" t="b">
        <v>0</v>
      </c>
      <c r="I69" s="79" t="b">
        <v>0</v>
      </c>
      <c r="J69" s="79" t="b">
        <v>0</v>
      </c>
      <c r="K69" s="79" t="b">
        <v>0</v>
      </c>
      <c r="L69" s="79" t="b">
        <v>0</v>
      </c>
      <c r="M69" s="79" t="b">
        <v>0</v>
      </c>
      <c r="N69" s="79" t="b">
        <v>0</v>
      </c>
      <c r="O69" s="79" t="b">
        <v>0</v>
      </c>
      <c r="P69" s="79" t="b">
        <v>0</v>
      </c>
      <c r="Q69" s="79" t="b">
        <v>0</v>
      </c>
      <c r="R69" s="79" t="b">
        <v>0</v>
      </c>
      <c r="S69" s="79" t="b">
        <v>0</v>
      </c>
      <c r="T69" s="79" t="b">
        <v>0</v>
      </c>
      <c r="U69" s="79" t="b">
        <v>0</v>
      </c>
      <c r="V69" s="79" t="b">
        <v>0</v>
      </c>
      <c r="W69" s="79" t="b">
        <v>0</v>
      </c>
      <c r="X69" s="79" t="b">
        <v>0</v>
      </c>
      <c r="Y69" s="79" t="b">
        <v>0</v>
      </c>
      <c r="Z69" s="79" t="b">
        <v>0</v>
      </c>
      <c r="AA69" s="79" t="b">
        <v>0</v>
      </c>
      <c r="AB69" s="79" t="b">
        <v>0</v>
      </c>
      <c r="AC69" s="79" t="b">
        <v>0</v>
      </c>
      <c r="AD69" s="79" t="b">
        <v>0</v>
      </c>
      <c r="AE69" s="79" t="b">
        <v>0</v>
      </c>
      <c r="AF69" s="79" t="b">
        <v>0</v>
      </c>
      <c r="AG69" s="79" t="b">
        <v>0</v>
      </c>
      <c r="AH69" s="79" t="b">
        <v>0</v>
      </c>
      <c r="AI69" s="79" t="b">
        <v>0</v>
      </c>
      <c r="AJ69" s="79" t="b">
        <v>0</v>
      </c>
      <c r="AK69" s="79" t="b">
        <v>0</v>
      </c>
      <c r="AL69" s="79" t="b">
        <v>0</v>
      </c>
      <c r="AM69" s="79" t="b">
        <v>0</v>
      </c>
      <c r="AN69" s="79" t="b">
        <v>0</v>
      </c>
      <c r="AO69" s="79" t="b">
        <v>0</v>
      </c>
      <c r="AP69" s="79" t="b">
        <v>0</v>
      </c>
      <c r="AQ69" s="79" t="b">
        <v>0</v>
      </c>
      <c r="AR69" s="79" t="b">
        <v>0</v>
      </c>
      <c r="AS69" s="79" t="b">
        <v>0</v>
      </c>
      <c r="AT69" s="79" t="b">
        <v>0</v>
      </c>
      <c r="AU69" s="79" t="b">
        <v>0</v>
      </c>
      <c r="AV69" s="79" t="b">
        <v>0</v>
      </c>
      <c r="AW69" s="79" t="b">
        <v>0</v>
      </c>
      <c r="AX69" s="79" t="b">
        <v>0</v>
      </c>
      <c r="AY69" s="79" t="b">
        <v>0</v>
      </c>
      <c r="AZ69" s="79" t="b">
        <v>0</v>
      </c>
      <c r="BA69" s="79" t="b">
        <v>0</v>
      </c>
      <c r="BB69" s="79" t="b">
        <v>0</v>
      </c>
      <c r="BC69" s="79" t="b">
        <v>0</v>
      </c>
      <c r="BD69" s="79" t="b">
        <v>0</v>
      </c>
      <c r="BE69" s="79" t="b">
        <v>0</v>
      </c>
      <c r="BF69" s="79" t="b">
        <v>0</v>
      </c>
      <c r="BG69" s="79" t="b">
        <v>0</v>
      </c>
      <c r="BH69" s="79" t="b">
        <v>0</v>
      </c>
      <c r="BI69" s="79" t="b">
        <v>0</v>
      </c>
      <c r="BJ69" s="79" t="b">
        <v>0</v>
      </c>
    </row>
    <row r="70" spans="1:62">
      <c r="A70" s="1" t="s">
        <v>374</v>
      </c>
      <c r="B70" t="s">
        <v>360</v>
      </c>
      <c r="C70" s="79" t="b">
        <v>0</v>
      </c>
      <c r="D70" s="79" t="b">
        <v>0</v>
      </c>
      <c r="E70" s="79" t="b">
        <v>0</v>
      </c>
      <c r="F70" s="79" t="b">
        <v>0</v>
      </c>
      <c r="G70" s="79" t="b">
        <v>0</v>
      </c>
      <c r="H70" s="79" t="b">
        <v>0</v>
      </c>
      <c r="I70" s="79" t="b">
        <v>0</v>
      </c>
      <c r="J70" s="79" t="b">
        <v>0</v>
      </c>
      <c r="K70" s="79" t="b">
        <v>0</v>
      </c>
      <c r="L70" s="79" t="b">
        <v>0</v>
      </c>
      <c r="M70" s="79" t="b">
        <v>0</v>
      </c>
      <c r="N70" s="79" t="b">
        <v>0</v>
      </c>
      <c r="O70" s="79" t="b">
        <v>0</v>
      </c>
      <c r="P70" s="79" t="b">
        <v>0</v>
      </c>
      <c r="Q70" s="79" t="b">
        <v>0</v>
      </c>
      <c r="R70" s="79" t="b">
        <v>0</v>
      </c>
      <c r="S70" s="79" t="b">
        <v>0</v>
      </c>
      <c r="T70" s="79" t="b">
        <v>0</v>
      </c>
      <c r="U70" s="79" t="b">
        <v>0</v>
      </c>
      <c r="V70" s="79" t="b">
        <v>0</v>
      </c>
      <c r="W70" s="79" t="b">
        <v>0</v>
      </c>
      <c r="X70" s="79" t="b">
        <v>0</v>
      </c>
      <c r="Y70" s="79" t="b">
        <v>0</v>
      </c>
      <c r="Z70" s="79" t="b">
        <v>0</v>
      </c>
      <c r="AA70" s="79" t="b">
        <v>0</v>
      </c>
      <c r="AB70" s="79" t="b">
        <v>0</v>
      </c>
      <c r="AC70" s="79" t="b">
        <v>0</v>
      </c>
      <c r="AD70" s="79" t="b">
        <v>0</v>
      </c>
      <c r="AE70" s="79" t="b">
        <v>0</v>
      </c>
      <c r="AF70" s="79" t="b">
        <v>0</v>
      </c>
      <c r="AG70" s="79" t="b">
        <v>0</v>
      </c>
      <c r="AH70" s="79" t="b">
        <v>0</v>
      </c>
      <c r="AI70" s="79" t="b">
        <v>0</v>
      </c>
      <c r="AJ70" s="79" t="b">
        <v>0</v>
      </c>
      <c r="AK70" s="79" t="b">
        <v>0</v>
      </c>
      <c r="AL70" s="79" t="b">
        <v>0</v>
      </c>
      <c r="AM70" s="79" t="b">
        <v>0</v>
      </c>
      <c r="AN70" s="79" t="b">
        <v>0</v>
      </c>
      <c r="AO70" s="79" t="b">
        <v>0</v>
      </c>
      <c r="AP70" s="79" t="b">
        <v>0</v>
      </c>
      <c r="AQ70" s="79" t="b">
        <v>0</v>
      </c>
      <c r="AR70" s="79" t="b">
        <v>0</v>
      </c>
      <c r="AS70" s="79" t="b">
        <v>0</v>
      </c>
      <c r="AT70" s="79" t="b">
        <v>0</v>
      </c>
      <c r="AU70" s="79" t="b">
        <v>0</v>
      </c>
      <c r="AV70" s="79" t="b">
        <v>0</v>
      </c>
      <c r="AW70" s="79" t="b">
        <v>0</v>
      </c>
      <c r="AX70" s="79" t="b">
        <v>0</v>
      </c>
      <c r="AY70" s="79" t="b">
        <v>0</v>
      </c>
      <c r="AZ70" s="79" t="b">
        <v>0</v>
      </c>
      <c r="BA70" s="79" t="b">
        <v>0</v>
      </c>
      <c r="BB70" s="79" t="b">
        <v>0</v>
      </c>
      <c r="BC70" s="79" t="b">
        <v>0</v>
      </c>
      <c r="BD70" s="79" t="b">
        <v>0</v>
      </c>
      <c r="BE70" s="79" t="b">
        <v>0</v>
      </c>
      <c r="BF70" s="79" t="b">
        <v>0</v>
      </c>
      <c r="BG70" s="79" t="b">
        <v>0</v>
      </c>
      <c r="BH70" s="79" t="b">
        <v>0</v>
      </c>
      <c r="BI70" s="79" t="b">
        <v>0</v>
      </c>
      <c r="BJ70" s="79" t="b">
        <v>0</v>
      </c>
    </row>
    <row r="71" spans="1:62">
      <c r="A71" s="1" t="s">
        <v>377</v>
      </c>
      <c r="B71" t="s">
        <v>375</v>
      </c>
      <c r="C71" s="79" t="b">
        <v>0</v>
      </c>
      <c r="D71" s="79" t="b">
        <v>0</v>
      </c>
      <c r="E71" s="79" t="b">
        <v>0</v>
      </c>
      <c r="F71" s="79" t="b">
        <v>0</v>
      </c>
      <c r="G71" s="79" t="b">
        <v>0</v>
      </c>
      <c r="H71" s="79" t="b">
        <v>0</v>
      </c>
      <c r="I71" s="79" t="b">
        <v>0</v>
      </c>
      <c r="J71" s="79" t="b">
        <v>0</v>
      </c>
      <c r="K71" s="79" t="b">
        <v>0</v>
      </c>
      <c r="L71" s="79" t="b">
        <v>0</v>
      </c>
      <c r="M71" s="79" t="b">
        <v>0</v>
      </c>
      <c r="N71" s="79" t="b">
        <v>0</v>
      </c>
      <c r="O71" s="79" t="b">
        <v>0</v>
      </c>
      <c r="P71" s="79" t="b">
        <v>0</v>
      </c>
      <c r="Q71" s="79" t="b">
        <v>0</v>
      </c>
      <c r="R71" s="79" t="b">
        <v>0</v>
      </c>
      <c r="S71" s="79" t="b">
        <v>0</v>
      </c>
      <c r="T71" s="79" t="b">
        <v>0</v>
      </c>
      <c r="U71" s="79" t="b">
        <v>0</v>
      </c>
      <c r="V71" s="79" t="b">
        <v>0</v>
      </c>
      <c r="W71" s="79" t="b">
        <v>0</v>
      </c>
      <c r="X71" s="79" t="b">
        <v>0</v>
      </c>
      <c r="Y71" s="79" t="b">
        <v>0</v>
      </c>
      <c r="Z71" s="79" t="b">
        <v>0</v>
      </c>
      <c r="AA71" s="79" t="b">
        <v>0</v>
      </c>
      <c r="AB71" s="79" t="b">
        <v>0</v>
      </c>
      <c r="AC71" s="79" t="b">
        <v>0</v>
      </c>
      <c r="AD71" s="79" t="b">
        <v>0</v>
      </c>
      <c r="AE71" s="79" t="b">
        <v>0</v>
      </c>
      <c r="AF71" s="79" t="b">
        <v>0</v>
      </c>
      <c r="AG71" s="79" t="b">
        <v>0</v>
      </c>
      <c r="AH71" s="79" t="b">
        <v>0</v>
      </c>
      <c r="AI71" s="79" t="b">
        <v>0</v>
      </c>
      <c r="AJ71" s="79" t="b">
        <v>0</v>
      </c>
      <c r="AK71" s="79" t="b">
        <v>0</v>
      </c>
      <c r="AL71" s="79" t="b">
        <v>0</v>
      </c>
      <c r="AM71" s="79" t="b">
        <v>0</v>
      </c>
      <c r="AN71" s="79" t="b">
        <v>0</v>
      </c>
      <c r="AO71" s="79" t="b">
        <v>0</v>
      </c>
      <c r="AP71" s="79" t="b">
        <v>0</v>
      </c>
      <c r="AQ71" s="79" t="b">
        <v>0</v>
      </c>
      <c r="AR71" s="79" t="b">
        <v>0</v>
      </c>
      <c r="AS71" s="79" t="b">
        <v>0</v>
      </c>
      <c r="AT71" s="79" t="b">
        <v>0</v>
      </c>
      <c r="AU71" s="79" t="b">
        <v>0</v>
      </c>
      <c r="AV71" s="79" t="b">
        <v>0</v>
      </c>
      <c r="AW71" s="79" t="b">
        <v>0</v>
      </c>
      <c r="AX71" s="79" t="b">
        <v>0</v>
      </c>
      <c r="AY71" s="79" t="b">
        <v>0</v>
      </c>
      <c r="AZ71" s="79" t="b">
        <v>0</v>
      </c>
      <c r="BA71" s="79" t="b">
        <v>0</v>
      </c>
      <c r="BB71" s="79" t="b">
        <v>0</v>
      </c>
      <c r="BC71" s="79" t="b">
        <v>0</v>
      </c>
      <c r="BD71" s="79" t="b">
        <v>0</v>
      </c>
      <c r="BE71" s="79" t="b">
        <v>0</v>
      </c>
      <c r="BF71" s="79" t="b">
        <v>0</v>
      </c>
      <c r="BG71" s="79" t="b">
        <v>0</v>
      </c>
      <c r="BH71" s="79" t="b">
        <v>0</v>
      </c>
      <c r="BI71" s="79" t="b">
        <v>0</v>
      </c>
      <c r="BJ71" s="79" t="b">
        <v>0</v>
      </c>
    </row>
    <row r="72" spans="1:62">
      <c r="A72" s="1" t="s">
        <v>383</v>
      </c>
      <c r="B72" t="s">
        <v>360</v>
      </c>
      <c r="C72" s="79" t="b">
        <v>0</v>
      </c>
      <c r="D72" s="79" t="b">
        <v>0</v>
      </c>
      <c r="E72" s="79" t="b">
        <v>0</v>
      </c>
      <c r="F72" s="79" t="b">
        <v>0</v>
      </c>
      <c r="G72" s="79" t="b">
        <v>0</v>
      </c>
      <c r="H72" s="79" t="b">
        <v>0</v>
      </c>
      <c r="I72" s="79" t="b">
        <v>0</v>
      </c>
      <c r="J72" s="79" t="b">
        <v>0</v>
      </c>
      <c r="K72" s="79" t="b">
        <v>0</v>
      </c>
      <c r="L72" s="79" t="b">
        <v>0</v>
      </c>
      <c r="M72" s="79" t="b">
        <v>0</v>
      </c>
      <c r="N72" s="79" t="b">
        <v>0</v>
      </c>
      <c r="O72" s="79" t="b">
        <v>0</v>
      </c>
      <c r="P72" s="79" t="b">
        <v>0</v>
      </c>
      <c r="Q72" s="79" t="b">
        <v>0</v>
      </c>
      <c r="R72" s="79" t="b">
        <v>0</v>
      </c>
      <c r="S72" s="79" t="b">
        <v>0</v>
      </c>
      <c r="T72" s="79" t="b">
        <v>0</v>
      </c>
      <c r="U72" s="79" t="b">
        <v>0</v>
      </c>
      <c r="V72" s="79" t="b">
        <v>0</v>
      </c>
      <c r="W72" s="79" t="b">
        <v>0</v>
      </c>
      <c r="X72" s="79" t="b">
        <v>0</v>
      </c>
      <c r="Y72" s="79" t="b">
        <v>0</v>
      </c>
      <c r="Z72" s="79" t="b">
        <v>0</v>
      </c>
      <c r="AA72" s="79" t="b">
        <v>0</v>
      </c>
      <c r="AB72" s="79" t="b">
        <v>0</v>
      </c>
      <c r="AC72" s="79" t="b">
        <v>0</v>
      </c>
      <c r="AD72" s="79" t="b">
        <v>0</v>
      </c>
      <c r="AE72" s="79" t="b">
        <v>0</v>
      </c>
      <c r="AF72" s="79" t="b">
        <v>0</v>
      </c>
      <c r="AG72" s="79" t="b">
        <v>0</v>
      </c>
      <c r="AH72" s="79" t="b">
        <v>0</v>
      </c>
      <c r="AI72" s="79" t="b">
        <v>0</v>
      </c>
      <c r="AJ72" s="79" t="b">
        <v>0</v>
      </c>
      <c r="AK72" s="79" t="b">
        <v>0</v>
      </c>
      <c r="AL72" s="79" t="b">
        <v>0</v>
      </c>
      <c r="AM72" s="79" t="b">
        <v>0</v>
      </c>
      <c r="AN72" s="79" t="b">
        <v>0</v>
      </c>
      <c r="AO72" s="79" t="b">
        <v>0</v>
      </c>
      <c r="AP72" s="79" t="b">
        <v>0</v>
      </c>
      <c r="AQ72" s="79" t="b">
        <v>0</v>
      </c>
      <c r="AR72" s="79" t="b">
        <v>0</v>
      </c>
      <c r="AS72" s="79" t="b">
        <v>0</v>
      </c>
      <c r="AT72" s="79" t="b">
        <v>0</v>
      </c>
      <c r="AU72" s="79" t="b">
        <v>0</v>
      </c>
      <c r="AV72" s="79" t="b">
        <v>0</v>
      </c>
      <c r="AW72" s="79" t="b">
        <v>0</v>
      </c>
      <c r="AX72" s="79" t="b">
        <v>0</v>
      </c>
      <c r="AY72" s="79" t="b">
        <v>0</v>
      </c>
      <c r="AZ72" s="79" t="b">
        <v>0</v>
      </c>
      <c r="BA72" s="79" t="b">
        <v>0</v>
      </c>
      <c r="BB72" s="79" t="b">
        <v>0</v>
      </c>
      <c r="BC72" s="79" t="b">
        <v>0</v>
      </c>
      <c r="BD72" s="79" t="b">
        <v>0</v>
      </c>
      <c r="BE72" s="79" t="b">
        <v>0</v>
      </c>
      <c r="BF72" s="79" t="b">
        <v>0</v>
      </c>
      <c r="BG72" s="79" t="b">
        <v>0</v>
      </c>
      <c r="BH72" s="79" t="b">
        <v>0</v>
      </c>
      <c r="BI72" s="79" t="b">
        <v>0</v>
      </c>
      <c r="BJ72" s="79" t="b">
        <v>0</v>
      </c>
    </row>
    <row r="73" spans="1:62">
      <c r="A73" s="1" t="s">
        <v>493</v>
      </c>
      <c r="B73" t="s">
        <v>491</v>
      </c>
      <c r="C73" s="79" t="b">
        <v>0</v>
      </c>
      <c r="D73" s="79" t="b">
        <v>0</v>
      </c>
      <c r="E73" s="79" t="b">
        <v>0</v>
      </c>
      <c r="F73" s="79" t="b">
        <v>0</v>
      </c>
      <c r="G73" s="79" t="b">
        <v>0</v>
      </c>
      <c r="H73" s="79" t="b">
        <v>0</v>
      </c>
      <c r="I73" s="79" t="b">
        <v>0</v>
      </c>
      <c r="J73" s="79" t="b">
        <v>0</v>
      </c>
      <c r="K73" s="79" t="b">
        <v>0</v>
      </c>
      <c r="L73" s="79" t="b">
        <v>0</v>
      </c>
      <c r="M73" s="79" t="b">
        <v>0</v>
      </c>
      <c r="N73" s="79" t="b">
        <v>0</v>
      </c>
      <c r="O73" s="79" t="b">
        <v>0</v>
      </c>
      <c r="P73" s="79" t="b">
        <v>0</v>
      </c>
      <c r="Q73" s="79" t="b">
        <v>0</v>
      </c>
      <c r="R73" s="79" t="b">
        <v>0</v>
      </c>
      <c r="S73" s="79" t="b">
        <v>0</v>
      </c>
      <c r="T73" s="79" t="b">
        <v>0</v>
      </c>
      <c r="U73" s="79" t="b">
        <v>0</v>
      </c>
      <c r="V73" s="79" t="b">
        <v>0</v>
      </c>
      <c r="W73" s="79" t="b">
        <v>0</v>
      </c>
      <c r="X73" s="79" t="b">
        <v>0</v>
      </c>
      <c r="Y73" s="79" t="b">
        <v>0</v>
      </c>
      <c r="Z73" s="79" t="b">
        <v>0</v>
      </c>
      <c r="AA73" s="79" t="b">
        <v>0</v>
      </c>
      <c r="AB73" s="79" t="b">
        <v>0</v>
      </c>
      <c r="AC73" s="79" t="b">
        <v>0</v>
      </c>
      <c r="AD73" s="79" t="b">
        <v>0</v>
      </c>
      <c r="AE73" s="79" t="b">
        <v>0</v>
      </c>
      <c r="AF73" s="79" t="b">
        <v>0</v>
      </c>
      <c r="AG73" s="79" t="b">
        <v>0</v>
      </c>
      <c r="AH73" s="79" t="b">
        <v>0</v>
      </c>
      <c r="AI73" s="79" t="b">
        <v>0</v>
      </c>
      <c r="AJ73" s="79" t="b">
        <v>0</v>
      </c>
      <c r="AK73" s="79" t="b">
        <v>0</v>
      </c>
      <c r="AL73" s="79" t="b">
        <v>0</v>
      </c>
      <c r="AM73" s="79" t="b">
        <v>0</v>
      </c>
      <c r="AN73" s="79" t="b">
        <v>0</v>
      </c>
      <c r="AO73" s="79" t="b">
        <v>0</v>
      </c>
      <c r="AP73" s="79" t="b">
        <v>0</v>
      </c>
      <c r="AQ73" s="79" t="b">
        <v>0</v>
      </c>
      <c r="AR73" s="79" t="b">
        <v>0</v>
      </c>
      <c r="AS73" s="79" t="b">
        <v>0</v>
      </c>
      <c r="AT73" s="79" t="b">
        <v>0</v>
      </c>
      <c r="AU73" s="79" t="b">
        <v>0</v>
      </c>
      <c r="AV73" s="79" t="b">
        <v>0</v>
      </c>
      <c r="AW73" s="79" t="b">
        <v>0</v>
      </c>
      <c r="AX73" s="79" t="b">
        <v>0</v>
      </c>
      <c r="AY73" s="79" t="b">
        <v>0</v>
      </c>
      <c r="AZ73" s="79" t="b">
        <v>0</v>
      </c>
      <c r="BA73" s="79" t="b">
        <v>0</v>
      </c>
      <c r="BB73" s="79" t="b">
        <v>0</v>
      </c>
      <c r="BC73" s="79" t="b">
        <v>0</v>
      </c>
      <c r="BD73" s="79" t="b">
        <v>0</v>
      </c>
      <c r="BE73" s="79" t="b">
        <v>0</v>
      </c>
      <c r="BF73" s="79" t="b">
        <v>0</v>
      </c>
      <c r="BG73" s="79" t="b">
        <v>0</v>
      </c>
      <c r="BH73" s="79" t="b">
        <v>0</v>
      </c>
      <c r="BI73" s="79" t="b">
        <v>0</v>
      </c>
      <c r="BJ73" s="79" t="b">
        <v>0</v>
      </c>
    </row>
    <row r="74" spans="1:62">
      <c r="A74" s="1" t="s">
        <v>4671</v>
      </c>
      <c r="B74" t="s">
        <v>8199</v>
      </c>
      <c r="C74" s="79" t="b">
        <v>0</v>
      </c>
      <c r="D74" s="79" t="b">
        <v>0</v>
      </c>
      <c r="E74" s="79" t="b">
        <v>0</v>
      </c>
      <c r="F74" s="79" t="b">
        <v>0</v>
      </c>
      <c r="G74" s="79" t="b">
        <v>0</v>
      </c>
      <c r="H74" s="79" t="b">
        <v>0</v>
      </c>
      <c r="I74" s="79" t="b">
        <v>0</v>
      </c>
      <c r="J74" s="79" t="b">
        <v>0</v>
      </c>
      <c r="K74" s="79" t="b">
        <v>0</v>
      </c>
      <c r="L74" s="79" t="b">
        <v>0</v>
      </c>
      <c r="M74" s="79" t="b">
        <v>0</v>
      </c>
      <c r="N74" s="79" t="b">
        <v>0</v>
      </c>
      <c r="O74" s="79" t="b">
        <v>0</v>
      </c>
      <c r="P74" s="79" t="b">
        <v>0</v>
      </c>
      <c r="Q74" s="79" t="b">
        <v>0</v>
      </c>
      <c r="R74" s="79" t="b">
        <v>0</v>
      </c>
      <c r="S74" s="79" t="b">
        <v>0</v>
      </c>
      <c r="T74" s="79" t="b">
        <v>0</v>
      </c>
      <c r="U74" s="79" t="b">
        <v>0</v>
      </c>
      <c r="V74" s="79" t="b">
        <v>0</v>
      </c>
      <c r="W74" s="79" t="b">
        <v>0</v>
      </c>
      <c r="X74" s="79" t="b">
        <v>0</v>
      </c>
      <c r="Y74" s="79" t="b">
        <v>0</v>
      </c>
      <c r="Z74" s="79" t="b">
        <v>0</v>
      </c>
      <c r="AA74" s="79" t="b">
        <v>0</v>
      </c>
      <c r="AB74" s="79" t="b">
        <v>0</v>
      </c>
      <c r="AC74" s="79" t="b">
        <v>0</v>
      </c>
      <c r="AD74" s="79" t="b">
        <v>0</v>
      </c>
      <c r="AE74" s="79" t="b">
        <v>0</v>
      </c>
      <c r="AF74" s="79" t="b">
        <v>0</v>
      </c>
      <c r="AG74" s="79" t="b">
        <v>0</v>
      </c>
      <c r="AH74" s="79" t="b">
        <v>0</v>
      </c>
      <c r="AI74" s="79" t="b">
        <v>0</v>
      </c>
      <c r="AJ74" s="79" t="b">
        <v>0</v>
      </c>
      <c r="AK74" s="79" t="b">
        <v>0</v>
      </c>
      <c r="AL74" s="79" t="b">
        <v>0</v>
      </c>
      <c r="AM74" s="79" t="b">
        <v>0</v>
      </c>
      <c r="AN74" s="79" t="b">
        <v>0</v>
      </c>
      <c r="AO74" s="79" t="b">
        <v>0</v>
      </c>
      <c r="AP74" s="79" t="b">
        <v>0</v>
      </c>
      <c r="AQ74" s="79" t="b">
        <v>0</v>
      </c>
      <c r="AR74" s="79" t="b">
        <v>0</v>
      </c>
      <c r="AS74" s="79" t="b">
        <v>0</v>
      </c>
      <c r="AT74" s="79" t="b">
        <v>0</v>
      </c>
      <c r="AU74" s="79" t="b">
        <v>0</v>
      </c>
      <c r="AV74" s="79" t="b">
        <v>0</v>
      </c>
      <c r="AW74" s="79" t="b">
        <v>0</v>
      </c>
      <c r="AX74" s="79" t="b">
        <v>0</v>
      </c>
      <c r="AY74" s="79" t="b">
        <v>0</v>
      </c>
      <c r="AZ74" s="79" t="b">
        <v>0</v>
      </c>
      <c r="BA74" s="79" t="b">
        <v>0</v>
      </c>
      <c r="BB74" s="79" t="b">
        <v>0</v>
      </c>
      <c r="BC74" s="79" t="b">
        <v>0</v>
      </c>
      <c r="BD74" s="79" t="b">
        <v>0</v>
      </c>
      <c r="BE74" s="79" t="b">
        <v>0</v>
      </c>
      <c r="BF74" s="79" t="b">
        <v>0</v>
      </c>
      <c r="BG74" s="79" t="b">
        <v>0</v>
      </c>
      <c r="BH74" s="79" t="b">
        <v>0</v>
      </c>
      <c r="BI74" s="79" t="b">
        <v>0</v>
      </c>
      <c r="BJ74" s="79" t="b">
        <v>0</v>
      </c>
    </row>
    <row r="75" spans="1:62">
      <c r="A75" s="1" t="s">
        <v>4718</v>
      </c>
      <c r="B75" t="s">
        <v>8202</v>
      </c>
      <c r="C75" s="79" t="b">
        <v>0</v>
      </c>
      <c r="D75" s="79" t="b">
        <v>0</v>
      </c>
      <c r="E75" s="79" t="b">
        <v>0</v>
      </c>
      <c r="F75" s="79" t="b">
        <v>0</v>
      </c>
      <c r="G75" s="79" t="b">
        <v>0</v>
      </c>
      <c r="H75" s="79" t="b">
        <v>0</v>
      </c>
      <c r="I75" s="79" t="b">
        <v>0</v>
      </c>
      <c r="J75" s="79" t="b">
        <v>0</v>
      </c>
      <c r="K75" s="79" t="b">
        <v>0</v>
      </c>
      <c r="L75" s="79" t="b">
        <v>0</v>
      </c>
      <c r="M75" s="79" t="b">
        <v>0</v>
      </c>
      <c r="N75" s="79" t="b">
        <v>0</v>
      </c>
      <c r="O75" s="79" t="b">
        <v>0</v>
      </c>
      <c r="P75" s="79" t="b">
        <v>0</v>
      </c>
      <c r="Q75" s="79" t="b">
        <v>0</v>
      </c>
      <c r="R75" s="79" t="b">
        <v>0</v>
      </c>
      <c r="S75" s="79" t="b">
        <v>0</v>
      </c>
      <c r="T75" s="79" t="b">
        <v>0</v>
      </c>
      <c r="U75" s="79" t="b">
        <v>0</v>
      </c>
      <c r="V75" s="79" t="b">
        <v>0</v>
      </c>
      <c r="W75" s="79" t="b">
        <v>0</v>
      </c>
      <c r="X75" s="79" t="b">
        <v>0</v>
      </c>
      <c r="Y75" s="79" t="b">
        <v>0</v>
      </c>
      <c r="Z75" s="79" t="b">
        <v>0</v>
      </c>
      <c r="AA75" s="79" t="b">
        <v>0</v>
      </c>
      <c r="AB75" s="79" t="b">
        <v>0</v>
      </c>
      <c r="AC75" s="79" t="b">
        <v>0</v>
      </c>
      <c r="AD75" s="79" t="b">
        <v>0</v>
      </c>
      <c r="AE75" s="79" t="b">
        <v>0</v>
      </c>
      <c r="AF75" s="79" t="b">
        <v>0</v>
      </c>
      <c r="AG75" s="79" t="b">
        <v>0</v>
      </c>
      <c r="AH75" s="79" t="b">
        <v>0</v>
      </c>
      <c r="AI75" s="79" t="b">
        <v>0</v>
      </c>
      <c r="AJ75" s="79" t="b">
        <v>0</v>
      </c>
      <c r="AK75" s="79" t="b">
        <v>0</v>
      </c>
      <c r="AL75" s="79" t="b">
        <v>0</v>
      </c>
      <c r="AM75" s="79" t="b">
        <v>0</v>
      </c>
      <c r="AN75" s="79" t="b">
        <v>0</v>
      </c>
      <c r="AO75" s="79" t="b">
        <v>0</v>
      </c>
      <c r="AP75" s="79" t="b">
        <v>0</v>
      </c>
      <c r="AQ75" s="79" t="b">
        <v>0</v>
      </c>
      <c r="AR75" s="79" t="b">
        <v>0</v>
      </c>
      <c r="AS75" s="79" t="b">
        <v>0</v>
      </c>
      <c r="AT75" s="79" t="b">
        <v>0</v>
      </c>
      <c r="AU75" s="79" t="b">
        <v>0</v>
      </c>
      <c r="AV75" s="79" t="b">
        <v>0</v>
      </c>
      <c r="AW75" s="79" t="b">
        <v>0</v>
      </c>
      <c r="AX75" s="79" t="b">
        <v>0</v>
      </c>
      <c r="AY75" s="79" t="b">
        <v>0</v>
      </c>
      <c r="AZ75" s="79" t="b">
        <v>0</v>
      </c>
      <c r="BA75" s="79" t="b">
        <v>0</v>
      </c>
      <c r="BB75" s="79" t="b">
        <v>0</v>
      </c>
      <c r="BC75" s="79" t="b">
        <v>0</v>
      </c>
      <c r="BD75" s="79" t="b">
        <v>0</v>
      </c>
      <c r="BE75" s="79" t="b">
        <v>0</v>
      </c>
      <c r="BF75" s="79" t="b">
        <v>0</v>
      </c>
      <c r="BG75" s="79" t="b">
        <v>0</v>
      </c>
      <c r="BH75" s="79" t="b">
        <v>0</v>
      </c>
      <c r="BI75" s="79" t="b">
        <v>0</v>
      </c>
      <c r="BJ75" s="79" t="b">
        <v>0</v>
      </c>
    </row>
    <row r="76" spans="1:62">
      <c r="A76" s="1" t="s">
        <v>634</v>
      </c>
      <c r="B76" t="s">
        <v>632</v>
      </c>
      <c r="C76" s="79" t="b">
        <v>0</v>
      </c>
      <c r="D76" s="79" t="b">
        <v>0</v>
      </c>
      <c r="E76" s="79" t="b">
        <v>0</v>
      </c>
      <c r="F76" s="79" t="b">
        <v>0</v>
      </c>
      <c r="G76" s="79" t="b">
        <v>0</v>
      </c>
      <c r="H76" s="79" t="b">
        <v>0</v>
      </c>
      <c r="I76" s="79" t="b">
        <v>0</v>
      </c>
      <c r="J76" s="79" t="b">
        <v>0</v>
      </c>
      <c r="K76" s="79" t="b">
        <v>0</v>
      </c>
      <c r="L76" s="79" t="b">
        <v>0</v>
      </c>
      <c r="M76" s="79" t="b">
        <v>0</v>
      </c>
      <c r="N76" s="79" t="b">
        <v>0</v>
      </c>
      <c r="O76" s="79" t="b">
        <v>0</v>
      </c>
      <c r="P76" s="79" t="b">
        <v>0</v>
      </c>
      <c r="Q76" s="79" t="b">
        <v>0</v>
      </c>
      <c r="R76" s="79" t="b">
        <v>0</v>
      </c>
      <c r="S76" s="79" t="b">
        <v>0</v>
      </c>
      <c r="T76" s="79" t="b">
        <v>0</v>
      </c>
      <c r="U76" s="79" t="b">
        <v>0</v>
      </c>
      <c r="V76" s="79" t="b">
        <v>0</v>
      </c>
      <c r="W76" s="79" t="b">
        <v>0</v>
      </c>
      <c r="X76" s="79" t="b">
        <v>0</v>
      </c>
      <c r="Y76" s="79" t="b">
        <v>0</v>
      </c>
      <c r="Z76" s="79" t="b">
        <v>0</v>
      </c>
      <c r="AA76" s="79" t="b">
        <v>0</v>
      </c>
      <c r="AB76" s="79" t="b">
        <v>0</v>
      </c>
      <c r="AC76" s="79" t="b">
        <v>0</v>
      </c>
      <c r="AD76" s="79" t="b">
        <v>0</v>
      </c>
      <c r="AE76" s="79" t="b">
        <v>0</v>
      </c>
      <c r="AF76" s="79" t="b">
        <v>0</v>
      </c>
      <c r="AG76" s="79" t="b">
        <v>0</v>
      </c>
      <c r="AH76" s="79" t="b">
        <v>0</v>
      </c>
      <c r="AI76" s="79" t="b">
        <v>0</v>
      </c>
      <c r="AJ76" s="79" t="b">
        <v>0</v>
      </c>
      <c r="AK76" s="79" t="b">
        <v>0</v>
      </c>
      <c r="AL76" s="79" t="b">
        <v>0</v>
      </c>
      <c r="AM76" s="79" t="b">
        <v>0</v>
      </c>
      <c r="AN76" s="79" t="b">
        <v>0</v>
      </c>
      <c r="AO76" s="79" t="b">
        <v>0</v>
      </c>
      <c r="AP76" s="79" t="b">
        <v>0</v>
      </c>
      <c r="AQ76" s="79" t="b">
        <v>0</v>
      </c>
      <c r="AR76" s="79" t="b">
        <v>0</v>
      </c>
      <c r="AS76" s="79" t="b">
        <v>1</v>
      </c>
      <c r="AT76" s="79" t="b">
        <v>0</v>
      </c>
      <c r="AU76" s="79" t="b">
        <v>0</v>
      </c>
      <c r="AV76" s="79" t="b">
        <v>0</v>
      </c>
      <c r="AW76" s="79" t="b">
        <v>0</v>
      </c>
      <c r="AX76" s="79" t="b">
        <v>0</v>
      </c>
      <c r="AY76" s="79" t="b">
        <v>0</v>
      </c>
      <c r="AZ76" s="79" t="b">
        <v>0</v>
      </c>
      <c r="BA76" s="79" t="b">
        <v>0</v>
      </c>
      <c r="BB76" s="79" t="b">
        <v>0</v>
      </c>
      <c r="BC76" s="79" t="b">
        <v>0</v>
      </c>
      <c r="BD76" s="79" t="b">
        <v>0</v>
      </c>
      <c r="BE76" s="79" t="b">
        <v>0</v>
      </c>
      <c r="BF76" s="79" t="b">
        <v>0</v>
      </c>
      <c r="BG76" s="79" t="b">
        <v>0</v>
      </c>
      <c r="BH76" s="79" t="b">
        <v>0</v>
      </c>
      <c r="BI76" s="79" t="b">
        <v>0</v>
      </c>
      <c r="BJ76" s="79" t="b">
        <v>0</v>
      </c>
    </row>
    <row r="77" spans="1:62">
      <c r="A77" s="1" t="s">
        <v>642</v>
      </c>
      <c r="B77" t="s">
        <v>640</v>
      </c>
      <c r="C77" s="79" t="b">
        <v>0</v>
      </c>
      <c r="D77" s="79" t="b">
        <v>0</v>
      </c>
      <c r="E77" s="79" t="b">
        <v>0</v>
      </c>
      <c r="F77" s="79" t="b">
        <v>0</v>
      </c>
      <c r="G77" s="79" t="b">
        <v>0</v>
      </c>
      <c r="H77" s="79" t="b">
        <v>0</v>
      </c>
      <c r="I77" s="79" t="b">
        <v>0</v>
      </c>
      <c r="J77" s="79" t="b">
        <v>0</v>
      </c>
      <c r="K77" s="79" t="b">
        <v>0</v>
      </c>
      <c r="L77" s="79" t="b">
        <v>0</v>
      </c>
      <c r="M77" s="79" t="b">
        <v>0</v>
      </c>
      <c r="N77" s="79" t="b">
        <v>0</v>
      </c>
      <c r="O77" s="79" t="b">
        <v>0</v>
      </c>
      <c r="P77" s="79" t="b">
        <v>0</v>
      </c>
      <c r="Q77" s="79" t="b">
        <v>0</v>
      </c>
      <c r="R77" s="79" t="b">
        <v>0</v>
      </c>
      <c r="S77" s="79" t="b">
        <v>0</v>
      </c>
      <c r="T77" s="79" t="b">
        <v>0</v>
      </c>
      <c r="U77" s="79" t="b">
        <v>0</v>
      </c>
      <c r="V77" s="79" t="b">
        <v>0</v>
      </c>
      <c r="W77" s="79" t="b">
        <v>0</v>
      </c>
      <c r="X77" s="79" t="b">
        <v>0</v>
      </c>
      <c r="Y77" s="79" t="b">
        <v>0</v>
      </c>
      <c r="Z77" s="79" t="b">
        <v>0</v>
      </c>
      <c r="AA77" s="79" t="b">
        <v>0</v>
      </c>
      <c r="AB77" s="79" t="b">
        <v>0</v>
      </c>
      <c r="AC77" s="79" t="b">
        <v>0</v>
      </c>
      <c r="AD77" s="79" t="b">
        <v>0</v>
      </c>
      <c r="AE77" s="79" t="b">
        <v>0</v>
      </c>
      <c r="AF77" s="79" t="b">
        <v>0</v>
      </c>
      <c r="AG77" s="79" t="b">
        <v>0</v>
      </c>
      <c r="AH77" s="79" t="b">
        <v>0</v>
      </c>
      <c r="AI77" s="79" t="b">
        <v>0</v>
      </c>
      <c r="AJ77" s="79" t="b">
        <v>0</v>
      </c>
      <c r="AK77" s="79" t="b">
        <v>0</v>
      </c>
      <c r="AL77" s="79" t="b">
        <v>0</v>
      </c>
      <c r="AM77" s="79" t="b">
        <v>0</v>
      </c>
      <c r="AN77" s="79" t="b">
        <v>0</v>
      </c>
      <c r="AO77" s="79" t="b">
        <v>0</v>
      </c>
      <c r="AP77" s="79" t="b">
        <v>0</v>
      </c>
      <c r="AQ77" s="79" t="b">
        <v>0</v>
      </c>
      <c r="AR77" s="79" t="b">
        <v>0</v>
      </c>
      <c r="AS77" s="79" t="b">
        <v>1</v>
      </c>
      <c r="AT77" s="79" t="b">
        <v>0</v>
      </c>
      <c r="AU77" s="79" t="b">
        <v>0</v>
      </c>
      <c r="AV77" s="79" t="b">
        <v>0</v>
      </c>
      <c r="AW77" s="79" t="b">
        <v>0</v>
      </c>
      <c r="AX77" s="79" t="b">
        <v>0</v>
      </c>
      <c r="AY77" s="79" t="b">
        <v>0</v>
      </c>
      <c r="AZ77" s="79" t="b">
        <v>0</v>
      </c>
      <c r="BA77" s="79" t="b">
        <v>0</v>
      </c>
      <c r="BB77" s="79" t="b">
        <v>0</v>
      </c>
      <c r="BC77" s="79" t="b">
        <v>0</v>
      </c>
      <c r="BD77" s="79" t="b">
        <v>0</v>
      </c>
      <c r="BE77" s="79" t="b">
        <v>0</v>
      </c>
      <c r="BF77" s="79" t="b">
        <v>0</v>
      </c>
      <c r="BG77" s="79" t="b">
        <v>0</v>
      </c>
      <c r="BH77" s="79" t="b">
        <v>0</v>
      </c>
      <c r="BI77" s="79" t="b">
        <v>0</v>
      </c>
      <c r="BJ77" s="79" t="b">
        <v>0</v>
      </c>
    </row>
    <row r="78" spans="1:62">
      <c r="A78" s="1" t="s">
        <v>709</v>
      </c>
      <c r="B78" t="s">
        <v>707</v>
      </c>
      <c r="C78" s="79" t="b">
        <v>0</v>
      </c>
      <c r="D78" s="79" t="b">
        <v>0</v>
      </c>
      <c r="E78" s="79" t="b">
        <v>0</v>
      </c>
      <c r="F78" s="79" t="b">
        <v>0</v>
      </c>
      <c r="G78" s="79" t="b">
        <v>0</v>
      </c>
      <c r="H78" s="79" t="b">
        <v>0</v>
      </c>
      <c r="I78" s="79" t="b">
        <v>0</v>
      </c>
      <c r="J78" s="79" t="b">
        <v>0</v>
      </c>
      <c r="K78" s="79" t="b">
        <v>0</v>
      </c>
      <c r="L78" s="79" t="b">
        <v>0</v>
      </c>
      <c r="M78" s="79" t="b">
        <v>0</v>
      </c>
      <c r="N78" s="79" t="b">
        <v>0</v>
      </c>
      <c r="O78" s="79" t="b">
        <v>0</v>
      </c>
      <c r="P78" s="79" t="b">
        <v>0</v>
      </c>
      <c r="Q78" s="79" t="b">
        <v>0</v>
      </c>
      <c r="R78" s="79" t="b">
        <v>0</v>
      </c>
      <c r="S78" s="79" t="b">
        <v>0</v>
      </c>
      <c r="T78" s="79" t="b">
        <v>0</v>
      </c>
      <c r="U78" s="79" t="b">
        <v>0</v>
      </c>
      <c r="V78" s="79" t="b">
        <v>0</v>
      </c>
      <c r="W78" s="79" t="b">
        <v>0</v>
      </c>
      <c r="X78" s="79" t="b">
        <v>0</v>
      </c>
      <c r="Y78" s="79" t="b">
        <v>0</v>
      </c>
      <c r="Z78" s="79" t="b">
        <v>0</v>
      </c>
      <c r="AA78" s="79" t="b">
        <v>0</v>
      </c>
      <c r="AB78" s="79" t="b">
        <v>0</v>
      </c>
      <c r="AC78" s="79" t="b">
        <v>0</v>
      </c>
      <c r="AD78" s="79" t="b">
        <v>0</v>
      </c>
      <c r="AE78" s="79" t="b">
        <v>0</v>
      </c>
      <c r="AF78" s="79" t="b">
        <v>0</v>
      </c>
      <c r="AG78" s="79" t="b">
        <v>0</v>
      </c>
      <c r="AH78" s="79" t="b">
        <v>0</v>
      </c>
      <c r="AI78" s="79" t="b">
        <v>0</v>
      </c>
      <c r="AJ78" s="79" t="b">
        <v>0</v>
      </c>
      <c r="AK78" s="79" t="b">
        <v>0</v>
      </c>
      <c r="AL78" s="79" t="b">
        <v>0</v>
      </c>
      <c r="AM78" s="79" t="b">
        <v>0</v>
      </c>
      <c r="AN78" s="79" t="b">
        <v>0</v>
      </c>
      <c r="AO78" s="79" t="b">
        <v>0</v>
      </c>
      <c r="AP78" s="79" t="b">
        <v>0</v>
      </c>
      <c r="AQ78" s="79" t="b">
        <v>0</v>
      </c>
      <c r="AR78" s="79" t="b">
        <v>0</v>
      </c>
      <c r="AS78" s="79" t="b">
        <v>0</v>
      </c>
      <c r="AT78" s="79" t="b">
        <v>0</v>
      </c>
      <c r="AU78" s="79" t="b">
        <v>0</v>
      </c>
      <c r="AV78" s="79" t="b">
        <v>0</v>
      </c>
      <c r="AW78" s="79" t="b">
        <v>0</v>
      </c>
      <c r="AX78" s="79" t="b">
        <v>0</v>
      </c>
      <c r="AY78" s="79" t="b">
        <v>0</v>
      </c>
      <c r="AZ78" s="79" t="b">
        <v>0</v>
      </c>
      <c r="BA78" s="79" t="b">
        <v>0</v>
      </c>
      <c r="BB78" s="79" t="b">
        <v>0</v>
      </c>
      <c r="BC78" s="79" t="b">
        <v>0</v>
      </c>
      <c r="BD78" s="79" t="b">
        <v>0</v>
      </c>
      <c r="BE78" s="79" t="b">
        <v>0</v>
      </c>
      <c r="BF78" s="79" t="b">
        <v>0</v>
      </c>
      <c r="BG78" s="79" t="b">
        <v>0</v>
      </c>
      <c r="BH78" s="79" t="b">
        <v>0</v>
      </c>
      <c r="BI78" s="79" t="b">
        <v>0</v>
      </c>
      <c r="BJ78" s="79" t="b">
        <v>0</v>
      </c>
    </row>
    <row r="79" spans="1:62">
      <c r="A79" s="1" t="s">
        <v>1167</v>
      </c>
      <c r="B79" t="s">
        <v>8143</v>
      </c>
      <c r="C79" s="80" t="b">
        <v>0</v>
      </c>
      <c r="D79" s="80" t="b">
        <v>0</v>
      </c>
      <c r="E79" s="80" t="b">
        <v>0</v>
      </c>
      <c r="F79" s="80" t="b">
        <v>0</v>
      </c>
      <c r="G79" s="80" t="b">
        <v>0</v>
      </c>
      <c r="H79" s="80" t="b">
        <v>0</v>
      </c>
      <c r="I79" s="80" t="b">
        <v>0</v>
      </c>
      <c r="J79" s="80" t="b">
        <v>1</v>
      </c>
      <c r="K79" s="80" t="b">
        <v>0</v>
      </c>
      <c r="L79" s="80" t="b">
        <v>0</v>
      </c>
      <c r="M79" s="80" t="b">
        <v>0</v>
      </c>
      <c r="N79" s="80" t="b">
        <v>0</v>
      </c>
      <c r="O79" s="80" t="b">
        <v>0</v>
      </c>
      <c r="P79" s="80" t="b">
        <v>0</v>
      </c>
      <c r="Q79" s="80" t="b">
        <v>0</v>
      </c>
      <c r="R79" s="80" t="b">
        <v>0</v>
      </c>
      <c r="S79" s="80" t="b">
        <v>0</v>
      </c>
      <c r="T79" s="80" t="b">
        <v>0</v>
      </c>
      <c r="U79" s="80" t="b">
        <v>0</v>
      </c>
      <c r="V79" s="80" t="b">
        <v>0</v>
      </c>
      <c r="W79" s="80" t="b">
        <v>0</v>
      </c>
      <c r="X79" s="80" t="b">
        <v>0</v>
      </c>
      <c r="Y79" s="80" t="b">
        <v>0</v>
      </c>
      <c r="Z79" s="80" t="b">
        <v>0</v>
      </c>
      <c r="AA79" s="80" t="b">
        <v>0</v>
      </c>
      <c r="AB79" s="80" t="b">
        <v>0</v>
      </c>
      <c r="AC79" s="80" t="b">
        <v>0</v>
      </c>
      <c r="AD79" s="80" t="b">
        <v>0</v>
      </c>
      <c r="AE79" s="80" t="b">
        <v>0</v>
      </c>
      <c r="AF79" s="80" t="b">
        <v>0</v>
      </c>
      <c r="AG79" s="80" t="b">
        <v>0</v>
      </c>
      <c r="AH79" s="80" t="b">
        <v>0</v>
      </c>
      <c r="AI79" s="80" t="b">
        <v>0</v>
      </c>
      <c r="AJ79" s="80" t="b">
        <v>0</v>
      </c>
      <c r="AK79" s="80" t="b">
        <v>0</v>
      </c>
      <c r="AL79" s="80" t="b">
        <v>0</v>
      </c>
      <c r="AM79" s="80" t="b">
        <v>0</v>
      </c>
      <c r="AN79" s="80" t="b">
        <v>0</v>
      </c>
      <c r="AO79" s="80" t="b">
        <v>0</v>
      </c>
      <c r="AP79" s="80" t="b">
        <v>0</v>
      </c>
      <c r="AQ79" s="80" t="b">
        <v>0</v>
      </c>
      <c r="AR79" s="80" t="b">
        <v>0</v>
      </c>
      <c r="AS79" s="80" t="b">
        <v>0</v>
      </c>
      <c r="AT79" s="80" t="b">
        <v>0</v>
      </c>
      <c r="AU79" s="80" t="b">
        <v>0</v>
      </c>
      <c r="AV79" s="80" t="b">
        <v>0</v>
      </c>
      <c r="AW79" s="80" t="b">
        <v>0</v>
      </c>
      <c r="AX79" s="80" t="b">
        <v>0</v>
      </c>
      <c r="AY79" s="80" t="b">
        <v>0</v>
      </c>
      <c r="AZ79" s="80" t="b">
        <v>0</v>
      </c>
      <c r="BA79" s="80" t="b">
        <v>0</v>
      </c>
      <c r="BB79" s="80" t="b">
        <v>0</v>
      </c>
      <c r="BC79" s="80" t="b">
        <v>0</v>
      </c>
      <c r="BD79" s="80" t="b">
        <v>0</v>
      </c>
      <c r="BE79" s="80" t="b">
        <v>0</v>
      </c>
      <c r="BF79" s="80" t="b">
        <v>0</v>
      </c>
      <c r="BG79" s="80" t="b">
        <v>0</v>
      </c>
      <c r="BH79" s="80" t="b">
        <v>0</v>
      </c>
      <c r="BI79" s="80" t="b">
        <v>0</v>
      </c>
      <c r="BJ79" s="80" t="b">
        <v>0</v>
      </c>
    </row>
    <row r="80" spans="1:62">
      <c r="A80" s="1" t="s">
        <v>263</v>
      </c>
      <c r="B80" t="s">
        <v>261</v>
      </c>
      <c r="C80" s="80" t="b">
        <v>0</v>
      </c>
      <c r="D80" s="80" t="b">
        <v>0</v>
      </c>
      <c r="E80" s="80" t="b">
        <v>0</v>
      </c>
      <c r="F80" s="80" t="b">
        <v>0</v>
      </c>
      <c r="G80" s="80" t="b">
        <v>0</v>
      </c>
      <c r="H80" s="80" t="b">
        <v>0</v>
      </c>
      <c r="I80" s="80" t="b">
        <v>0</v>
      </c>
      <c r="J80" s="80" t="b">
        <v>0</v>
      </c>
      <c r="K80" s="80" t="b">
        <v>0</v>
      </c>
      <c r="L80" s="80" t="b">
        <v>0</v>
      </c>
      <c r="M80" s="80" t="b">
        <v>0</v>
      </c>
      <c r="N80" s="80" t="b">
        <v>0</v>
      </c>
      <c r="O80" s="80" t="b">
        <v>0</v>
      </c>
      <c r="P80" s="80" t="b">
        <v>0</v>
      </c>
      <c r="Q80" s="80" t="b">
        <v>0</v>
      </c>
      <c r="R80" s="80" t="b">
        <v>0</v>
      </c>
      <c r="S80" s="80" t="b">
        <v>0</v>
      </c>
      <c r="T80" s="80" t="b">
        <v>0</v>
      </c>
      <c r="U80" s="80" t="b">
        <v>0</v>
      </c>
      <c r="V80" s="80" t="b">
        <v>0</v>
      </c>
      <c r="W80" s="80" t="b">
        <v>0</v>
      </c>
      <c r="X80" s="80" t="b">
        <v>0</v>
      </c>
      <c r="Y80" s="80" t="b">
        <v>0</v>
      </c>
      <c r="Z80" s="80" t="b">
        <v>0</v>
      </c>
      <c r="AA80" s="80" t="b">
        <v>0</v>
      </c>
      <c r="AB80" s="80" t="b">
        <v>0</v>
      </c>
      <c r="AC80" s="80" t="b">
        <v>0</v>
      </c>
      <c r="AD80" s="80" t="b">
        <v>0</v>
      </c>
      <c r="AE80" s="80" t="b">
        <v>0</v>
      </c>
      <c r="AF80" s="80" t="b">
        <v>0</v>
      </c>
      <c r="AG80" s="80" t="b">
        <v>0</v>
      </c>
      <c r="AH80" s="80" t="b">
        <v>0</v>
      </c>
      <c r="AI80" s="80" t="b">
        <v>0</v>
      </c>
      <c r="AJ80" s="80" t="b">
        <v>0</v>
      </c>
      <c r="AK80" s="80" t="b">
        <v>0</v>
      </c>
      <c r="AL80" s="80" t="b">
        <v>0</v>
      </c>
      <c r="AM80" s="80" t="b">
        <v>0</v>
      </c>
      <c r="AN80" s="80" t="b">
        <v>0</v>
      </c>
      <c r="AO80" s="80" t="b">
        <v>0</v>
      </c>
      <c r="AP80" s="80" t="b">
        <v>0</v>
      </c>
      <c r="AQ80" s="80" t="b">
        <v>0</v>
      </c>
      <c r="AR80" s="80" t="b">
        <v>0</v>
      </c>
      <c r="AS80" s="80" t="b">
        <v>0</v>
      </c>
      <c r="AT80" s="80" t="b">
        <v>0</v>
      </c>
      <c r="AU80" s="80" t="b">
        <v>0</v>
      </c>
      <c r="AV80" s="80" t="b">
        <v>0</v>
      </c>
      <c r="AW80" s="80" t="b">
        <v>0</v>
      </c>
      <c r="AX80" s="80" t="b">
        <v>0</v>
      </c>
      <c r="AY80" s="80" t="b">
        <v>0</v>
      </c>
      <c r="AZ80" s="80" t="b">
        <v>0</v>
      </c>
      <c r="BA80" s="80" t="b">
        <v>0</v>
      </c>
      <c r="BB80" s="80" t="b">
        <v>0</v>
      </c>
      <c r="BC80" s="80" t="b">
        <v>0</v>
      </c>
      <c r="BD80" s="80" t="b">
        <v>0</v>
      </c>
      <c r="BE80" s="80" t="b">
        <v>0</v>
      </c>
      <c r="BF80" s="80" t="b">
        <v>0</v>
      </c>
      <c r="BG80" s="80" t="b">
        <v>0</v>
      </c>
      <c r="BH80" s="80" t="b">
        <v>0</v>
      </c>
      <c r="BI80" s="80" t="b">
        <v>0</v>
      </c>
      <c r="BJ80" s="80" t="b">
        <v>0</v>
      </c>
    </row>
    <row r="81" spans="1:62">
      <c r="A81" s="1" t="s">
        <v>267</v>
      </c>
      <c r="B81" t="s">
        <v>265</v>
      </c>
      <c r="C81" s="80" t="b">
        <v>0</v>
      </c>
      <c r="D81" s="80" t="b">
        <v>0</v>
      </c>
      <c r="E81" s="80" t="b">
        <v>0</v>
      </c>
      <c r="F81" s="80" t="b">
        <v>0</v>
      </c>
      <c r="G81" s="80" t="b">
        <v>0</v>
      </c>
      <c r="H81" s="80" t="b">
        <v>0</v>
      </c>
      <c r="I81" s="80" t="b">
        <v>0</v>
      </c>
      <c r="J81" s="80" t="b">
        <v>0</v>
      </c>
      <c r="K81" s="80" t="b">
        <v>0</v>
      </c>
      <c r="L81" s="80" t="b">
        <v>0</v>
      </c>
      <c r="M81" s="80" t="b">
        <v>0</v>
      </c>
      <c r="N81" s="80" t="b">
        <v>0</v>
      </c>
      <c r="O81" s="80" t="b">
        <v>0</v>
      </c>
      <c r="P81" s="80" t="b">
        <v>0</v>
      </c>
      <c r="Q81" s="80" t="b">
        <v>0</v>
      </c>
      <c r="R81" s="80" t="b">
        <v>0</v>
      </c>
      <c r="S81" s="80" t="b">
        <v>0</v>
      </c>
      <c r="T81" s="80" t="b">
        <v>0</v>
      </c>
      <c r="U81" s="80" t="b">
        <v>0</v>
      </c>
      <c r="V81" s="80" t="b">
        <v>0</v>
      </c>
      <c r="W81" s="80" t="b">
        <v>0</v>
      </c>
      <c r="X81" s="80" t="b">
        <v>0</v>
      </c>
      <c r="Y81" s="80" t="b">
        <v>0</v>
      </c>
      <c r="Z81" s="80" t="b">
        <v>0</v>
      </c>
      <c r="AA81" s="80" t="b">
        <v>0</v>
      </c>
      <c r="AB81" s="80" t="b">
        <v>0</v>
      </c>
      <c r="AC81" s="80" t="b">
        <v>0</v>
      </c>
      <c r="AD81" s="80" t="b">
        <v>0</v>
      </c>
      <c r="AE81" s="80" t="b">
        <v>0</v>
      </c>
      <c r="AF81" s="80" t="b">
        <v>0</v>
      </c>
      <c r="AG81" s="80" t="b">
        <v>0</v>
      </c>
      <c r="AH81" s="80" t="b">
        <v>0</v>
      </c>
      <c r="AI81" s="80" t="b">
        <v>0</v>
      </c>
      <c r="AJ81" s="80" t="b">
        <v>0</v>
      </c>
      <c r="AK81" s="80" t="b">
        <v>0</v>
      </c>
      <c r="AL81" s="80" t="b">
        <v>0</v>
      </c>
      <c r="AM81" s="80" t="b">
        <v>0</v>
      </c>
      <c r="AN81" s="80" t="b">
        <v>0</v>
      </c>
      <c r="AO81" s="80" t="b">
        <v>0</v>
      </c>
      <c r="AP81" s="80" t="b">
        <v>0</v>
      </c>
      <c r="AQ81" s="80" t="b">
        <v>0</v>
      </c>
      <c r="AR81" s="80" t="b">
        <v>0</v>
      </c>
      <c r="AS81" s="80" t="b">
        <v>0</v>
      </c>
      <c r="AT81" s="80" t="b">
        <v>0</v>
      </c>
      <c r="AU81" s="80" t="b">
        <v>0</v>
      </c>
      <c r="AV81" s="80" t="b">
        <v>0</v>
      </c>
      <c r="AW81" s="80" t="b">
        <v>0</v>
      </c>
      <c r="AX81" s="80" t="b">
        <v>0</v>
      </c>
      <c r="AY81" s="80" t="b">
        <v>0</v>
      </c>
      <c r="AZ81" s="80" t="b">
        <v>0</v>
      </c>
      <c r="BA81" s="80" t="b">
        <v>0</v>
      </c>
      <c r="BB81" s="80" t="b">
        <v>0</v>
      </c>
      <c r="BC81" s="80" t="b">
        <v>0</v>
      </c>
      <c r="BD81" s="80" t="b">
        <v>0</v>
      </c>
      <c r="BE81" s="80" t="b">
        <v>0</v>
      </c>
      <c r="BF81" s="80" t="b">
        <v>0</v>
      </c>
      <c r="BG81" s="80" t="b">
        <v>0</v>
      </c>
      <c r="BH81" s="80" t="b">
        <v>0</v>
      </c>
      <c r="BI81" s="80" t="b">
        <v>0</v>
      </c>
      <c r="BJ81" s="80" t="b">
        <v>0</v>
      </c>
    </row>
    <row r="82" spans="1:62">
      <c r="A82" s="1" t="s">
        <v>271</v>
      </c>
      <c r="B82" t="s">
        <v>269</v>
      </c>
      <c r="C82" s="80" t="b">
        <v>0</v>
      </c>
      <c r="D82" s="80" t="b">
        <v>0</v>
      </c>
      <c r="E82" s="80" t="b">
        <v>0</v>
      </c>
      <c r="F82" s="80" t="b">
        <v>0</v>
      </c>
      <c r="G82" s="80" t="b">
        <v>0</v>
      </c>
      <c r="H82" s="80" t="b">
        <v>0</v>
      </c>
      <c r="I82" s="80" t="b">
        <v>0</v>
      </c>
      <c r="J82" s="80" t="b">
        <v>0</v>
      </c>
      <c r="K82" s="80" t="b">
        <v>0</v>
      </c>
      <c r="L82" s="80" t="b">
        <v>0</v>
      </c>
      <c r="M82" s="80" t="b">
        <v>0</v>
      </c>
      <c r="N82" s="80" t="b">
        <v>0</v>
      </c>
      <c r="O82" s="80" t="b">
        <v>0</v>
      </c>
      <c r="P82" s="80" t="b">
        <v>0</v>
      </c>
      <c r="Q82" s="80" t="b">
        <v>0</v>
      </c>
      <c r="R82" s="80" t="b">
        <v>0</v>
      </c>
      <c r="S82" s="80" t="b">
        <v>0</v>
      </c>
      <c r="T82" s="80" t="b">
        <v>0</v>
      </c>
      <c r="U82" s="80" t="b">
        <v>0</v>
      </c>
      <c r="V82" s="80" t="b">
        <v>0</v>
      </c>
      <c r="W82" s="80" t="b">
        <v>0</v>
      </c>
      <c r="X82" s="80" t="b">
        <v>0</v>
      </c>
      <c r="Y82" s="80" t="b">
        <v>0</v>
      </c>
      <c r="Z82" s="80" t="b">
        <v>0</v>
      </c>
      <c r="AA82" s="80" t="b">
        <v>0</v>
      </c>
      <c r="AB82" s="80" t="b">
        <v>0</v>
      </c>
      <c r="AC82" s="80" t="b">
        <v>0</v>
      </c>
      <c r="AD82" s="80" t="b">
        <v>0</v>
      </c>
      <c r="AE82" s="80" t="b">
        <v>0</v>
      </c>
      <c r="AF82" s="80" t="b">
        <v>0</v>
      </c>
      <c r="AG82" s="80" t="b">
        <v>0</v>
      </c>
      <c r="AH82" s="80" t="b">
        <v>0</v>
      </c>
      <c r="AI82" s="80" t="b">
        <v>0</v>
      </c>
      <c r="AJ82" s="80" t="b">
        <v>0</v>
      </c>
      <c r="AK82" s="80" t="b">
        <v>0</v>
      </c>
      <c r="AL82" s="80" t="b">
        <v>0</v>
      </c>
      <c r="AM82" s="80" t="b">
        <v>0</v>
      </c>
      <c r="AN82" s="80" t="b">
        <v>0</v>
      </c>
      <c r="AO82" s="80" t="b">
        <v>0</v>
      </c>
      <c r="AP82" s="80" t="b">
        <v>0</v>
      </c>
      <c r="AQ82" s="80" t="b">
        <v>0</v>
      </c>
      <c r="AR82" s="80" t="b">
        <v>0</v>
      </c>
      <c r="AS82" s="80" t="b">
        <v>0</v>
      </c>
      <c r="AT82" s="80" t="b">
        <v>0</v>
      </c>
      <c r="AU82" s="80" t="b">
        <v>0</v>
      </c>
      <c r="AV82" s="80" t="b">
        <v>0</v>
      </c>
      <c r="AW82" s="80" t="b">
        <v>0</v>
      </c>
      <c r="AX82" s="80" t="b">
        <v>0</v>
      </c>
      <c r="AY82" s="80" t="b">
        <v>0</v>
      </c>
      <c r="AZ82" s="80" t="b">
        <v>0</v>
      </c>
      <c r="BA82" s="80" t="b">
        <v>0</v>
      </c>
      <c r="BB82" s="80" t="b">
        <v>0</v>
      </c>
      <c r="BC82" s="80" t="b">
        <v>0</v>
      </c>
      <c r="BD82" s="80" t="b">
        <v>0</v>
      </c>
      <c r="BE82" s="80" t="b">
        <v>0</v>
      </c>
      <c r="BF82" s="80" t="b">
        <v>0</v>
      </c>
      <c r="BG82" s="80" t="b">
        <v>0</v>
      </c>
      <c r="BH82" s="80" t="b">
        <v>0</v>
      </c>
      <c r="BI82" s="80" t="b">
        <v>0</v>
      </c>
      <c r="BJ82" s="80" t="b">
        <v>0</v>
      </c>
    </row>
    <row r="83" spans="1:62">
      <c r="A83" s="1" t="s">
        <v>440</v>
      </c>
      <c r="B83" t="s">
        <v>439</v>
      </c>
      <c r="C83" s="80" t="b">
        <v>0</v>
      </c>
      <c r="D83" s="80" t="b">
        <v>0</v>
      </c>
      <c r="E83" s="80" t="b">
        <v>0</v>
      </c>
      <c r="F83" s="80" t="b">
        <v>0</v>
      </c>
      <c r="G83" s="80" t="b">
        <v>0</v>
      </c>
      <c r="H83" s="80" t="b">
        <v>0</v>
      </c>
      <c r="I83" s="80" t="b">
        <v>0</v>
      </c>
      <c r="J83" s="80" t="b">
        <v>0</v>
      </c>
      <c r="K83" s="80" t="b">
        <v>0</v>
      </c>
      <c r="L83" s="80" t="b">
        <v>0</v>
      </c>
      <c r="M83" s="80" t="b">
        <v>0</v>
      </c>
      <c r="N83" s="80" t="b">
        <v>0</v>
      </c>
      <c r="O83" s="80" t="b">
        <v>0</v>
      </c>
      <c r="P83" s="80" t="b">
        <v>0</v>
      </c>
      <c r="Q83" s="80" t="b">
        <v>0</v>
      </c>
      <c r="R83" s="80" t="b">
        <v>0</v>
      </c>
      <c r="S83" s="80" t="b">
        <v>0</v>
      </c>
      <c r="T83" s="80" t="b">
        <v>0</v>
      </c>
      <c r="U83" s="80" t="b">
        <v>0</v>
      </c>
      <c r="V83" s="80" t="b">
        <v>0</v>
      </c>
      <c r="W83" s="80" t="b">
        <v>0</v>
      </c>
      <c r="X83" s="80" t="b">
        <v>0</v>
      </c>
      <c r="Y83" s="80" t="b">
        <v>0</v>
      </c>
      <c r="Z83" s="80" t="b">
        <v>0</v>
      </c>
      <c r="AA83" s="80" t="b">
        <v>0</v>
      </c>
      <c r="AB83" s="80" t="b">
        <v>0</v>
      </c>
      <c r="AC83" s="80" t="b">
        <v>0</v>
      </c>
      <c r="AD83" s="80" t="b">
        <v>0</v>
      </c>
      <c r="AE83" s="80" t="b">
        <v>0</v>
      </c>
      <c r="AF83" s="80" t="b">
        <v>0</v>
      </c>
      <c r="AG83" s="80" t="b">
        <v>0</v>
      </c>
      <c r="AH83" s="80" t="b">
        <v>0</v>
      </c>
      <c r="AI83" s="80" t="b">
        <v>0</v>
      </c>
      <c r="AJ83" s="80" t="b">
        <v>0</v>
      </c>
      <c r="AK83" s="80" t="b">
        <v>0</v>
      </c>
      <c r="AL83" s="80" t="b">
        <v>0</v>
      </c>
      <c r="AM83" s="80" t="b">
        <v>0</v>
      </c>
      <c r="AN83" s="80" t="b">
        <v>0</v>
      </c>
      <c r="AO83" s="80" t="b">
        <v>0</v>
      </c>
      <c r="AP83" s="80" t="b">
        <v>0</v>
      </c>
      <c r="AQ83" s="80" t="b">
        <v>0</v>
      </c>
      <c r="AR83" s="80" t="b">
        <v>0</v>
      </c>
      <c r="AS83" s="80" t="b">
        <v>0</v>
      </c>
      <c r="AT83" s="80" t="b">
        <v>0</v>
      </c>
      <c r="AU83" s="80" t="b">
        <v>0</v>
      </c>
      <c r="AV83" s="80" t="b">
        <v>0</v>
      </c>
      <c r="AW83" s="80" t="b">
        <v>0</v>
      </c>
      <c r="AX83" s="80" t="b">
        <v>0</v>
      </c>
      <c r="AY83" s="80" t="b">
        <v>0</v>
      </c>
      <c r="AZ83" s="80" t="b">
        <v>0</v>
      </c>
      <c r="BA83" s="80" t="b">
        <v>0</v>
      </c>
      <c r="BB83" s="80" t="b">
        <v>0</v>
      </c>
      <c r="BC83" s="80" t="b">
        <v>0</v>
      </c>
      <c r="BD83" s="80" t="b">
        <v>0</v>
      </c>
      <c r="BE83" s="80" t="b">
        <v>0</v>
      </c>
      <c r="BF83" s="80" t="b">
        <v>0</v>
      </c>
      <c r="BG83" s="80" t="b">
        <v>0</v>
      </c>
      <c r="BH83" s="80" t="b">
        <v>0</v>
      </c>
      <c r="BI83" s="80" t="b">
        <v>0</v>
      </c>
      <c r="BJ83" s="80" t="b">
        <v>0</v>
      </c>
    </row>
    <row r="84" spans="1:62">
      <c r="A84" s="1" t="s">
        <v>450</v>
      </c>
      <c r="B84" t="s">
        <v>448</v>
      </c>
      <c r="C84" s="80" t="b">
        <v>0</v>
      </c>
      <c r="D84" s="80" t="b">
        <v>0</v>
      </c>
      <c r="E84" s="80" t="b">
        <v>0</v>
      </c>
      <c r="F84" s="80" t="b">
        <v>0</v>
      </c>
      <c r="G84" s="80" t="b">
        <v>0</v>
      </c>
      <c r="H84" s="80" t="b">
        <v>0</v>
      </c>
      <c r="I84" s="80" t="b">
        <v>0</v>
      </c>
      <c r="J84" s="80" t="b">
        <v>0</v>
      </c>
      <c r="K84" s="80" t="b">
        <v>0</v>
      </c>
      <c r="L84" s="80" t="b">
        <v>0</v>
      </c>
      <c r="M84" s="80" t="b">
        <v>0</v>
      </c>
      <c r="N84" s="80" t="b">
        <v>0</v>
      </c>
      <c r="O84" s="80" t="b">
        <v>0</v>
      </c>
      <c r="P84" s="80" t="b">
        <v>0</v>
      </c>
      <c r="Q84" s="80" t="b">
        <v>0</v>
      </c>
      <c r="R84" s="80" t="b">
        <v>0</v>
      </c>
      <c r="S84" s="80" t="b">
        <v>0</v>
      </c>
      <c r="T84" s="80" t="b">
        <v>1</v>
      </c>
      <c r="U84" s="80" t="b">
        <v>0</v>
      </c>
      <c r="V84" s="80" t="b">
        <v>0</v>
      </c>
      <c r="W84" s="80" t="b">
        <v>0</v>
      </c>
      <c r="X84" s="80" t="b">
        <v>0</v>
      </c>
      <c r="Y84" s="80" t="b">
        <v>0</v>
      </c>
      <c r="Z84" s="80" t="b">
        <v>0</v>
      </c>
      <c r="AA84" s="80" t="b">
        <v>0</v>
      </c>
      <c r="AB84" s="80" t="b">
        <v>0</v>
      </c>
      <c r="AC84" s="80" t="b">
        <v>0</v>
      </c>
      <c r="AD84" s="80" t="b">
        <v>0</v>
      </c>
      <c r="AE84" s="80" t="b">
        <v>0</v>
      </c>
      <c r="AF84" s="80" t="b">
        <v>0</v>
      </c>
      <c r="AG84" s="80" t="b">
        <v>0</v>
      </c>
      <c r="AH84" s="80" t="b">
        <v>0</v>
      </c>
      <c r="AI84" s="80" t="b">
        <v>0</v>
      </c>
      <c r="AJ84" s="80" t="b">
        <v>0</v>
      </c>
      <c r="AK84" s="80" t="b">
        <v>0</v>
      </c>
      <c r="AL84" s="80" t="b">
        <v>0</v>
      </c>
      <c r="AM84" s="80" t="b">
        <v>0</v>
      </c>
      <c r="AN84" s="80" t="b">
        <v>0</v>
      </c>
      <c r="AO84" s="80" t="b">
        <v>0</v>
      </c>
      <c r="AP84" s="80" t="b">
        <v>0</v>
      </c>
      <c r="AQ84" s="80" t="b">
        <v>0</v>
      </c>
      <c r="AR84" s="80" t="b">
        <v>0</v>
      </c>
      <c r="AS84" s="80" t="b">
        <v>1</v>
      </c>
      <c r="AT84" s="80" t="b">
        <v>0</v>
      </c>
      <c r="AU84" s="80" t="b">
        <v>0</v>
      </c>
      <c r="AV84" s="80" t="b">
        <v>0</v>
      </c>
      <c r="AW84" s="80" t="b">
        <v>0</v>
      </c>
      <c r="AX84" s="80" t="b">
        <v>0</v>
      </c>
      <c r="AY84" s="80" t="b">
        <v>0</v>
      </c>
      <c r="AZ84" s="80" t="b">
        <v>0</v>
      </c>
      <c r="BA84" s="80" t="b">
        <v>0</v>
      </c>
      <c r="BB84" s="80" t="b">
        <v>0</v>
      </c>
      <c r="BC84" s="80" t="b">
        <v>0</v>
      </c>
      <c r="BD84" s="80" t="b">
        <v>0</v>
      </c>
      <c r="BE84" s="80" t="b">
        <v>0</v>
      </c>
      <c r="BF84" s="80" t="b">
        <v>0</v>
      </c>
      <c r="BG84" s="80" t="b">
        <v>0</v>
      </c>
      <c r="BH84" s="80" t="b">
        <v>0</v>
      </c>
      <c r="BI84" s="80" t="b">
        <v>0</v>
      </c>
      <c r="BJ84" s="80" t="b">
        <v>0</v>
      </c>
    </row>
    <row r="85" spans="1:62">
      <c r="A85" s="1" t="s">
        <v>522</v>
      </c>
      <c r="B85" t="s">
        <v>520</v>
      </c>
      <c r="C85" s="80" t="b">
        <v>0</v>
      </c>
      <c r="D85" s="80" t="b">
        <v>0</v>
      </c>
      <c r="E85" s="80" t="b">
        <v>0</v>
      </c>
      <c r="F85" s="80" t="b">
        <v>0</v>
      </c>
      <c r="G85" s="80" t="b">
        <v>0</v>
      </c>
      <c r="H85" s="80" t="b">
        <v>0</v>
      </c>
      <c r="I85" s="80" t="b">
        <v>0</v>
      </c>
      <c r="J85" s="80" t="b">
        <v>0</v>
      </c>
      <c r="K85" s="80" t="b">
        <v>0</v>
      </c>
      <c r="L85" s="80" t="b">
        <v>0</v>
      </c>
      <c r="M85" s="80" t="b">
        <v>0</v>
      </c>
      <c r="N85" s="80" t="b">
        <v>0</v>
      </c>
      <c r="O85" s="80" t="b">
        <v>0</v>
      </c>
      <c r="P85" s="80" t="b">
        <v>0</v>
      </c>
      <c r="Q85" s="80" t="b">
        <v>0</v>
      </c>
      <c r="R85" s="80" t="b">
        <v>0</v>
      </c>
      <c r="S85" s="80" t="b">
        <v>0</v>
      </c>
      <c r="T85" s="80" t="b">
        <v>0</v>
      </c>
      <c r="U85" s="80" t="b">
        <v>0</v>
      </c>
      <c r="V85" s="80" t="b">
        <v>0</v>
      </c>
      <c r="W85" s="80" t="b">
        <v>0</v>
      </c>
      <c r="X85" s="80" t="b">
        <v>0</v>
      </c>
      <c r="Y85" s="80" t="b">
        <v>0</v>
      </c>
      <c r="Z85" s="80" t="b">
        <v>0</v>
      </c>
      <c r="AA85" s="80" t="b">
        <v>0</v>
      </c>
      <c r="AB85" s="80" t="b">
        <v>0</v>
      </c>
      <c r="AC85" s="80" t="b">
        <v>0</v>
      </c>
      <c r="AD85" s="80" t="b">
        <v>0</v>
      </c>
      <c r="AE85" s="80" t="b">
        <v>0</v>
      </c>
      <c r="AF85" s="80" t="b">
        <v>0</v>
      </c>
      <c r="AG85" s="80" t="b">
        <v>0</v>
      </c>
      <c r="AH85" s="80" t="b">
        <v>0</v>
      </c>
      <c r="AI85" s="80" t="b">
        <v>0</v>
      </c>
      <c r="AJ85" s="80" t="b">
        <v>0</v>
      </c>
      <c r="AK85" s="80" t="b">
        <v>0</v>
      </c>
      <c r="AL85" s="80" t="b">
        <v>0</v>
      </c>
      <c r="AM85" s="80" t="b">
        <v>0</v>
      </c>
      <c r="AN85" s="80" t="b">
        <v>0</v>
      </c>
      <c r="AO85" s="80" t="b">
        <v>0</v>
      </c>
      <c r="AP85" s="80" t="b">
        <v>0</v>
      </c>
      <c r="AQ85" s="80" t="b">
        <v>0</v>
      </c>
      <c r="AR85" s="80" t="b">
        <v>0</v>
      </c>
      <c r="AS85" s="80" t="b">
        <v>0</v>
      </c>
      <c r="AT85" s="80" t="b">
        <v>0</v>
      </c>
      <c r="AU85" s="80" t="b">
        <v>0</v>
      </c>
      <c r="AV85" s="80" t="b">
        <v>0</v>
      </c>
      <c r="AW85" s="80" t="b">
        <v>0</v>
      </c>
      <c r="AX85" s="80" t="b">
        <v>0</v>
      </c>
      <c r="AY85" s="80" t="b">
        <v>0</v>
      </c>
      <c r="AZ85" s="80" t="b">
        <v>0</v>
      </c>
      <c r="BA85" s="80" t="b">
        <v>0</v>
      </c>
      <c r="BB85" s="80" t="b">
        <v>0</v>
      </c>
      <c r="BC85" s="80" t="b">
        <v>0</v>
      </c>
      <c r="BD85" s="80" t="b">
        <v>0</v>
      </c>
      <c r="BE85" s="80" t="b">
        <v>0</v>
      </c>
      <c r="BF85" s="80" t="b">
        <v>0</v>
      </c>
      <c r="BG85" s="80" t="b">
        <v>0</v>
      </c>
      <c r="BH85" s="80" t="b">
        <v>0</v>
      </c>
      <c r="BI85" s="80" t="b">
        <v>0</v>
      </c>
      <c r="BJ85" s="80" t="b">
        <v>0</v>
      </c>
    </row>
    <row r="86" spans="1:62">
      <c r="A86" s="1" t="s">
        <v>526</v>
      </c>
      <c r="B86" t="s">
        <v>524</v>
      </c>
      <c r="C86" s="80" t="b">
        <v>0</v>
      </c>
      <c r="D86" s="80" t="b">
        <v>0</v>
      </c>
      <c r="E86" s="80" t="b">
        <v>0</v>
      </c>
      <c r="F86" s="80" t="b">
        <v>0</v>
      </c>
      <c r="G86" s="80" t="b">
        <v>0</v>
      </c>
      <c r="H86" s="80" t="b">
        <v>0</v>
      </c>
      <c r="I86" s="80" t="b">
        <v>0</v>
      </c>
      <c r="J86" s="80" t="b">
        <v>0</v>
      </c>
      <c r="K86" s="80" t="b">
        <v>0</v>
      </c>
      <c r="L86" s="80" t="b">
        <v>0</v>
      </c>
      <c r="M86" s="80" t="b">
        <v>0</v>
      </c>
      <c r="N86" s="80" t="b">
        <v>0</v>
      </c>
      <c r="O86" s="80" t="b">
        <v>0</v>
      </c>
      <c r="P86" s="80" t="b">
        <v>0</v>
      </c>
      <c r="Q86" s="80" t="b">
        <v>0</v>
      </c>
      <c r="R86" s="80" t="b">
        <v>0</v>
      </c>
      <c r="S86" s="80" t="b">
        <v>0</v>
      </c>
      <c r="T86" s="80" t="b">
        <v>0</v>
      </c>
      <c r="U86" s="80" t="b">
        <v>0</v>
      </c>
      <c r="V86" s="80" t="b">
        <v>0</v>
      </c>
      <c r="W86" s="80" t="b">
        <v>0</v>
      </c>
      <c r="X86" s="80" t="b">
        <v>0</v>
      </c>
      <c r="Y86" s="80" t="b">
        <v>0</v>
      </c>
      <c r="Z86" s="80" t="b">
        <v>0</v>
      </c>
      <c r="AA86" s="80" t="b">
        <v>0</v>
      </c>
      <c r="AB86" s="80" t="b">
        <v>0</v>
      </c>
      <c r="AC86" s="80" t="b">
        <v>0</v>
      </c>
      <c r="AD86" s="80" t="b">
        <v>0</v>
      </c>
      <c r="AE86" s="80" t="b">
        <v>0</v>
      </c>
      <c r="AF86" s="80" t="b">
        <v>0</v>
      </c>
      <c r="AG86" s="80" t="b">
        <v>0</v>
      </c>
      <c r="AH86" s="80" t="b">
        <v>0</v>
      </c>
      <c r="AI86" s="80" t="b">
        <v>0</v>
      </c>
      <c r="AJ86" s="80" t="b">
        <v>0</v>
      </c>
      <c r="AK86" s="80" t="b">
        <v>0</v>
      </c>
      <c r="AL86" s="80" t="b">
        <v>0</v>
      </c>
      <c r="AM86" s="80" t="b">
        <v>0</v>
      </c>
      <c r="AN86" s="80" t="b">
        <v>0</v>
      </c>
      <c r="AO86" s="80" t="b">
        <v>0</v>
      </c>
      <c r="AP86" s="80" t="b">
        <v>0</v>
      </c>
      <c r="AQ86" s="80" t="b">
        <v>0</v>
      </c>
      <c r="AR86" s="80" t="b">
        <v>0</v>
      </c>
      <c r="AS86" s="80" t="b">
        <v>0</v>
      </c>
      <c r="AT86" s="80" t="b">
        <v>0</v>
      </c>
      <c r="AU86" s="80" t="b">
        <v>0</v>
      </c>
      <c r="AV86" s="80" t="b">
        <v>0</v>
      </c>
      <c r="AW86" s="80" t="b">
        <v>0</v>
      </c>
      <c r="AX86" s="80" t="b">
        <v>0</v>
      </c>
      <c r="AY86" s="80" t="b">
        <v>0</v>
      </c>
      <c r="AZ86" s="80" t="b">
        <v>0</v>
      </c>
      <c r="BA86" s="80" t="b">
        <v>0</v>
      </c>
      <c r="BB86" s="80" t="b">
        <v>0</v>
      </c>
      <c r="BC86" s="80" t="b">
        <v>0</v>
      </c>
      <c r="BD86" s="80" t="b">
        <v>0</v>
      </c>
      <c r="BE86" s="80" t="b">
        <v>0</v>
      </c>
      <c r="BF86" s="80" t="b">
        <v>0</v>
      </c>
      <c r="BG86" s="80" t="b">
        <v>0</v>
      </c>
      <c r="BH86" s="80" t="b">
        <v>0</v>
      </c>
      <c r="BI86" s="80" t="b">
        <v>0</v>
      </c>
      <c r="BJ86" s="80" t="b">
        <v>0</v>
      </c>
    </row>
    <row r="87" spans="1:62">
      <c r="A87" s="1" t="s">
        <v>584</v>
      </c>
      <c r="B87" t="s">
        <v>583</v>
      </c>
      <c r="C87" s="80" t="b">
        <v>0</v>
      </c>
      <c r="D87" s="80" t="b">
        <v>0</v>
      </c>
      <c r="E87" s="80" t="b">
        <v>0</v>
      </c>
      <c r="F87" s="80" t="b">
        <v>0</v>
      </c>
      <c r="G87" s="80" t="b">
        <v>0</v>
      </c>
      <c r="H87" s="80" t="b">
        <v>0</v>
      </c>
      <c r="I87" s="80" t="b">
        <v>0</v>
      </c>
      <c r="J87" s="80" t="b">
        <v>0</v>
      </c>
      <c r="K87" s="80" t="b">
        <v>0</v>
      </c>
      <c r="L87" s="80" t="b">
        <v>0</v>
      </c>
      <c r="M87" s="80" t="b">
        <v>0</v>
      </c>
      <c r="N87" s="80" t="b">
        <v>0</v>
      </c>
      <c r="O87" s="80" t="b">
        <v>0</v>
      </c>
      <c r="P87" s="80" t="b">
        <v>0</v>
      </c>
      <c r="Q87" s="80" t="b">
        <v>0</v>
      </c>
      <c r="R87" s="80" t="b">
        <v>0</v>
      </c>
      <c r="S87" s="80" t="b">
        <v>0</v>
      </c>
      <c r="T87" s="80" t="b">
        <v>0</v>
      </c>
      <c r="U87" s="80" t="b">
        <v>0</v>
      </c>
      <c r="V87" s="80" t="b">
        <v>0</v>
      </c>
      <c r="W87" s="80" t="b">
        <v>0</v>
      </c>
      <c r="X87" s="80" t="b">
        <v>0</v>
      </c>
      <c r="Y87" s="80" t="b">
        <v>0</v>
      </c>
      <c r="Z87" s="80" t="b">
        <v>0</v>
      </c>
      <c r="AA87" s="80" t="b">
        <v>0</v>
      </c>
      <c r="AB87" s="80" t="b">
        <v>0</v>
      </c>
      <c r="AC87" s="80" t="b">
        <v>0</v>
      </c>
      <c r="AD87" s="80" t="b">
        <v>0</v>
      </c>
      <c r="AE87" s="80" t="b">
        <v>0</v>
      </c>
      <c r="AF87" s="80" t="b">
        <v>0</v>
      </c>
      <c r="AG87" s="80" t="b">
        <v>0</v>
      </c>
      <c r="AH87" s="80" t="b">
        <v>0</v>
      </c>
      <c r="AI87" s="80" t="b">
        <v>0</v>
      </c>
      <c r="AJ87" s="80" t="b">
        <v>0</v>
      </c>
      <c r="AK87" s="80" t="b">
        <v>0</v>
      </c>
      <c r="AL87" s="80" t="b">
        <v>0</v>
      </c>
      <c r="AM87" s="80" t="b">
        <v>0</v>
      </c>
      <c r="AN87" s="80" t="b">
        <v>0</v>
      </c>
      <c r="AO87" s="80" t="b">
        <v>0</v>
      </c>
      <c r="AP87" s="80" t="b">
        <v>0</v>
      </c>
      <c r="AQ87" s="80" t="b">
        <v>0</v>
      </c>
      <c r="AR87" s="80" t="b">
        <v>0</v>
      </c>
      <c r="AS87" s="80" t="b">
        <v>0</v>
      </c>
      <c r="AT87" s="80" t="b">
        <v>0</v>
      </c>
      <c r="AU87" s="80" t="b">
        <v>0</v>
      </c>
      <c r="AV87" s="80" t="b">
        <v>0</v>
      </c>
      <c r="AW87" s="80" t="b">
        <v>0</v>
      </c>
      <c r="AX87" s="80" t="b">
        <v>0</v>
      </c>
      <c r="AY87" s="80" t="b">
        <v>0</v>
      </c>
      <c r="AZ87" s="80" t="b">
        <v>0</v>
      </c>
      <c r="BA87" s="80" t="b">
        <v>0</v>
      </c>
      <c r="BB87" s="80" t="b">
        <v>0</v>
      </c>
      <c r="BC87" s="80" t="b">
        <v>0</v>
      </c>
      <c r="BD87" s="80" t="b">
        <v>0</v>
      </c>
      <c r="BE87" s="80" t="b">
        <v>0</v>
      </c>
      <c r="BF87" s="80" t="b">
        <v>0</v>
      </c>
      <c r="BG87" s="80" t="b">
        <v>0</v>
      </c>
      <c r="BH87" s="80" t="b">
        <v>0</v>
      </c>
      <c r="BI87" s="80" t="b">
        <v>0</v>
      </c>
      <c r="BJ87" s="80" t="b">
        <v>0</v>
      </c>
    </row>
    <row r="88" spans="1:62">
      <c r="A88" s="1" t="s">
        <v>588</v>
      </c>
      <c r="B88" t="s">
        <v>586</v>
      </c>
      <c r="C88" s="80" t="b">
        <v>0</v>
      </c>
      <c r="D88" s="80" t="b">
        <v>0</v>
      </c>
      <c r="E88" s="80" t="b">
        <v>0</v>
      </c>
      <c r="F88" s="80" t="b">
        <v>0</v>
      </c>
      <c r="G88" s="80" t="b">
        <v>0</v>
      </c>
      <c r="H88" s="80" t="b">
        <v>0</v>
      </c>
      <c r="I88" s="80" t="b">
        <v>0</v>
      </c>
      <c r="J88" s="80" t="b">
        <v>0</v>
      </c>
      <c r="K88" s="80" t="b">
        <v>0</v>
      </c>
      <c r="L88" s="80" t="b">
        <v>0</v>
      </c>
      <c r="M88" s="80" t="b">
        <v>0</v>
      </c>
      <c r="N88" s="80" t="b">
        <v>0</v>
      </c>
      <c r="O88" s="80" t="b">
        <v>0</v>
      </c>
      <c r="P88" s="80" t="b">
        <v>0</v>
      </c>
      <c r="Q88" s="80" t="b">
        <v>0</v>
      </c>
      <c r="R88" s="80" t="b">
        <v>0</v>
      </c>
      <c r="S88" s="80" t="b">
        <v>0</v>
      </c>
      <c r="T88" s="80" t="b">
        <v>0</v>
      </c>
      <c r="U88" s="80" t="b">
        <v>0</v>
      </c>
      <c r="V88" s="80" t="b">
        <v>0</v>
      </c>
      <c r="W88" s="80" t="b">
        <v>0</v>
      </c>
      <c r="X88" s="80" t="b">
        <v>0</v>
      </c>
      <c r="Y88" s="80" t="b">
        <v>0</v>
      </c>
      <c r="Z88" s="80" t="b">
        <v>0</v>
      </c>
      <c r="AA88" s="80" t="b">
        <v>0</v>
      </c>
      <c r="AB88" s="80" t="b">
        <v>0</v>
      </c>
      <c r="AC88" s="80" t="b">
        <v>0</v>
      </c>
      <c r="AD88" s="80" t="b">
        <v>0</v>
      </c>
      <c r="AE88" s="80" t="b">
        <v>0</v>
      </c>
      <c r="AF88" s="80" t="b">
        <v>0</v>
      </c>
      <c r="AG88" s="80" t="b">
        <v>0</v>
      </c>
      <c r="AH88" s="80" t="b">
        <v>0</v>
      </c>
      <c r="AI88" s="80" t="b">
        <v>0</v>
      </c>
      <c r="AJ88" s="80" t="b">
        <v>0</v>
      </c>
      <c r="AK88" s="80" t="b">
        <v>0</v>
      </c>
      <c r="AL88" s="80" t="b">
        <v>0</v>
      </c>
      <c r="AM88" s="80" t="b">
        <v>0</v>
      </c>
      <c r="AN88" s="80" t="b">
        <v>0</v>
      </c>
      <c r="AO88" s="80" t="b">
        <v>0</v>
      </c>
      <c r="AP88" s="80" t="b">
        <v>0</v>
      </c>
      <c r="AQ88" s="80" t="b">
        <v>0</v>
      </c>
      <c r="AR88" s="80" t="b">
        <v>0</v>
      </c>
      <c r="AS88" s="80" t="b">
        <v>0</v>
      </c>
      <c r="AT88" s="80" t="b">
        <v>0</v>
      </c>
      <c r="AU88" s="80" t="b">
        <v>0</v>
      </c>
      <c r="AV88" s="80" t="b">
        <v>0</v>
      </c>
      <c r="AW88" s="80" t="b">
        <v>0</v>
      </c>
      <c r="AX88" s="80" t="b">
        <v>0</v>
      </c>
      <c r="AY88" s="80" t="b">
        <v>0</v>
      </c>
      <c r="AZ88" s="80" t="b">
        <v>0</v>
      </c>
      <c r="BA88" s="80" t="b">
        <v>0</v>
      </c>
      <c r="BB88" s="80" t="b">
        <v>0</v>
      </c>
      <c r="BC88" s="80" t="b">
        <v>0</v>
      </c>
      <c r="BD88" s="80" t="b">
        <v>0</v>
      </c>
      <c r="BE88" s="80" t="b">
        <v>0</v>
      </c>
      <c r="BF88" s="80" t="b">
        <v>0</v>
      </c>
      <c r="BG88" s="80" t="b">
        <v>0</v>
      </c>
      <c r="BH88" s="80" t="b">
        <v>0</v>
      </c>
      <c r="BI88" s="80" t="b">
        <v>0</v>
      </c>
      <c r="BJ88" s="80" t="b">
        <v>0</v>
      </c>
    </row>
    <row r="89" spans="1:62">
      <c r="A89" s="1" t="s">
        <v>596</v>
      </c>
      <c r="B89" t="s">
        <v>594</v>
      </c>
      <c r="C89" s="80" t="b">
        <v>0</v>
      </c>
      <c r="D89" s="80" t="b">
        <v>0</v>
      </c>
      <c r="E89" s="80" t="b">
        <v>0</v>
      </c>
      <c r="F89" s="80" t="b">
        <v>0</v>
      </c>
      <c r="G89" s="80" t="b">
        <v>0</v>
      </c>
      <c r="H89" s="80" t="b">
        <v>0</v>
      </c>
      <c r="I89" s="80" t="b">
        <v>0</v>
      </c>
      <c r="J89" s="80" t="b">
        <v>0</v>
      </c>
      <c r="K89" s="80" t="b">
        <v>0</v>
      </c>
      <c r="L89" s="80" t="b">
        <v>0</v>
      </c>
      <c r="M89" s="80" t="b">
        <v>0</v>
      </c>
      <c r="N89" s="80" t="b">
        <v>0</v>
      </c>
      <c r="O89" s="80" t="b">
        <v>0</v>
      </c>
      <c r="P89" s="80" t="b">
        <v>0</v>
      </c>
      <c r="Q89" s="80" t="b">
        <v>0</v>
      </c>
      <c r="R89" s="80" t="b">
        <v>0</v>
      </c>
      <c r="S89" s="80" t="b">
        <v>0</v>
      </c>
      <c r="T89" s="80" t="b">
        <v>0</v>
      </c>
      <c r="U89" s="80" t="b">
        <v>0</v>
      </c>
      <c r="V89" s="80" t="b">
        <v>0</v>
      </c>
      <c r="W89" s="80" t="b">
        <v>0</v>
      </c>
      <c r="X89" s="80" t="b">
        <v>0</v>
      </c>
      <c r="Y89" s="80" t="b">
        <v>0</v>
      </c>
      <c r="Z89" s="80" t="b">
        <v>0</v>
      </c>
      <c r="AA89" s="80" t="b">
        <v>0</v>
      </c>
      <c r="AB89" s="80" t="b">
        <v>0</v>
      </c>
      <c r="AC89" s="80" t="b">
        <v>0</v>
      </c>
      <c r="AD89" s="80" t="b">
        <v>0</v>
      </c>
      <c r="AE89" s="80" t="b">
        <v>0</v>
      </c>
      <c r="AF89" s="80" t="b">
        <v>0</v>
      </c>
      <c r="AG89" s="80" t="b">
        <v>0</v>
      </c>
      <c r="AH89" s="80" t="b">
        <v>0</v>
      </c>
      <c r="AI89" s="80" t="b">
        <v>0</v>
      </c>
      <c r="AJ89" s="80" t="b">
        <v>0</v>
      </c>
      <c r="AK89" s="80" t="b">
        <v>0</v>
      </c>
      <c r="AL89" s="80" t="b">
        <v>0</v>
      </c>
      <c r="AM89" s="80" t="b">
        <v>0</v>
      </c>
      <c r="AN89" s="80" t="b">
        <v>0</v>
      </c>
      <c r="AO89" s="80" t="b">
        <v>0</v>
      </c>
      <c r="AP89" s="80" t="b">
        <v>0</v>
      </c>
      <c r="AQ89" s="80" t="b">
        <v>0</v>
      </c>
      <c r="AR89" s="80" t="b">
        <v>0</v>
      </c>
      <c r="AS89" s="80" t="b">
        <v>1</v>
      </c>
      <c r="AT89" s="80" t="b">
        <v>0</v>
      </c>
      <c r="AU89" s="80" t="b">
        <v>0</v>
      </c>
      <c r="AV89" s="80" t="b">
        <v>0</v>
      </c>
      <c r="AW89" s="80" t="b">
        <v>0</v>
      </c>
      <c r="AX89" s="80" t="b">
        <v>0</v>
      </c>
      <c r="AY89" s="80" t="b">
        <v>0</v>
      </c>
      <c r="AZ89" s="80" t="b">
        <v>0</v>
      </c>
      <c r="BA89" s="80" t="b">
        <v>0</v>
      </c>
      <c r="BB89" s="80" t="b">
        <v>0</v>
      </c>
      <c r="BC89" s="80" t="b">
        <v>0</v>
      </c>
      <c r="BD89" s="80" t="b">
        <v>0</v>
      </c>
      <c r="BE89" s="80" t="b">
        <v>0</v>
      </c>
      <c r="BF89" s="80" t="b">
        <v>0</v>
      </c>
      <c r="BG89" s="80" t="b">
        <v>0</v>
      </c>
      <c r="BH89" s="80" t="b">
        <v>0</v>
      </c>
      <c r="BI89" s="80" t="b">
        <v>0</v>
      </c>
      <c r="BJ89" s="80" t="b">
        <v>0</v>
      </c>
    </row>
    <row r="90" spans="1:62">
      <c r="A90" s="1" t="s">
        <v>599</v>
      </c>
      <c r="B90" t="s">
        <v>598</v>
      </c>
      <c r="C90" s="80" t="b">
        <v>0</v>
      </c>
      <c r="D90" s="80" t="b">
        <v>0</v>
      </c>
      <c r="E90" s="80" t="b">
        <v>0</v>
      </c>
      <c r="F90" s="80" t="b">
        <v>0</v>
      </c>
      <c r="G90" s="80" t="b">
        <v>0</v>
      </c>
      <c r="H90" s="80" t="b">
        <v>0</v>
      </c>
      <c r="I90" s="80" t="b">
        <v>0</v>
      </c>
      <c r="J90" s="80" t="b">
        <v>0</v>
      </c>
      <c r="K90" s="80" t="b">
        <v>0</v>
      </c>
      <c r="L90" s="80" t="b">
        <v>0</v>
      </c>
      <c r="M90" s="80" t="b">
        <v>0</v>
      </c>
      <c r="N90" s="80" t="b">
        <v>0</v>
      </c>
      <c r="O90" s="80" t="b">
        <v>0</v>
      </c>
      <c r="P90" s="80" t="b">
        <v>0</v>
      </c>
      <c r="Q90" s="80" t="b">
        <v>0</v>
      </c>
      <c r="R90" s="80" t="b">
        <v>0</v>
      </c>
      <c r="S90" s="80" t="b">
        <v>0</v>
      </c>
      <c r="T90" s="80" t="b">
        <v>0</v>
      </c>
      <c r="U90" s="80" t="b">
        <v>0</v>
      </c>
      <c r="V90" s="80" t="b">
        <v>0</v>
      </c>
      <c r="W90" s="80" t="b">
        <v>0</v>
      </c>
      <c r="X90" s="80" t="b">
        <v>0</v>
      </c>
      <c r="Y90" s="80" t="b">
        <v>0</v>
      </c>
      <c r="Z90" s="80" t="b">
        <v>0</v>
      </c>
      <c r="AA90" s="80" t="b">
        <v>0</v>
      </c>
      <c r="AB90" s="80" t="b">
        <v>0</v>
      </c>
      <c r="AC90" s="80" t="b">
        <v>0</v>
      </c>
      <c r="AD90" s="80" t="b">
        <v>0</v>
      </c>
      <c r="AE90" s="80" t="b">
        <v>0</v>
      </c>
      <c r="AF90" s="80" t="b">
        <v>0</v>
      </c>
      <c r="AG90" s="80" t="b">
        <v>0</v>
      </c>
      <c r="AH90" s="80" t="b">
        <v>0</v>
      </c>
      <c r="AI90" s="80" t="b">
        <v>0</v>
      </c>
      <c r="AJ90" s="80" t="b">
        <v>0</v>
      </c>
      <c r="AK90" s="80" t="b">
        <v>0</v>
      </c>
      <c r="AL90" s="80" t="b">
        <v>0</v>
      </c>
      <c r="AM90" s="80" t="b">
        <v>0</v>
      </c>
      <c r="AN90" s="80" t="b">
        <v>0</v>
      </c>
      <c r="AO90" s="80" t="b">
        <v>0</v>
      </c>
      <c r="AP90" s="80" t="b">
        <v>0</v>
      </c>
      <c r="AQ90" s="80" t="b">
        <v>0</v>
      </c>
      <c r="AR90" s="80" t="b">
        <v>0</v>
      </c>
      <c r="AS90" s="80" t="b">
        <v>1</v>
      </c>
      <c r="AT90" s="80" t="b">
        <v>0</v>
      </c>
      <c r="AU90" s="80" t="b">
        <v>0</v>
      </c>
      <c r="AV90" s="80" t="b">
        <v>0</v>
      </c>
      <c r="AW90" s="80" t="b">
        <v>0</v>
      </c>
      <c r="AX90" s="80" t="b">
        <v>0</v>
      </c>
      <c r="AY90" s="80" t="b">
        <v>0</v>
      </c>
      <c r="AZ90" s="80" t="b">
        <v>0</v>
      </c>
      <c r="BA90" s="80" t="b">
        <v>0</v>
      </c>
      <c r="BB90" s="80" t="b">
        <v>0</v>
      </c>
      <c r="BC90" s="80" t="b">
        <v>0</v>
      </c>
      <c r="BD90" s="80" t="b">
        <v>0</v>
      </c>
      <c r="BE90" s="80" t="b">
        <v>0</v>
      </c>
      <c r="BF90" s="80" t="b">
        <v>0</v>
      </c>
      <c r="BG90" s="80" t="b">
        <v>0</v>
      </c>
      <c r="BH90" s="80" t="b">
        <v>0</v>
      </c>
      <c r="BI90" s="80" t="b">
        <v>0</v>
      </c>
      <c r="BJ90" s="80" t="b">
        <v>0</v>
      </c>
    </row>
    <row r="91" spans="1:62">
      <c r="A91" s="1" t="s">
        <v>4683</v>
      </c>
      <c r="B91" t="s">
        <v>8149</v>
      </c>
      <c r="C91" s="80" t="b">
        <v>0</v>
      </c>
      <c r="D91" s="80" t="b">
        <v>0</v>
      </c>
      <c r="E91" s="80" t="b">
        <v>0</v>
      </c>
      <c r="F91" s="80" t="b">
        <v>0</v>
      </c>
      <c r="G91" s="80" t="b">
        <v>0</v>
      </c>
      <c r="H91" s="80" t="b">
        <v>0</v>
      </c>
      <c r="I91" s="80" t="b">
        <v>0</v>
      </c>
      <c r="J91" s="80" t="b">
        <v>0</v>
      </c>
      <c r="K91" s="80" t="b">
        <v>0</v>
      </c>
      <c r="L91" s="80" t="b">
        <v>0</v>
      </c>
      <c r="M91" s="80" t="b">
        <v>0</v>
      </c>
      <c r="N91" s="80" t="b">
        <v>0</v>
      </c>
      <c r="O91" s="80" t="b">
        <v>0</v>
      </c>
      <c r="P91" s="80" t="b">
        <v>0</v>
      </c>
      <c r="Q91" s="80" t="b">
        <v>0</v>
      </c>
      <c r="R91" s="80" t="b">
        <v>0</v>
      </c>
      <c r="S91" s="80" t="b">
        <v>0</v>
      </c>
      <c r="T91" s="80" t="b">
        <v>0</v>
      </c>
      <c r="U91" s="80" t="b">
        <v>0</v>
      </c>
      <c r="V91" s="80" t="b">
        <v>0</v>
      </c>
      <c r="W91" s="80" t="b">
        <v>0</v>
      </c>
      <c r="X91" s="80" t="b">
        <v>0</v>
      </c>
      <c r="Y91" s="80" t="b">
        <v>0</v>
      </c>
      <c r="Z91" s="80" t="b">
        <v>0</v>
      </c>
      <c r="AA91" s="80" t="b">
        <v>0</v>
      </c>
      <c r="AB91" s="80" t="b">
        <v>0</v>
      </c>
      <c r="AC91" s="80" t="b">
        <v>0</v>
      </c>
      <c r="AD91" s="80" t="b">
        <v>0</v>
      </c>
      <c r="AE91" s="80" t="b">
        <v>0</v>
      </c>
      <c r="AF91" s="80" t="b">
        <v>0</v>
      </c>
      <c r="AG91" s="80" t="b">
        <v>0</v>
      </c>
      <c r="AH91" s="80" t="b">
        <v>0</v>
      </c>
      <c r="AI91" s="80" t="b">
        <v>0</v>
      </c>
      <c r="AJ91" s="80" t="b">
        <v>0</v>
      </c>
      <c r="AK91" s="80" t="b">
        <v>0</v>
      </c>
      <c r="AL91" s="80" t="b">
        <v>0</v>
      </c>
      <c r="AM91" s="80" t="b">
        <v>0</v>
      </c>
      <c r="AN91" s="80" t="b">
        <v>0</v>
      </c>
      <c r="AO91" s="80" t="b">
        <v>0</v>
      </c>
      <c r="AP91" s="80" t="b">
        <v>0</v>
      </c>
      <c r="AQ91" s="80" t="b">
        <v>0</v>
      </c>
      <c r="AR91" s="80" t="b">
        <v>0</v>
      </c>
      <c r="AS91" s="80" t="b">
        <v>0</v>
      </c>
      <c r="AT91" s="80" t="b">
        <v>0</v>
      </c>
      <c r="AU91" s="80" t="b">
        <v>0</v>
      </c>
      <c r="AV91" s="80" t="b">
        <v>0</v>
      </c>
      <c r="AW91" s="80" t="b">
        <v>0</v>
      </c>
      <c r="AX91" s="80" t="b">
        <v>0</v>
      </c>
      <c r="AY91" s="80" t="b">
        <v>0</v>
      </c>
      <c r="AZ91" s="80" t="b">
        <v>0</v>
      </c>
      <c r="BA91" s="80" t="b">
        <v>0</v>
      </c>
      <c r="BB91" s="80" t="b">
        <v>0</v>
      </c>
      <c r="BC91" s="80" t="b">
        <v>0</v>
      </c>
      <c r="BD91" s="80" t="b">
        <v>0</v>
      </c>
      <c r="BE91" s="80" t="b">
        <v>0</v>
      </c>
      <c r="BF91" s="80" t="b">
        <v>0</v>
      </c>
      <c r="BG91" s="80" t="b">
        <v>0</v>
      </c>
      <c r="BH91" s="80" t="b">
        <v>0</v>
      </c>
      <c r="BI91" s="80" t="b">
        <v>0</v>
      </c>
      <c r="BJ91" s="80" t="b">
        <v>0</v>
      </c>
    </row>
    <row r="92" spans="1:62">
      <c r="A92" s="1" t="s">
        <v>4887</v>
      </c>
      <c r="B92" t="s">
        <v>8151</v>
      </c>
      <c r="C92" s="80" t="b">
        <v>0</v>
      </c>
      <c r="D92" s="80" t="b">
        <v>0</v>
      </c>
      <c r="E92" s="80" t="b">
        <v>0</v>
      </c>
      <c r="F92" s="80" t="b">
        <v>0</v>
      </c>
      <c r="G92" s="80" t="b">
        <v>0</v>
      </c>
      <c r="H92" s="80" t="b">
        <v>0</v>
      </c>
      <c r="I92" s="80" t="b">
        <v>0</v>
      </c>
      <c r="J92" s="80" t="b">
        <v>0</v>
      </c>
      <c r="K92" s="80" t="b">
        <v>0</v>
      </c>
      <c r="L92" s="80" t="b">
        <v>0</v>
      </c>
      <c r="M92" s="80" t="b">
        <v>0</v>
      </c>
      <c r="N92" s="80" t="b">
        <v>0</v>
      </c>
      <c r="O92" s="80" t="b">
        <v>0</v>
      </c>
      <c r="P92" s="80" t="b">
        <v>0</v>
      </c>
      <c r="Q92" s="80" t="b">
        <v>0</v>
      </c>
      <c r="R92" s="80" t="b">
        <v>0</v>
      </c>
      <c r="S92" s="80" t="b">
        <v>0</v>
      </c>
      <c r="T92" s="80" t="b">
        <v>0</v>
      </c>
      <c r="U92" s="80" t="b">
        <v>0</v>
      </c>
      <c r="V92" s="80" t="b">
        <v>0</v>
      </c>
      <c r="W92" s="80" t="b">
        <v>0</v>
      </c>
      <c r="X92" s="80" t="b">
        <v>0</v>
      </c>
      <c r="Y92" s="80" t="b">
        <v>0</v>
      </c>
      <c r="Z92" s="80" t="b">
        <v>0</v>
      </c>
      <c r="AA92" s="80" t="b">
        <v>0</v>
      </c>
      <c r="AB92" s="80" t="b">
        <v>0</v>
      </c>
      <c r="AC92" s="80" t="b">
        <v>0</v>
      </c>
      <c r="AD92" s="80" t="b">
        <v>0</v>
      </c>
      <c r="AE92" s="80" t="b">
        <v>0</v>
      </c>
      <c r="AF92" s="80" t="b">
        <v>0</v>
      </c>
      <c r="AG92" s="80" t="b">
        <v>0</v>
      </c>
      <c r="AH92" s="80" t="b">
        <v>0</v>
      </c>
      <c r="AI92" s="80" t="b">
        <v>0</v>
      </c>
      <c r="AJ92" s="80" t="b">
        <v>0</v>
      </c>
      <c r="AK92" s="80" t="b">
        <v>0</v>
      </c>
      <c r="AL92" s="80" t="b">
        <v>0</v>
      </c>
      <c r="AM92" s="80" t="b">
        <v>0</v>
      </c>
      <c r="AN92" s="80" t="b">
        <v>0</v>
      </c>
      <c r="AO92" s="80" t="b">
        <v>0</v>
      </c>
      <c r="AP92" s="80" t="b">
        <v>0</v>
      </c>
      <c r="AQ92" s="80" t="b">
        <v>0</v>
      </c>
      <c r="AR92" s="80" t="b">
        <v>0</v>
      </c>
      <c r="AS92" s="80" t="b">
        <v>0</v>
      </c>
      <c r="AT92" s="80" t="b">
        <v>0</v>
      </c>
      <c r="AU92" s="80" t="b">
        <v>0</v>
      </c>
      <c r="AV92" s="80" t="b">
        <v>0</v>
      </c>
      <c r="AW92" s="80" t="b">
        <v>0</v>
      </c>
      <c r="AX92" s="80" t="b">
        <v>0</v>
      </c>
      <c r="AY92" s="80" t="b">
        <v>0</v>
      </c>
      <c r="AZ92" s="80" t="b">
        <v>0</v>
      </c>
      <c r="BA92" s="80" t="b">
        <v>0</v>
      </c>
      <c r="BB92" s="80" t="b">
        <v>0</v>
      </c>
      <c r="BC92" s="80" t="b">
        <v>0</v>
      </c>
      <c r="BD92" s="80" t="b">
        <v>0</v>
      </c>
      <c r="BE92" s="80" t="b">
        <v>0</v>
      </c>
      <c r="BF92" s="80" t="b">
        <v>0</v>
      </c>
      <c r="BG92" s="80" t="b">
        <v>0</v>
      </c>
      <c r="BH92" s="80" t="b">
        <v>0</v>
      </c>
      <c r="BI92" s="80" t="b">
        <v>0</v>
      </c>
      <c r="BJ92" s="80" t="b">
        <v>0</v>
      </c>
    </row>
    <row r="93" spans="1:62">
      <c r="A93" s="1" t="s">
        <v>670</v>
      </c>
      <c r="B93" t="s">
        <v>668</v>
      </c>
      <c r="C93" s="80" t="b">
        <v>0</v>
      </c>
      <c r="D93" s="80" t="b">
        <v>0</v>
      </c>
      <c r="E93" s="80" t="b">
        <v>0</v>
      </c>
      <c r="F93" s="80" t="b">
        <v>0</v>
      </c>
      <c r="G93" s="80" t="b">
        <v>0</v>
      </c>
      <c r="H93" s="80" t="b">
        <v>0</v>
      </c>
      <c r="I93" s="80" t="b">
        <v>0</v>
      </c>
      <c r="J93" s="80" t="b">
        <v>0</v>
      </c>
      <c r="K93" s="80" t="b">
        <v>0</v>
      </c>
      <c r="L93" s="80" t="b">
        <v>0</v>
      </c>
      <c r="M93" s="80" t="b">
        <v>0</v>
      </c>
      <c r="N93" s="80" t="b">
        <v>0</v>
      </c>
      <c r="O93" s="80" t="b">
        <v>0</v>
      </c>
      <c r="P93" s="80" t="b">
        <v>0</v>
      </c>
      <c r="Q93" s="80" t="b">
        <v>0</v>
      </c>
      <c r="R93" s="80" t="b">
        <v>0</v>
      </c>
      <c r="S93" s="80" t="b">
        <v>0</v>
      </c>
      <c r="T93" s="80" t="b">
        <v>0</v>
      </c>
      <c r="U93" s="80" t="b">
        <v>0</v>
      </c>
      <c r="V93" s="80" t="b">
        <v>0</v>
      </c>
      <c r="W93" s="80" t="b">
        <v>0</v>
      </c>
      <c r="X93" s="80" t="b">
        <v>0</v>
      </c>
      <c r="Y93" s="80" t="b">
        <v>0</v>
      </c>
      <c r="Z93" s="80" t="b">
        <v>0</v>
      </c>
      <c r="AA93" s="80" t="b">
        <v>0</v>
      </c>
      <c r="AB93" s="80" t="b">
        <v>0</v>
      </c>
      <c r="AC93" s="80" t="b">
        <v>0</v>
      </c>
      <c r="AD93" s="80" t="b">
        <v>0</v>
      </c>
      <c r="AE93" s="80" t="b">
        <v>0</v>
      </c>
      <c r="AF93" s="80" t="b">
        <v>0</v>
      </c>
      <c r="AG93" s="80" t="b">
        <v>0</v>
      </c>
      <c r="AH93" s="80" t="b">
        <v>0</v>
      </c>
      <c r="AI93" s="80" t="b">
        <v>0</v>
      </c>
      <c r="AJ93" s="80" t="b">
        <v>0</v>
      </c>
      <c r="AK93" s="80" t="b">
        <v>0</v>
      </c>
      <c r="AL93" s="80" t="b">
        <v>0</v>
      </c>
      <c r="AM93" s="80" t="b">
        <v>0</v>
      </c>
      <c r="AN93" s="80" t="b">
        <v>0</v>
      </c>
      <c r="AO93" s="80" t="b">
        <v>0</v>
      </c>
      <c r="AP93" s="80" t="b">
        <v>0</v>
      </c>
      <c r="AQ93" s="80" t="b">
        <v>0</v>
      </c>
      <c r="AR93" s="80" t="b">
        <v>0</v>
      </c>
      <c r="AS93" s="80" t="b">
        <v>1</v>
      </c>
      <c r="AT93" s="80" t="b">
        <v>0</v>
      </c>
      <c r="AU93" s="80" t="b">
        <v>0</v>
      </c>
      <c r="AV93" s="80" t="b">
        <v>0</v>
      </c>
      <c r="AW93" s="80" t="b">
        <v>0</v>
      </c>
      <c r="AX93" s="80" t="b">
        <v>0</v>
      </c>
      <c r="AY93" s="80" t="b">
        <v>0</v>
      </c>
      <c r="AZ93" s="80" t="b">
        <v>0</v>
      </c>
      <c r="BA93" s="80" t="b">
        <v>0</v>
      </c>
      <c r="BB93" s="80" t="b">
        <v>0</v>
      </c>
      <c r="BC93" s="80" t="b">
        <v>0</v>
      </c>
      <c r="BD93" s="80" t="b">
        <v>0</v>
      </c>
      <c r="BE93" s="80" t="b">
        <v>0</v>
      </c>
      <c r="BF93" s="80" t="b">
        <v>0</v>
      </c>
      <c r="BG93" s="80" t="b">
        <v>0</v>
      </c>
      <c r="BH93" s="80" t="b">
        <v>0</v>
      </c>
      <c r="BI93" s="80" t="b">
        <v>0</v>
      </c>
      <c r="BJ93" s="80" t="b">
        <v>0</v>
      </c>
    </row>
    <row r="94" spans="1:62">
      <c r="A94" s="1" t="s">
        <v>753</v>
      </c>
      <c r="B94" t="s">
        <v>752</v>
      </c>
      <c r="C94" s="80" t="b">
        <v>0</v>
      </c>
      <c r="D94" s="80" t="b">
        <v>0</v>
      </c>
      <c r="E94" s="80" t="b">
        <v>0</v>
      </c>
      <c r="F94" s="80" t="b">
        <v>0</v>
      </c>
      <c r="G94" s="80" t="b">
        <v>0</v>
      </c>
      <c r="H94" s="80" t="b">
        <v>0</v>
      </c>
      <c r="I94" s="80" t="b">
        <v>0</v>
      </c>
      <c r="J94" s="80" t="b">
        <v>0</v>
      </c>
      <c r="K94" s="80" t="b">
        <v>0</v>
      </c>
      <c r="L94" s="80" t="b">
        <v>0</v>
      </c>
      <c r="M94" s="80" t="b">
        <v>0</v>
      </c>
      <c r="N94" s="80" t="b">
        <v>0</v>
      </c>
      <c r="O94" s="80" t="b">
        <v>0</v>
      </c>
      <c r="P94" s="80" t="b">
        <v>0</v>
      </c>
      <c r="Q94" s="80" t="b">
        <v>0</v>
      </c>
      <c r="R94" s="80" t="b">
        <v>0</v>
      </c>
      <c r="S94" s="80" t="b">
        <v>0</v>
      </c>
      <c r="T94" s="80" t="b">
        <v>0</v>
      </c>
      <c r="U94" s="80" t="b">
        <v>0</v>
      </c>
      <c r="V94" s="80" t="b">
        <v>0</v>
      </c>
      <c r="W94" s="80" t="b">
        <v>0</v>
      </c>
      <c r="X94" s="80" t="b">
        <v>0</v>
      </c>
      <c r="Y94" s="80" t="b">
        <v>0</v>
      </c>
      <c r="Z94" s="80" t="b">
        <v>0</v>
      </c>
      <c r="AA94" s="80" t="b">
        <v>0</v>
      </c>
      <c r="AB94" s="80" t="b">
        <v>0</v>
      </c>
      <c r="AC94" s="80" t="b">
        <v>0</v>
      </c>
      <c r="AD94" s="80" t="b">
        <v>0</v>
      </c>
      <c r="AE94" s="80" t="b">
        <v>0</v>
      </c>
      <c r="AF94" s="80" t="b">
        <v>0</v>
      </c>
      <c r="AG94" s="80" t="b">
        <v>0</v>
      </c>
      <c r="AH94" s="80" t="b">
        <v>0</v>
      </c>
      <c r="AI94" s="80" t="b">
        <v>0</v>
      </c>
      <c r="AJ94" s="80" t="b">
        <v>0</v>
      </c>
      <c r="AK94" s="80" t="b">
        <v>0</v>
      </c>
      <c r="AL94" s="80" t="b">
        <v>0</v>
      </c>
      <c r="AM94" s="80" t="b">
        <v>0</v>
      </c>
      <c r="AN94" s="80" t="b">
        <v>0</v>
      </c>
      <c r="AO94" s="80" t="b">
        <v>0</v>
      </c>
      <c r="AP94" s="80" t="b">
        <v>0</v>
      </c>
      <c r="AQ94" s="80" t="b">
        <v>0</v>
      </c>
      <c r="AR94" s="80" t="b">
        <v>0</v>
      </c>
      <c r="AS94" s="80" t="b">
        <v>0</v>
      </c>
      <c r="AT94" s="80" t="b">
        <v>0</v>
      </c>
      <c r="AU94" s="80" t="b">
        <v>0</v>
      </c>
      <c r="AV94" s="80" t="b">
        <v>0</v>
      </c>
      <c r="AW94" s="80" t="b">
        <v>0</v>
      </c>
      <c r="AX94" s="80" t="b">
        <v>0</v>
      </c>
      <c r="AY94" s="80" t="b">
        <v>0</v>
      </c>
      <c r="AZ94" s="80" t="b">
        <v>0</v>
      </c>
      <c r="BA94" s="80" t="b">
        <v>0</v>
      </c>
      <c r="BB94" s="80" t="b">
        <v>0</v>
      </c>
      <c r="BC94" s="80" t="b">
        <v>0</v>
      </c>
      <c r="BD94" s="80" t="b">
        <v>0</v>
      </c>
      <c r="BE94" s="80" t="b">
        <v>0</v>
      </c>
      <c r="BF94" s="80" t="b">
        <v>0</v>
      </c>
      <c r="BG94" s="80" t="b">
        <v>0</v>
      </c>
      <c r="BH94" s="80" t="b">
        <v>0</v>
      </c>
      <c r="BI94" s="80" t="b">
        <v>0</v>
      </c>
      <c r="BJ94" s="80" t="b">
        <v>0</v>
      </c>
    </row>
    <row r="95" spans="1:62">
      <c r="A95" s="1" t="s">
        <v>756</v>
      </c>
      <c r="B95" t="s">
        <v>755</v>
      </c>
      <c r="C95" s="80" t="b">
        <v>0</v>
      </c>
      <c r="D95" s="80" t="b">
        <v>0</v>
      </c>
      <c r="E95" s="80" t="b">
        <v>0</v>
      </c>
      <c r="F95" s="80" t="b">
        <v>0</v>
      </c>
      <c r="G95" s="80" t="b">
        <v>0</v>
      </c>
      <c r="H95" s="80" t="b">
        <v>0</v>
      </c>
      <c r="I95" s="80" t="b">
        <v>0</v>
      </c>
      <c r="J95" s="80" t="b">
        <v>1</v>
      </c>
      <c r="K95" s="80" t="b">
        <v>0</v>
      </c>
      <c r="L95" s="80" t="b">
        <v>0</v>
      </c>
      <c r="M95" s="80" t="b">
        <v>0</v>
      </c>
      <c r="N95" s="80" t="b">
        <v>0</v>
      </c>
      <c r="O95" s="80" t="b">
        <v>0</v>
      </c>
      <c r="P95" s="80" t="b">
        <v>0</v>
      </c>
      <c r="Q95" s="80" t="b">
        <v>0</v>
      </c>
      <c r="R95" s="80" t="b">
        <v>0</v>
      </c>
      <c r="S95" s="80" t="b">
        <v>0</v>
      </c>
      <c r="T95" s="80" t="b">
        <v>0</v>
      </c>
      <c r="U95" s="80" t="b">
        <v>0</v>
      </c>
      <c r="V95" s="80" t="b">
        <v>0</v>
      </c>
      <c r="W95" s="80" t="b">
        <v>0</v>
      </c>
      <c r="X95" s="80" t="b">
        <v>0</v>
      </c>
      <c r="Y95" s="80" t="b">
        <v>0</v>
      </c>
      <c r="Z95" s="80" t="b">
        <v>0</v>
      </c>
      <c r="AA95" s="80" t="b">
        <v>0</v>
      </c>
      <c r="AB95" s="80" t="b">
        <v>0</v>
      </c>
      <c r="AC95" s="80" t="b">
        <v>0</v>
      </c>
      <c r="AD95" s="80" t="b">
        <v>1</v>
      </c>
      <c r="AE95" s="80" t="b">
        <v>0</v>
      </c>
      <c r="AF95" s="80" t="b">
        <v>0</v>
      </c>
      <c r="AG95" s="80" t="b">
        <v>0</v>
      </c>
      <c r="AH95" s="80" t="b">
        <v>0</v>
      </c>
      <c r="AI95" s="80" t="b">
        <v>0</v>
      </c>
      <c r="AJ95" s="80" t="b">
        <v>0</v>
      </c>
      <c r="AK95" s="80" t="b">
        <v>0</v>
      </c>
      <c r="AL95" s="80" t="b">
        <v>0</v>
      </c>
      <c r="AM95" s="80" t="b">
        <v>0</v>
      </c>
      <c r="AN95" s="80" t="b">
        <v>0</v>
      </c>
      <c r="AO95" s="80" t="b">
        <v>0</v>
      </c>
      <c r="AP95" s="80" t="b">
        <v>0</v>
      </c>
      <c r="AQ95" s="80" t="b">
        <v>0</v>
      </c>
      <c r="AR95" s="80" t="b">
        <v>0</v>
      </c>
      <c r="AS95" s="80" t="b">
        <v>1</v>
      </c>
      <c r="AT95" s="80" t="b">
        <v>0</v>
      </c>
      <c r="AU95" s="80" t="b">
        <v>0</v>
      </c>
      <c r="AV95" s="80" t="b">
        <v>0</v>
      </c>
      <c r="AW95" s="80" t="b">
        <v>0</v>
      </c>
      <c r="AX95" s="80" t="b">
        <v>0</v>
      </c>
      <c r="AY95" s="80" t="b">
        <v>0</v>
      </c>
      <c r="AZ95" s="80" t="b">
        <v>0</v>
      </c>
      <c r="BA95" s="80" t="b">
        <v>0</v>
      </c>
      <c r="BB95" s="80" t="b">
        <v>0</v>
      </c>
      <c r="BC95" s="80" t="b">
        <v>0</v>
      </c>
      <c r="BD95" s="80" t="b">
        <v>0</v>
      </c>
      <c r="BE95" s="80" t="b">
        <v>0</v>
      </c>
      <c r="BF95" s="80" t="b">
        <v>0</v>
      </c>
      <c r="BG95" s="80" t="b">
        <v>0</v>
      </c>
      <c r="BH95" s="80" t="b">
        <v>0</v>
      </c>
      <c r="BI95" s="80" t="b">
        <v>0</v>
      </c>
      <c r="BJ95" s="80" t="b">
        <v>0</v>
      </c>
    </row>
    <row r="96" spans="1:62">
      <c r="A96" s="1" t="s">
        <v>758</v>
      </c>
      <c r="B96" t="s">
        <v>757</v>
      </c>
      <c r="C96" s="80" t="b">
        <v>0</v>
      </c>
      <c r="D96" s="80" t="b">
        <v>0</v>
      </c>
      <c r="E96" s="80" t="b">
        <v>0</v>
      </c>
      <c r="F96" s="80" t="b">
        <v>0</v>
      </c>
      <c r="G96" s="80" t="b">
        <v>0</v>
      </c>
      <c r="H96" s="80" t="b">
        <v>0</v>
      </c>
      <c r="I96" s="80" t="b">
        <v>0</v>
      </c>
      <c r="J96" s="80" t="b">
        <v>0</v>
      </c>
      <c r="K96" s="80" t="b">
        <v>0</v>
      </c>
      <c r="L96" s="80" t="b">
        <v>0</v>
      </c>
      <c r="M96" s="80" t="b">
        <v>0</v>
      </c>
      <c r="N96" s="80" t="b">
        <v>0</v>
      </c>
      <c r="O96" s="80" t="b">
        <v>0</v>
      </c>
      <c r="P96" s="80" t="b">
        <v>0</v>
      </c>
      <c r="Q96" s="80" t="b">
        <v>0</v>
      </c>
      <c r="R96" s="80" t="b">
        <v>0</v>
      </c>
      <c r="S96" s="80" t="b">
        <v>0</v>
      </c>
      <c r="T96" s="80" t="b">
        <v>0</v>
      </c>
      <c r="U96" s="80" t="b">
        <v>0</v>
      </c>
      <c r="V96" s="80" t="b">
        <v>0</v>
      </c>
      <c r="W96" s="80" t="b">
        <v>0</v>
      </c>
      <c r="X96" s="80" t="b">
        <v>0</v>
      </c>
      <c r="Y96" s="80" t="b">
        <v>0</v>
      </c>
      <c r="Z96" s="80" t="b">
        <v>0</v>
      </c>
      <c r="AA96" s="80" t="b">
        <v>0</v>
      </c>
      <c r="AB96" s="80" t="b">
        <v>0</v>
      </c>
      <c r="AC96" s="80" t="b">
        <v>0</v>
      </c>
      <c r="AD96" s="80" t="b">
        <v>0</v>
      </c>
      <c r="AE96" s="80" t="b">
        <v>0</v>
      </c>
      <c r="AF96" s="80" t="b">
        <v>0</v>
      </c>
      <c r="AG96" s="80" t="b">
        <v>0</v>
      </c>
      <c r="AH96" s="80" t="b">
        <v>0</v>
      </c>
      <c r="AI96" s="80" t="b">
        <v>0</v>
      </c>
      <c r="AJ96" s="80" t="b">
        <v>0</v>
      </c>
      <c r="AK96" s="80" t="b">
        <v>0</v>
      </c>
      <c r="AL96" s="80" t="b">
        <v>0</v>
      </c>
      <c r="AM96" s="80" t="b">
        <v>0</v>
      </c>
      <c r="AN96" s="80" t="b">
        <v>0</v>
      </c>
      <c r="AO96" s="80" t="b">
        <v>0</v>
      </c>
      <c r="AP96" s="80" t="b">
        <v>0</v>
      </c>
      <c r="AQ96" s="80" t="b">
        <v>0</v>
      </c>
      <c r="AR96" s="80" t="b">
        <v>0</v>
      </c>
      <c r="AS96" s="80" t="b">
        <v>0</v>
      </c>
      <c r="AT96" s="80" t="b">
        <v>0</v>
      </c>
      <c r="AU96" s="80" t="b">
        <v>0</v>
      </c>
      <c r="AV96" s="80" t="b">
        <v>0</v>
      </c>
      <c r="AW96" s="80" t="b">
        <v>0</v>
      </c>
      <c r="AX96" s="80" t="b">
        <v>0</v>
      </c>
      <c r="AY96" s="80" t="b">
        <v>0</v>
      </c>
      <c r="AZ96" s="80" t="b">
        <v>0</v>
      </c>
      <c r="BA96" s="80" t="b">
        <v>0</v>
      </c>
      <c r="BB96" s="80" t="b">
        <v>0</v>
      </c>
      <c r="BC96" s="80" t="b">
        <v>0</v>
      </c>
      <c r="BD96" s="80" t="b">
        <v>0</v>
      </c>
      <c r="BE96" s="80" t="b">
        <v>0</v>
      </c>
      <c r="BF96" s="80" t="b">
        <v>0</v>
      </c>
      <c r="BG96" s="80" t="b">
        <v>0</v>
      </c>
      <c r="BH96" s="80" t="b">
        <v>0</v>
      </c>
      <c r="BI96" s="80" t="b">
        <v>0</v>
      </c>
      <c r="BJ96" s="80" t="b">
        <v>0</v>
      </c>
    </row>
    <row r="97" spans="1:62">
      <c r="A97" s="1" t="s">
        <v>234</v>
      </c>
      <c r="B97" t="s">
        <v>233</v>
      </c>
      <c r="C97" s="62" t="b">
        <v>0</v>
      </c>
      <c r="D97" s="62" t="b">
        <v>0</v>
      </c>
      <c r="E97" s="62" t="b">
        <v>0</v>
      </c>
      <c r="F97" s="62" t="b">
        <v>0</v>
      </c>
      <c r="G97" s="62" t="b">
        <v>0</v>
      </c>
      <c r="H97" s="62" t="b">
        <v>0</v>
      </c>
      <c r="I97" s="62" t="b">
        <v>0</v>
      </c>
      <c r="J97" s="62" t="b">
        <v>0</v>
      </c>
      <c r="K97" s="62" t="b">
        <v>0</v>
      </c>
      <c r="L97" s="62" t="b">
        <v>0</v>
      </c>
      <c r="M97" s="62" t="b">
        <v>0</v>
      </c>
      <c r="N97" s="62" t="b">
        <v>0</v>
      </c>
      <c r="O97" s="62" t="b">
        <v>0</v>
      </c>
      <c r="P97" s="62" t="b">
        <v>0</v>
      </c>
      <c r="Q97" s="62" t="b">
        <v>0</v>
      </c>
      <c r="R97" s="62" t="b">
        <v>0</v>
      </c>
      <c r="S97" s="62" t="b">
        <v>0</v>
      </c>
      <c r="T97" s="62" t="b">
        <v>0</v>
      </c>
      <c r="U97" s="62" t="b">
        <v>0</v>
      </c>
      <c r="V97" s="62" t="b">
        <v>0</v>
      </c>
      <c r="W97" s="62" t="b">
        <v>0</v>
      </c>
      <c r="X97" s="62" t="b">
        <v>0</v>
      </c>
      <c r="Y97" s="62" t="b">
        <v>0</v>
      </c>
      <c r="Z97" s="62" t="b">
        <v>0</v>
      </c>
      <c r="AA97" s="62" t="b">
        <v>0</v>
      </c>
      <c r="AB97" s="62" t="b">
        <v>0</v>
      </c>
      <c r="AC97" s="62" t="b">
        <v>0</v>
      </c>
      <c r="AD97" s="62" t="b">
        <v>0</v>
      </c>
      <c r="AE97" s="62" t="b">
        <v>0</v>
      </c>
      <c r="AF97" s="62" t="b">
        <v>0</v>
      </c>
      <c r="AG97" s="62" t="b">
        <v>0</v>
      </c>
      <c r="AH97" s="62" t="b">
        <v>0</v>
      </c>
      <c r="AI97" s="62" t="b">
        <v>0</v>
      </c>
      <c r="AJ97" s="62" t="b">
        <v>0</v>
      </c>
      <c r="AK97" s="62" t="b">
        <v>0</v>
      </c>
      <c r="AL97" s="62" t="b">
        <v>0</v>
      </c>
      <c r="AM97" s="62" t="b">
        <v>0</v>
      </c>
      <c r="AN97" s="62" t="b">
        <v>0</v>
      </c>
      <c r="AO97" s="62" t="b">
        <v>0</v>
      </c>
      <c r="AP97" s="62" t="b">
        <v>0</v>
      </c>
      <c r="AQ97" s="62" t="b">
        <v>0</v>
      </c>
      <c r="AR97" s="62" t="b">
        <v>0</v>
      </c>
      <c r="AS97" s="62" t="b">
        <v>0</v>
      </c>
      <c r="AT97" s="62" t="b">
        <v>0</v>
      </c>
      <c r="AU97" s="62" t="b">
        <v>0</v>
      </c>
      <c r="AV97" s="62" t="b">
        <v>0</v>
      </c>
      <c r="AW97" s="62" t="b">
        <v>0</v>
      </c>
      <c r="AX97" s="62" t="b">
        <v>0</v>
      </c>
      <c r="AY97" s="62" t="b">
        <v>0</v>
      </c>
      <c r="AZ97" s="62" t="b">
        <v>0</v>
      </c>
      <c r="BA97" s="62" t="b">
        <v>0</v>
      </c>
      <c r="BB97" s="62" t="b">
        <v>0</v>
      </c>
      <c r="BC97" s="62" t="b">
        <v>0</v>
      </c>
      <c r="BD97" s="62" t="b">
        <v>0</v>
      </c>
      <c r="BE97" s="62" t="b">
        <v>0</v>
      </c>
      <c r="BF97" s="62" t="b">
        <v>0</v>
      </c>
      <c r="BG97" s="62" t="b">
        <v>0</v>
      </c>
      <c r="BH97" s="62" t="b">
        <v>0</v>
      </c>
      <c r="BI97" s="62" t="b">
        <v>0</v>
      </c>
      <c r="BJ97" s="62" t="b">
        <v>0</v>
      </c>
    </row>
    <row r="98" spans="1:62">
      <c r="A98" s="1" t="s">
        <v>244</v>
      </c>
      <c r="B98" t="s">
        <v>242</v>
      </c>
      <c r="C98" s="62" t="b">
        <v>0</v>
      </c>
      <c r="D98" s="62" t="b">
        <v>0</v>
      </c>
      <c r="E98" s="62" t="b">
        <v>0</v>
      </c>
      <c r="F98" s="62" t="b">
        <v>0</v>
      </c>
      <c r="G98" s="62" t="b">
        <v>0</v>
      </c>
      <c r="H98" s="62" t="b">
        <v>0</v>
      </c>
      <c r="I98" s="62" t="b">
        <v>0</v>
      </c>
      <c r="J98" s="62" t="b">
        <v>0</v>
      </c>
      <c r="K98" s="62" t="b">
        <v>0</v>
      </c>
      <c r="L98" s="62" t="b">
        <v>0</v>
      </c>
      <c r="M98" s="62" t="b">
        <v>0</v>
      </c>
      <c r="N98" s="62" t="b">
        <v>0</v>
      </c>
      <c r="O98" s="62" t="b">
        <v>0</v>
      </c>
      <c r="P98" s="62" t="b">
        <v>0</v>
      </c>
      <c r="Q98" s="62" t="b">
        <v>0</v>
      </c>
      <c r="R98" s="62" t="b">
        <v>0</v>
      </c>
      <c r="S98" s="62" t="b">
        <v>0</v>
      </c>
      <c r="T98" s="62" t="b">
        <v>0</v>
      </c>
      <c r="U98" s="62" t="b">
        <v>0</v>
      </c>
      <c r="V98" s="62" t="b">
        <v>0</v>
      </c>
      <c r="W98" s="62" t="b">
        <v>0</v>
      </c>
      <c r="X98" s="62" t="b">
        <v>0</v>
      </c>
      <c r="Y98" s="62" t="b">
        <v>0</v>
      </c>
      <c r="Z98" s="62" t="b">
        <v>0</v>
      </c>
      <c r="AA98" s="62" t="b">
        <v>0</v>
      </c>
      <c r="AB98" s="62" t="b">
        <v>0</v>
      </c>
      <c r="AC98" s="62" t="b">
        <v>0</v>
      </c>
      <c r="AD98" s="62" t="b">
        <v>0</v>
      </c>
      <c r="AE98" s="62" t="b">
        <v>0</v>
      </c>
      <c r="AF98" s="62" t="b">
        <v>0</v>
      </c>
      <c r="AG98" s="62" t="b">
        <v>0</v>
      </c>
      <c r="AH98" s="62" t="b">
        <v>0</v>
      </c>
      <c r="AI98" s="62" t="b">
        <v>0</v>
      </c>
      <c r="AJ98" s="62" t="b">
        <v>0</v>
      </c>
      <c r="AK98" s="62" t="b">
        <v>0</v>
      </c>
      <c r="AL98" s="62" t="b">
        <v>0</v>
      </c>
      <c r="AM98" s="62" t="b">
        <v>0</v>
      </c>
      <c r="AN98" s="62" t="b">
        <v>0</v>
      </c>
      <c r="AO98" s="62" t="b">
        <v>0</v>
      </c>
      <c r="AP98" s="62" t="b">
        <v>0</v>
      </c>
      <c r="AQ98" s="62" t="b">
        <v>0</v>
      </c>
      <c r="AR98" s="62" t="b">
        <v>0</v>
      </c>
      <c r="AS98" s="62" t="b">
        <v>0</v>
      </c>
      <c r="AT98" s="62" t="b">
        <v>0</v>
      </c>
      <c r="AU98" s="62" t="b">
        <v>0</v>
      </c>
      <c r="AV98" s="62" t="b">
        <v>0</v>
      </c>
      <c r="AW98" s="62" t="b">
        <v>0</v>
      </c>
      <c r="AX98" s="62" t="b">
        <v>0</v>
      </c>
      <c r="AY98" s="62" t="b">
        <v>0</v>
      </c>
      <c r="AZ98" s="62" t="b">
        <v>0</v>
      </c>
      <c r="BA98" s="62" t="b">
        <v>0</v>
      </c>
      <c r="BB98" s="62" t="b">
        <v>0</v>
      </c>
      <c r="BC98" s="62" t="b">
        <v>0</v>
      </c>
      <c r="BD98" s="62" t="b">
        <v>0</v>
      </c>
      <c r="BE98" s="62" t="b">
        <v>0</v>
      </c>
      <c r="BF98" s="62" t="b">
        <v>0</v>
      </c>
      <c r="BG98" s="62" t="b">
        <v>0</v>
      </c>
      <c r="BH98" s="62" t="b">
        <v>0</v>
      </c>
      <c r="BI98" s="62" t="b">
        <v>0</v>
      </c>
      <c r="BJ98" s="62" t="b">
        <v>0</v>
      </c>
    </row>
    <row r="99" spans="1:62">
      <c r="A99" s="1" t="s">
        <v>325</v>
      </c>
      <c r="B99" t="s">
        <v>324</v>
      </c>
      <c r="C99" s="62" t="b">
        <v>0</v>
      </c>
      <c r="D99" s="62" t="b">
        <v>0</v>
      </c>
      <c r="E99" s="62" t="b">
        <v>0</v>
      </c>
      <c r="F99" s="62" t="b">
        <v>0</v>
      </c>
      <c r="G99" s="62" t="b">
        <v>0</v>
      </c>
      <c r="H99" s="62" t="b">
        <v>0</v>
      </c>
      <c r="I99" s="62" t="b">
        <v>0</v>
      </c>
      <c r="J99" s="62" t="b">
        <v>0</v>
      </c>
      <c r="K99" s="62" t="b">
        <v>0</v>
      </c>
      <c r="L99" s="62" t="b">
        <v>0</v>
      </c>
      <c r="M99" s="62" t="b">
        <v>0</v>
      </c>
      <c r="N99" s="62" t="b">
        <v>0</v>
      </c>
      <c r="O99" s="62" t="b">
        <v>0</v>
      </c>
      <c r="P99" s="62" t="b">
        <v>0</v>
      </c>
      <c r="Q99" s="62" t="b">
        <v>0</v>
      </c>
      <c r="R99" s="62" t="b">
        <v>0</v>
      </c>
      <c r="S99" s="62" t="b">
        <v>0</v>
      </c>
      <c r="T99" s="62" t="b">
        <v>0</v>
      </c>
      <c r="U99" s="62" t="b">
        <v>0</v>
      </c>
      <c r="V99" s="62" t="b">
        <v>0</v>
      </c>
      <c r="W99" s="62" t="b">
        <v>0</v>
      </c>
      <c r="X99" s="62" t="b">
        <v>0</v>
      </c>
      <c r="Y99" s="62" t="b">
        <v>0</v>
      </c>
      <c r="Z99" s="62" t="b">
        <v>0</v>
      </c>
      <c r="AA99" s="62" t="b">
        <v>0</v>
      </c>
      <c r="AB99" s="62" t="b">
        <v>0</v>
      </c>
      <c r="AC99" s="62" t="b">
        <v>0</v>
      </c>
      <c r="AD99" s="62" t="b">
        <v>0</v>
      </c>
      <c r="AE99" s="62" t="b">
        <v>0</v>
      </c>
      <c r="AF99" s="62" t="b">
        <v>0</v>
      </c>
      <c r="AG99" s="62" t="b">
        <v>0</v>
      </c>
      <c r="AH99" s="62" t="b">
        <v>0</v>
      </c>
      <c r="AI99" s="62" t="b">
        <v>0</v>
      </c>
      <c r="AJ99" s="62" t="b">
        <v>0</v>
      </c>
      <c r="AK99" s="62" t="b">
        <v>0</v>
      </c>
      <c r="AL99" s="62" t="b">
        <v>0</v>
      </c>
      <c r="AM99" s="62" t="b">
        <v>0</v>
      </c>
      <c r="AN99" s="62" t="b">
        <v>0</v>
      </c>
      <c r="AO99" s="62" t="b">
        <v>0</v>
      </c>
      <c r="AP99" s="62" t="b">
        <v>0</v>
      </c>
      <c r="AQ99" s="62" t="b">
        <v>0</v>
      </c>
      <c r="AR99" s="62" t="b">
        <v>0</v>
      </c>
      <c r="AS99" s="62" t="b">
        <v>0</v>
      </c>
      <c r="AT99" s="62" t="b">
        <v>0</v>
      </c>
      <c r="AU99" s="62" t="b">
        <v>0</v>
      </c>
      <c r="AV99" s="62" t="b">
        <v>0</v>
      </c>
      <c r="AW99" s="62" t="b">
        <v>0</v>
      </c>
      <c r="AX99" s="62" t="b">
        <v>0</v>
      </c>
      <c r="AY99" s="62" t="b">
        <v>0</v>
      </c>
      <c r="AZ99" s="62" t="b">
        <v>0</v>
      </c>
      <c r="BA99" s="62" t="b">
        <v>0</v>
      </c>
      <c r="BB99" s="62" t="b">
        <v>0</v>
      </c>
      <c r="BC99" s="62" t="b">
        <v>0</v>
      </c>
      <c r="BD99" s="62" t="b">
        <v>0</v>
      </c>
      <c r="BE99" s="62" t="b">
        <v>0</v>
      </c>
      <c r="BF99" s="62" t="b">
        <v>0</v>
      </c>
      <c r="BG99" s="62" t="b">
        <v>0</v>
      </c>
      <c r="BH99" s="62" t="b">
        <v>0</v>
      </c>
      <c r="BI99" s="62" t="b">
        <v>0</v>
      </c>
      <c r="BJ99" s="62" t="b">
        <v>0</v>
      </c>
    </row>
    <row r="100" spans="1:62">
      <c r="A100" s="1" t="s">
        <v>328</v>
      </c>
      <c r="B100" t="s">
        <v>8157</v>
      </c>
      <c r="C100" s="62" t="b">
        <v>0</v>
      </c>
      <c r="D100" s="62" t="b">
        <v>0</v>
      </c>
      <c r="E100" s="62" t="b">
        <v>0</v>
      </c>
      <c r="F100" s="62" t="b">
        <v>0</v>
      </c>
      <c r="G100" s="62" t="b">
        <v>0</v>
      </c>
      <c r="H100" s="62" t="b">
        <v>0</v>
      </c>
      <c r="I100" s="62" t="b">
        <v>0</v>
      </c>
      <c r="J100" s="62" t="b">
        <v>0</v>
      </c>
      <c r="K100" s="62" t="b">
        <v>0</v>
      </c>
      <c r="L100" s="62" t="b">
        <v>0</v>
      </c>
      <c r="M100" s="62" t="b">
        <v>0</v>
      </c>
      <c r="N100" s="62" t="b">
        <v>0</v>
      </c>
      <c r="O100" s="62" t="b">
        <v>0</v>
      </c>
      <c r="P100" s="62" t="b">
        <v>0</v>
      </c>
      <c r="Q100" s="62" t="b">
        <v>0</v>
      </c>
      <c r="R100" s="62" t="b">
        <v>0</v>
      </c>
      <c r="S100" s="62" t="b">
        <v>0</v>
      </c>
      <c r="T100" s="62" t="b">
        <v>0</v>
      </c>
      <c r="U100" s="62" t="b">
        <v>0</v>
      </c>
      <c r="V100" s="62" t="b">
        <v>0</v>
      </c>
      <c r="W100" s="62" t="b">
        <v>0</v>
      </c>
      <c r="X100" s="62" t="b">
        <v>0</v>
      </c>
      <c r="Y100" s="62" t="b">
        <v>0</v>
      </c>
      <c r="Z100" s="62" t="b">
        <v>0</v>
      </c>
      <c r="AA100" s="62" t="b">
        <v>0</v>
      </c>
      <c r="AB100" s="62" t="b">
        <v>0</v>
      </c>
      <c r="AC100" s="62" t="b">
        <v>0</v>
      </c>
      <c r="AD100" s="62" t="b">
        <v>0</v>
      </c>
      <c r="AE100" s="62" t="b">
        <v>0</v>
      </c>
      <c r="AF100" s="62" t="b">
        <v>0</v>
      </c>
      <c r="AG100" s="62" t="b">
        <v>0</v>
      </c>
      <c r="AH100" s="62" t="b">
        <v>0</v>
      </c>
      <c r="AI100" s="62" t="b">
        <v>0</v>
      </c>
      <c r="AJ100" s="62" t="b">
        <v>0</v>
      </c>
      <c r="AK100" s="62" t="b">
        <v>0</v>
      </c>
      <c r="AL100" s="62" t="b">
        <v>0</v>
      </c>
      <c r="AM100" s="62" t="b">
        <v>0</v>
      </c>
      <c r="AN100" s="62" t="b">
        <v>0</v>
      </c>
      <c r="AO100" s="62" t="b">
        <v>0</v>
      </c>
      <c r="AP100" s="62" t="b">
        <v>0</v>
      </c>
      <c r="AQ100" s="62" t="b">
        <v>0</v>
      </c>
      <c r="AR100" s="62" t="b">
        <v>0</v>
      </c>
      <c r="AS100" s="62" t="b">
        <v>1</v>
      </c>
      <c r="AT100" s="62" t="b">
        <v>0</v>
      </c>
      <c r="AU100" s="62" t="b">
        <v>0</v>
      </c>
      <c r="AV100" s="62" t="b">
        <v>0</v>
      </c>
      <c r="AW100" s="62" t="b">
        <v>0</v>
      </c>
      <c r="AX100" s="62" t="b">
        <v>0</v>
      </c>
      <c r="AY100" s="62" t="b">
        <v>0</v>
      </c>
      <c r="AZ100" s="62" t="b">
        <v>0</v>
      </c>
      <c r="BA100" s="62" t="b">
        <v>0</v>
      </c>
      <c r="BB100" s="62" t="b">
        <v>0</v>
      </c>
      <c r="BC100" s="62" t="b">
        <v>0</v>
      </c>
      <c r="BD100" s="62" t="b">
        <v>0</v>
      </c>
      <c r="BE100" s="62" t="b">
        <v>0</v>
      </c>
      <c r="BF100" s="62" t="b">
        <v>0</v>
      </c>
      <c r="BG100" s="62" t="b">
        <v>0</v>
      </c>
      <c r="BH100" s="62" t="b">
        <v>0</v>
      </c>
      <c r="BI100" s="62" t="b">
        <v>0</v>
      </c>
      <c r="BJ100" s="62" t="b">
        <v>0</v>
      </c>
    </row>
    <row r="101" spans="1:62">
      <c r="A101" s="1" t="s">
        <v>410</v>
      </c>
      <c r="B101" t="s">
        <v>409</v>
      </c>
      <c r="C101" s="62" t="b">
        <v>0</v>
      </c>
      <c r="D101" s="62" t="b">
        <v>1</v>
      </c>
      <c r="E101" s="62" t="b">
        <v>1</v>
      </c>
      <c r="F101" s="62" t="b">
        <v>0</v>
      </c>
      <c r="G101" s="62" t="b">
        <v>0</v>
      </c>
      <c r="H101" s="62" t="b">
        <v>0</v>
      </c>
      <c r="I101" s="62" t="b">
        <v>0</v>
      </c>
      <c r="J101" s="62" t="b">
        <v>0</v>
      </c>
      <c r="K101" s="62" t="b">
        <v>0</v>
      </c>
      <c r="L101" s="62" t="b">
        <v>0</v>
      </c>
      <c r="M101" s="62" t="b">
        <v>0</v>
      </c>
      <c r="N101" s="62" t="b">
        <v>0</v>
      </c>
      <c r="O101" s="62" t="b">
        <v>0</v>
      </c>
      <c r="P101" s="62" t="b">
        <v>0</v>
      </c>
      <c r="Q101" s="62" t="b">
        <v>0</v>
      </c>
      <c r="R101" s="62" t="b">
        <v>0</v>
      </c>
      <c r="S101" s="62" t="b">
        <v>0</v>
      </c>
      <c r="T101" s="62" t="b">
        <v>0</v>
      </c>
      <c r="U101" s="62" t="b">
        <v>0</v>
      </c>
      <c r="V101" s="62" t="b">
        <v>0</v>
      </c>
      <c r="W101" s="62" t="b">
        <v>0</v>
      </c>
      <c r="X101" s="62" t="b">
        <v>0</v>
      </c>
      <c r="Y101" s="62" t="b">
        <v>0</v>
      </c>
      <c r="Z101" s="62" t="b">
        <v>0</v>
      </c>
      <c r="AA101" s="62" t="b">
        <v>0</v>
      </c>
      <c r="AB101" s="62" t="b">
        <v>0</v>
      </c>
      <c r="AC101" s="62" t="b">
        <v>0</v>
      </c>
      <c r="AD101" s="62" t="b">
        <v>0</v>
      </c>
      <c r="AE101" s="62" t="b">
        <v>0</v>
      </c>
      <c r="AF101" s="62" t="b">
        <v>0</v>
      </c>
      <c r="AG101" s="62" t="b">
        <v>0</v>
      </c>
      <c r="AH101" s="62" t="b">
        <v>0</v>
      </c>
      <c r="AI101" s="62" t="b">
        <v>0</v>
      </c>
      <c r="AJ101" s="62" t="b">
        <v>0</v>
      </c>
      <c r="AK101" s="62" t="b">
        <v>0</v>
      </c>
      <c r="AL101" s="62" t="b">
        <v>0</v>
      </c>
      <c r="AM101" s="62" t="b">
        <v>0</v>
      </c>
      <c r="AN101" s="62" t="b">
        <v>0</v>
      </c>
      <c r="AO101" s="62" t="b">
        <v>0</v>
      </c>
      <c r="AP101" s="62" t="b">
        <v>0</v>
      </c>
      <c r="AQ101" s="62" t="b">
        <v>0</v>
      </c>
      <c r="AR101" s="62" t="b">
        <v>0</v>
      </c>
      <c r="AS101" s="62" t="b">
        <v>1</v>
      </c>
      <c r="AT101" s="62" t="b">
        <v>0</v>
      </c>
      <c r="AU101" s="62" t="b">
        <v>0</v>
      </c>
      <c r="AV101" s="62" t="b">
        <v>0</v>
      </c>
      <c r="AW101" s="62" t="b">
        <v>0</v>
      </c>
      <c r="AX101" s="62" t="b">
        <v>0</v>
      </c>
      <c r="AY101" s="62" t="b">
        <v>0</v>
      </c>
      <c r="AZ101" s="62" t="b">
        <v>0</v>
      </c>
      <c r="BA101" s="62" t="b">
        <v>0</v>
      </c>
      <c r="BB101" s="62" t="b">
        <v>0</v>
      </c>
      <c r="BC101" s="62" t="b">
        <v>0</v>
      </c>
      <c r="BD101" s="62" t="b">
        <v>0</v>
      </c>
      <c r="BE101" s="62" t="b">
        <v>0</v>
      </c>
      <c r="BF101" s="62" t="b">
        <v>0</v>
      </c>
      <c r="BG101" s="62" t="b">
        <v>0</v>
      </c>
      <c r="BH101" s="62" t="b">
        <v>0</v>
      </c>
      <c r="BI101" s="62" t="b">
        <v>0</v>
      </c>
      <c r="BJ101" s="62" t="b">
        <v>0</v>
      </c>
    </row>
    <row r="102" spans="1:62">
      <c r="A102" s="1" t="s">
        <v>412</v>
      </c>
      <c r="B102" t="s">
        <v>8165</v>
      </c>
      <c r="C102" s="62" t="b">
        <v>0</v>
      </c>
      <c r="D102" s="62" t="b">
        <v>0</v>
      </c>
      <c r="E102" s="62" t="b">
        <v>0</v>
      </c>
      <c r="F102" s="62" t="b">
        <v>0</v>
      </c>
      <c r="G102" s="62" t="b">
        <v>0</v>
      </c>
      <c r="H102" s="62" t="b">
        <v>0</v>
      </c>
      <c r="I102" s="62" t="b">
        <v>0</v>
      </c>
      <c r="J102" s="62" t="b">
        <v>1</v>
      </c>
      <c r="K102" s="62" t="b">
        <v>0</v>
      </c>
      <c r="L102" s="62" t="b">
        <v>0</v>
      </c>
      <c r="M102" s="62" t="b">
        <v>0</v>
      </c>
      <c r="N102" s="62" t="b">
        <v>0</v>
      </c>
      <c r="O102" s="62" t="b">
        <v>0</v>
      </c>
      <c r="P102" s="62" t="b">
        <v>0</v>
      </c>
      <c r="Q102" s="62" t="b">
        <v>0</v>
      </c>
      <c r="R102" s="62" t="b">
        <v>0</v>
      </c>
      <c r="S102" s="62" t="b">
        <v>0</v>
      </c>
      <c r="T102" s="62" t="b">
        <v>0</v>
      </c>
      <c r="U102" s="62" t="b">
        <v>0</v>
      </c>
      <c r="V102" s="62" t="b">
        <v>0</v>
      </c>
      <c r="W102" s="62" t="b">
        <v>0</v>
      </c>
      <c r="X102" s="62" t="b">
        <v>0</v>
      </c>
      <c r="Y102" s="62" t="b">
        <v>0</v>
      </c>
      <c r="Z102" s="62" t="b">
        <v>0</v>
      </c>
      <c r="AA102" s="62" t="b">
        <v>0</v>
      </c>
      <c r="AB102" s="62" t="b">
        <v>0</v>
      </c>
      <c r="AC102" s="62" t="b">
        <v>0</v>
      </c>
      <c r="AD102" s="62" t="b">
        <v>0</v>
      </c>
      <c r="AE102" s="62" t="b">
        <v>0</v>
      </c>
      <c r="AF102" s="62" t="b">
        <v>0</v>
      </c>
      <c r="AG102" s="62" t="b">
        <v>0</v>
      </c>
      <c r="AH102" s="62" t="b">
        <v>0</v>
      </c>
      <c r="AI102" s="62" t="b">
        <v>0</v>
      </c>
      <c r="AJ102" s="62" t="b">
        <v>0</v>
      </c>
      <c r="AK102" s="62" t="b">
        <v>0</v>
      </c>
      <c r="AL102" s="62" t="b">
        <v>0</v>
      </c>
      <c r="AM102" s="62" t="b">
        <v>0</v>
      </c>
      <c r="AN102" s="62" t="b">
        <v>0</v>
      </c>
      <c r="AO102" s="62" t="b">
        <v>0</v>
      </c>
      <c r="AP102" s="62" t="b">
        <v>0</v>
      </c>
      <c r="AQ102" s="62" t="b">
        <v>0</v>
      </c>
      <c r="AR102" s="62" t="b">
        <v>0</v>
      </c>
      <c r="AS102" s="62" t="b">
        <v>1</v>
      </c>
      <c r="AT102" s="62" t="b">
        <v>0</v>
      </c>
      <c r="AU102" s="62" t="b">
        <v>0</v>
      </c>
      <c r="AV102" s="62" t="b">
        <v>0</v>
      </c>
      <c r="AW102" s="62" t="b">
        <v>0</v>
      </c>
      <c r="AX102" s="62" t="b">
        <v>0</v>
      </c>
      <c r="AY102" s="62" t="b">
        <v>0</v>
      </c>
      <c r="AZ102" s="62" t="b">
        <v>0</v>
      </c>
      <c r="BA102" s="62" t="b">
        <v>0</v>
      </c>
      <c r="BB102" s="62" t="b">
        <v>0</v>
      </c>
      <c r="BC102" s="62" t="b">
        <v>0</v>
      </c>
      <c r="BD102" s="62" t="b">
        <v>0</v>
      </c>
      <c r="BE102" s="62" t="b">
        <v>0</v>
      </c>
      <c r="BF102" s="62" t="b">
        <v>0</v>
      </c>
      <c r="BG102" s="62" t="b">
        <v>0</v>
      </c>
      <c r="BH102" s="62" t="b">
        <v>0</v>
      </c>
      <c r="BI102" s="62" t="b">
        <v>0</v>
      </c>
      <c r="BJ102" s="62" t="b">
        <v>0</v>
      </c>
    </row>
    <row r="103" spans="1:62">
      <c r="A103" s="1" t="s">
        <v>422</v>
      </c>
      <c r="B103" t="s">
        <v>421</v>
      </c>
      <c r="C103" s="62" t="b">
        <v>0</v>
      </c>
      <c r="D103" s="62" t="b">
        <v>1</v>
      </c>
      <c r="E103" s="62" t="b">
        <v>0</v>
      </c>
      <c r="F103" s="62" t="b">
        <v>0</v>
      </c>
      <c r="G103" s="62" t="b">
        <v>0</v>
      </c>
      <c r="H103" s="62" t="b">
        <v>0</v>
      </c>
      <c r="I103" s="62" t="b">
        <v>0</v>
      </c>
      <c r="J103" s="62" t="b">
        <v>0</v>
      </c>
      <c r="K103" s="62" t="b">
        <v>0</v>
      </c>
      <c r="L103" s="62" t="b">
        <v>0</v>
      </c>
      <c r="M103" s="62" t="b">
        <v>0</v>
      </c>
      <c r="N103" s="62" t="b">
        <v>0</v>
      </c>
      <c r="O103" s="62" t="b">
        <v>0</v>
      </c>
      <c r="P103" s="62" t="b">
        <v>0</v>
      </c>
      <c r="Q103" s="62" t="b">
        <v>0</v>
      </c>
      <c r="R103" s="62" t="b">
        <v>0</v>
      </c>
      <c r="S103" s="62" t="b">
        <v>0</v>
      </c>
      <c r="T103" s="62" t="b">
        <v>0</v>
      </c>
      <c r="U103" s="62" t="b">
        <v>0</v>
      </c>
      <c r="V103" s="62" t="b">
        <v>0</v>
      </c>
      <c r="W103" s="62" t="b">
        <v>0</v>
      </c>
      <c r="X103" s="62" t="b">
        <v>0</v>
      </c>
      <c r="Y103" s="62" t="b">
        <v>0</v>
      </c>
      <c r="Z103" s="62" t="b">
        <v>0</v>
      </c>
      <c r="AA103" s="62" t="b">
        <v>0</v>
      </c>
      <c r="AB103" s="62" t="b">
        <v>0</v>
      </c>
      <c r="AC103" s="62" t="b">
        <v>0</v>
      </c>
      <c r="AD103" s="62" t="b">
        <v>0</v>
      </c>
      <c r="AE103" s="62" t="b">
        <v>0</v>
      </c>
      <c r="AF103" s="62" t="b">
        <v>0</v>
      </c>
      <c r="AG103" s="62" t="b">
        <v>0</v>
      </c>
      <c r="AH103" s="62" t="b">
        <v>0</v>
      </c>
      <c r="AI103" s="62" t="b">
        <v>0</v>
      </c>
      <c r="AJ103" s="62" t="b">
        <v>0</v>
      </c>
      <c r="AK103" s="62" t="b">
        <v>0</v>
      </c>
      <c r="AL103" s="62" t="b">
        <v>0</v>
      </c>
      <c r="AM103" s="62" t="b">
        <v>0</v>
      </c>
      <c r="AN103" s="62" t="b">
        <v>0</v>
      </c>
      <c r="AO103" s="62" t="b">
        <v>0</v>
      </c>
      <c r="AP103" s="62" t="b">
        <v>0</v>
      </c>
      <c r="AQ103" s="62" t="b">
        <v>0</v>
      </c>
      <c r="AR103" s="62" t="b">
        <v>0</v>
      </c>
      <c r="AS103" s="62" t="b">
        <v>1</v>
      </c>
      <c r="AT103" s="62" t="b">
        <v>0</v>
      </c>
      <c r="AU103" s="62" t="b">
        <v>0</v>
      </c>
      <c r="AV103" s="62" t="b">
        <v>0</v>
      </c>
      <c r="AW103" s="62" t="b">
        <v>0</v>
      </c>
      <c r="AX103" s="62" t="b">
        <v>0</v>
      </c>
      <c r="AY103" s="62" t="b">
        <v>0</v>
      </c>
      <c r="AZ103" s="62" t="b">
        <v>0</v>
      </c>
      <c r="BA103" s="62" t="b">
        <v>0</v>
      </c>
      <c r="BB103" s="62" t="b">
        <v>0</v>
      </c>
      <c r="BC103" s="62" t="b">
        <v>0</v>
      </c>
      <c r="BD103" s="62" t="b">
        <v>0</v>
      </c>
      <c r="BE103" s="62" t="b">
        <v>0</v>
      </c>
      <c r="BF103" s="62" t="b">
        <v>0</v>
      </c>
      <c r="BG103" s="62" t="b">
        <v>0</v>
      </c>
      <c r="BH103" s="62" t="b">
        <v>0</v>
      </c>
      <c r="BI103" s="62" t="b">
        <v>0</v>
      </c>
      <c r="BJ103" s="62" t="b">
        <v>0</v>
      </c>
    </row>
    <row r="104" spans="1:62">
      <c r="A104" s="1" t="s">
        <v>429</v>
      </c>
      <c r="B104" t="s">
        <v>427</v>
      </c>
      <c r="C104" s="62" t="b">
        <v>0</v>
      </c>
      <c r="D104" s="62" t="b">
        <v>0</v>
      </c>
      <c r="E104" s="62" t="b">
        <v>0</v>
      </c>
      <c r="F104" s="62" t="b">
        <v>0</v>
      </c>
      <c r="G104" s="62" t="b">
        <v>0</v>
      </c>
      <c r="H104" s="62" t="b">
        <v>0</v>
      </c>
      <c r="I104" s="62" t="b">
        <v>0</v>
      </c>
      <c r="J104" s="62" t="b">
        <v>0</v>
      </c>
      <c r="K104" s="62" t="b">
        <v>0</v>
      </c>
      <c r="L104" s="62" t="b">
        <v>0</v>
      </c>
      <c r="M104" s="62" t="b">
        <v>0</v>
      </c>
      <c r="N104" s="62" t="b">
        <v>0</v>
      </c>
      <c r="O104" s="62" t="b">
        <v>0</v>
      </c>
      <c r="P104" s="62" t="b">
        <v>0</v>
      </c>
      <c r="Q104" s="62" t="b">
        <v>0</v>
      </c>
      <c r="R104" s="62" t="b">
        <v>0</v>
      </c>
      <c r="S104" s="62" t="b">
        <v>0</v>
      </c>
      <c r="T104" s="62" t="b">
        <v>0</v>
      </c>
      <c r="U104" s="62" t="b">
        <v>0</v>
      </c>
      <c r="V104" s="62" t="b">
        <v>0</v>
      </c>
      <c r="W104" s="62" t="b">
        <v>0</v>
      </c>
      <c r="X104" s="62" t="b">
        <v>0</v>
      </c>
      <c r="Y104" s="62" t="b">
        <v>0</v>
      </c>
      <c r="Z104" s="62" t="b">
        <v>0</v>
      </c>
      <c r="AA104" s="62" t="b">
        <v>0</v>
      </c>
      <c r="AB104" s="62" t="b">
        <v>0</v>
      </c>
      <c r="AC104" s="62" t="b">
        <v>0</v>
      </c>
      <c r="AD104" s="62" t="b">
        <v>0</v>
      </c>
      <c r="AE104" s="62" t="b">
        <v>0</v>
      </c>
      <c r="AF104" s="62" t="b">
        <v>0</v>
      </c>
      <c r="AG104" s="62" t="b">
        <v>0</v>
      </c>
      <c r="AH104" s="62" t="b">
        <v>0</v>
      </c>
      <c r="AI104" s="62" t="b">
        <v>0</v>
      </c>
      <c r="AJ104" s="62" t="b">
        <v>0</v>
      </c>
      <c r="AK104" s="62" t="b">
        <v>0</v>
      </c>
      <c r="AL104" s="62" t="b">
        <v>0</v>
      </c>
      <c r="AM104" s="62" t="b">
        <v>0</v>
      </c>
      <c r="AN104" s="62" t="b">
        <v>0</v>
      </c>
      <c r="AO104" s="62" t="b">
        <v>0</v>
      </c>
      <c r="AP104" s="62" t="b">
        <v>0</v>
      </c>
      <c r="AQ104" s="62" t="b">
        <v>0</v>
      </c>
      <c r="AR104" s="62" t="b">
        <v>0</v>
      </c>
      <c r="AS104" s="62" t="b">
        <v>0</v>
      </c>
      <c r="AT104" s="62" t="b">
        <v>0</v>
      </c>
      <c r="AU104" s="62" t="b">
        <v>0</v>
      </c>
      <c r="AV104" s="62" t="b">
        <v>0</v>
      </c>
      <c r="AW104" s="62" t="b">
        <v>0</v>
      </c>
      <c r="AX104" s="62" t="b">
        <v>0</v>
      </c>
      <c r="AY104" s="62" t="b">
        <v>0</v>
      </c>
      <c r="AZ104" s="62" t="b">
        <v>0</v>
      </c>
      <c r="BA104" s="62" t="b">
        <v>0</v>
      </c>
      <c r="BB104" s="62" t="b">
        <v>0</v>
      </c>
      <c r="BC104" s="62" t="b">
        <v>0</v>
      </c>
      <c r="BD104" s="62" t="b">
        <v>0</v>
      </c>
      <c r="BE104" s="62" t="b">
        <v>0</v>
      </c>
      <c r="BF104" s="62" t="b">
        <v>0</v>
      </c>
      <c r="BG104" s="62" t="b">
        <v>0</v>
      </c>
      <c r="BH104" s="62" t="b">
        <v>0</v>
      </c>
      <c r="BI104" s="62" t="b">
        <v>0</v>
      </c>
      <c r="BJ104" s="62" t="b">
        <v>0</v>
      </c>
    </row>
    <row r="105" spans="1:62">
      <c r="A105" s="1" t="s">
        <v>535</v>
      </c>
      <c r="B105" t="s">
        <v>8168</v>
      </c>
      <c r="C105" s="62" t="b">
        <v>0</v>
      </c>
      <c r="D105" s="62" t="b">
        <v>0</v>
      </c>
      <c r="E105" s="62" t="b">
        <v>0</v>
      </c>
      <c r="F105" s="62" t="b">
        <v>0</v>
      </c>
      <c r="G105" s="62" t="b">
        <v>0</v>
      </c>
      <c r="H105" s="62" t="b">
        <v>0</v>
      </c>
      <c r="I105" s="62" t="b">
        <v>0</v>
      </c>
      <c r="J105" s="62" t="b">
        <v>0</v>
      </c>
      <c r="K105" s="62" t="b">
        <v>0</v>
      </c>
      <c r="L105" s="62" t="b">
        <v>0</v>
      </c>
      <c r="M105" s="62" t="b">
        <v>0</v>
      </c>
      <c r="N105" s="62" t="b">
        <v>0</v>
      </c>
      <c r="O105" s="62" t="b">
        <v>0</v>
      </c>
      <c r="P105" s="62" t="b">
        <v>0</v>
      </c>
      <c r="Q105" s="62" t="b">
        <v>0</v>
      </c>
      <c r="R105" s="62" t="b">
        <v>0</v>
      </c>
      <c r="S105" s="62" t="b">
        <v>0</v>
      </c>
      <c r="T105" s="62" t="b">
        <v>0</v>
      </c>
      <c r="U105" s="62" t="b">
        <v>0</v>
      </c>
      <c r="V105" s="62" t="b">
        <v>0</v>
      </c>
      <c r="W105" s="62" t="b">
        <v>0</v>
      </c>
      <c r="X105" s="62" t="b">
        <v>0</v>
      </c>
      <c r="Y105" s="62" t="b">
        <v>0</v>
      </c>
      <c r="Z105" s="62" t="b">
        <v>0</v>
      </c>
      <c r="AA105" s="62" t="b">
        <v>0</v>
      </c>
      <c r="AB105" s="62" t="b">
        <v>0</v>
      </c>
      <c r="AC105" s="62" t="b">
        <v>0</v>
      </c>
      <c r="AD105" s="62" t="b">
        <v>0</v>
      </c>
      <c r="AE105" s="62" t="b">
        <v>0</v>
      </c>
      <c r="AF105" s="62" t="b">
        <v>0</v>
      </c>
      <c r="AG105" s="62" t="b">
        <v>0</v>
      </c>
      <c r="AH105" s="62" t="b">
        <v>0</v>
      </c>
      <c r="AI105" s="62" t="b">
        <v>0</v>
      </c>
      <c r="AJ105" s="62" t="b">
        <v>0</v>
      </c>
      <c r="AK105" s="62" t="b">
        <v>0</v>
      </c>
      <c r="AL105" s="62" t="b">
        <v>0</v>
      </c>
      <c r="AM105" s="62" t="b">
        <v>0</v>
      </c>
      <c r="AN105" s="62" t="b">
        <v>0</v>
      </c>
      <c r="AO105" s="62" t="b">
        <v>0</v>
      </c>
      <c r="AP105" s="62" t="b">
        <v>0</v>
      </c>
      <c r="AQ105" s="62" t="b">
        <v>0</v>
      </c>
      <c r="AR105" s="62" t="b">
        <v>0</v>
      </c>
      <c r="AS105" s="62" t="b">
        <v>1</v>
      </c>
      <c r="AT105" s="62" t="b">
        <v>0</v>
      </c>
      <c r="AU105" s="62" t="b">
        <v>0</v>
      </c>
      <c r="AV105" s="62" t="b">
        <v>0</v>
      </c>
      <c r="AW105" s="62" t="b">
        <v>0</v>
      </c>
      <c r="AX105" s="62" t="b">
        <v>0</v>
      </c>
      <c r="AY105" s="62" t="b">
        <v>0</v>
      </c>
      <c r="AZ105" s="62" t="b">
        <v>0</v>
      </c>
      <c r="BA105" s="62" t="b">
        <v>0</v>
      </c>
      <c r="BB105" s="62" t="b">
        <v>0</v>
      </c>
      <c r="BC105" s="62" t="b">
        <v>0</v>
      </c>
      <c r="BD105" s="62" t="b">
        <v>0</v>
      </c>
      <c r="BE105" s="62" t="b">
        <v>0</v>
      </c>
      <c r="BF105" s="62" t="b">
        <v>0</v>
      </c>
      <c r="BG105" s="62" t="b">
        <v>0</v>
      </c>
      <c r="BH105" s="62" t="b">
        <v>0</v>
      </c>
      <c r="BI105" s="62" t="b">
        <v>0</v>
      </c>
      <c r="BJ105" s="62" t="b">
        <v>0</v>
      </c>
    </row>
    <row r="106" spans="1:62">
      <c r="A106" s="1" t="s">
        <v>608</v>
      </c>
      <c r="B106" t="s">
        <v>606</v>
      </c>
      <c r="C106" s="62" t="b">
        <v>0</v>
      </c>
      <c r="D106" s="62" t="b">
        <v>0</v>
      </c>
      <c r="E106" s="62" t="b">
        <v>0</v>
      </c>
      <c r="F106" s="62" t="b">
        <v>0</v>
      </c>
      <c r="G106" s="62" t="b">
        <v>0</v>
      </c>
      <c r="H106" s="62" t="b">
        <v>0</v>
      </c>
      <c r="I106" s="62" t="b">
        <v>0</v>
      </c>
      <c r="J106" s="62" t="b">
        <v>0</v>
      </c>
      <c r="K106" s="62" t="b">
        <v>0</v>
      </c>
      <c r="L106" s="62" t="b">
        <v>0</v>
      </c>
      <c r="M106" s="62" t="b">
        <v>0</v>
      </c>
      <c r="N106" s="62" t="b">
        <v>0</v>
      </c>
      <c r="O106" s="62" t="b">
        <v>0</v>
      </c>
      <c r="P106" s="62" t="b">
        <v>0</v>
      </c>
      <c r="Q106" s="62" t="b">
        <v>0</v>
      </c>
      <c r="R106" s="62" t="b">
        <v>0</v>
      </c>
      <c r="S106" s="62" t="b">
        <v>0</v>
      </c>
      <c r="T106" s="62" t="b">
        <v>0</v>
      </c>
      <c r="U106" s="62" t="b">
        <v>0</v>
      </c>
      <c r="V106" s="62" t="b">
        <v>0</v>
      </c>
      <c r="W106" s="62" t="b">
        <v>0</v>
      </c>
      <c r="X106" s="62" t="b">
        <v>0</v>
      </c>
      <c r="Y106" s="62" t="b">
        <v>0</v>
      </c>
      <c r="Z106" s="62" t="b">
        <v>0</v>
      </c>
      <c r="AA106" s="62" t="b">
        <v>0</v>
      </c>
      <c r="AB106" s="62" t="b">
        <v>0</v>
      </c>
      <c r="AC106" s="62" t="b">
        <v>0</v>
      </c>
      <c r="AD106" s="62" t="b">
        <v>0</v>
      </c>
      <c r="AE106" s="62" t="b">
        <v>0</v>
      </c>
      <c r="AF106" s="62" t="b">
        <v>0</v>
      </c>
      <c r="AG106" s="62" t="b">
        <v>0</v>
      </c>
      <c r="AH106" s="62" t="b">
        <v>0</v>
      </c>
      <c r="AI106" s="62" t="b">
        <v>0</v>
      </c>
      <c r="AJ106" s="62" t="b">
        <v>0</v>
      </c>
      <c r="AK106" s="62" t="b">
        <v>0</v>
      </c>
      <c r="AL106" s="62" t="b">
        <v>0</v>
      </c>
      <c r="AM106" s="62" t="b">
        <v>0</v>
      </c>
      <c r="AN106" s="62" t="b">
        <v>0</v>
      </c>
      <c r="AO106" s="62" t="b">
        <v>0</v>
      </c>
      <c r="AP106" s="62" t="b">
        <v>0</v>
      </c>
      <c r="AQ106" s="62" t="b">
        <v>0</v>
      </c>
      <c r="AR106" s="62" t="b">
        <v>1</v>
      </c>
      <c r="AS106" s="62" t="b">
        <v>0</v>
      </c>
      <c r="AT106" s="62" t="b">
        <v>0</v>
      </c>
      <c r="AU106" s="62" t="b">
        <v>0</v>
      </c>
      <c r="AV106" s="62" t="b">
        <v>0</v>
      </c>
      <c r="AW106" s="62" t="b">
        <v>0</v>
      </c>
      <c r="AX106" s="62" t="b">
        <v>0</v>
      </c>
      <c r="AY106" s="62" t="b">
        <v>0</v>
      </c>
      <c r="AZ106" s="62" t="b">
        <v>0</v>
      </c>
      <c r="BA106" s="62" t="b">
        <v>0</v>
      </c>
      <c r="BB106" s="62" t="b">
        <v>0</v>
      </c>
      <c r="BC106" s="62" t="b">
        <v>0</v>
      </c>
      <c r="BD106" s="62" t="b">
        <v>0</v>
      </c>
      <c r="BE106" s="62" t="b">
        <v>0</v>
      </c>
      <c r="BF106" s="62" t="b">
        <v>0</v>
      </c>
      <c r="BG106" s="62" t="b">
        <v>0</v>
      </c>
      <c r="BH106" s="62" t="b">
        <v>0</v>
      </c>
      <c r="BI106" s="62" t="b">
        <v>0</v>
      </c>
      <c r="BJ106" s="62" t="b">
        <v>0</v>
      </c>
    </row>
    <row r="107" spans="1:62">
      <c r="A107" s="1" t="s">
        <v>615</v>
      </c>
      <c r="B107" t="s">
        <v>613</v>
      </c>
      <c r="C107" s="62" t="b">
        <v>0</v>
      </c>
      <c r="D107" s="62" t="b">
        <v>0</v>
      </c>
      <c r="E107" s="62" t="b">
        <v>0</v>
      </c>
      <c r="F107" s="62" t="b">
        <v>0</v>
      </c>
      <c r="G107" s="62" t="b">
        <v>0</v>
      </c>
      <c r="H107" s="62" t="b">
        <v>0</v>
      </c>
      <c r="I107" s="62" t="b">
        <v>0</v>
      </c>
      <c r="J107" s="62" t="b">
        <v>0</v>
      </c>
      <c r="K107" s="62" t="b">
        <v>0</v>
      </c>
      <c r="L107" s="62" t="b">
        <v>0</v>
      </c>
      <c r="M107" s="62" t="b">
        <v>0</v>
      </c>
      <c r="N107" s="62" t="b">
        <v>0</v>
      </c>
      <c r="O107" s="62" t="b">
        <v>0</v>
      </c>
      <c r="P107" s="62" t="b">
        <v>0</v>
      </c>
      <c r="Q107" s="62" t="b">
        <v>0</v>
      </c>
      <c r="R107" s="62" t="b">
        <v>0</v>
      </c>
      <c r="S107" s="62" t="b">
        <v>0</v>
      </c>
      <c r="T107" s="62" t="b">
        <v>0</v>
      </c>
      <c r="U107" s="62" t="b">
        <v>0</v>
      </c>
      <c r="V107" s="62" t="b">
        <v>0</v>
      </c>
      <c r="W107" s="62" t="b">
        <v>0</v>
      </c>
      <c r="X107" s="62" t="b">
        <v>0</v>
      </c>
      <c r="Y107" s="62" t="b">
        <v>0</v>
      </c>
      <c r="Z107" s="62" t="b">
        <v>0</v>
      </c>
      <c r="AA107" s="62" t="b">
        <v>0</v>
      </c>
      <c r="AB107" s="62" t="b">
        <v>0</v>
      </c>
      <c r="AC107" s="62" t="b">
        <v>0</v>
      </c>
      <c r="AD107" s="62" t="b">
        <v>0</v>
      </c>
      <c r="AE107" s="62" t="b">
        <v>0</v>
      </c>
      <c r="AF107" s="62" t="b">
        <v>0</v>
      </c>
      <c r="AG107" s="62" t="b">
        <v>0</v>
      </c>
      <c r="AH107" s="62" t="b">
        <v>0</v>
      </c>
      <c r="AI107" s="62" t="b">
        <v>0</v>
      </c>
      <c r="AJ107" s="62" t="b">
        <v>0</v>
      </c>
      <c r="AK107" s="62" t="b">
        <v>0</v>
      </c>
      <c r="AL107" s="62" t="b">
        <v>0</v>
      </c>
      <c r="AM107" s="62" t="b">
        <v>0</v>
      </c>
      <c r="AN107" s="62" t="b">
        <v>0</v>
      </c>
      <c r="AO107" s="62" t="b">
        <v>0</v>
      </c>
      <c r="AP107" s="62" t="b">
        <v>0</v>
      </c>
      <c r="AQ107" s="62" t="b">
        <v>0</v>
      </c>
      <c r="AR107" s="62" t="b">
        <v>0</v>
      </c>
      <c r="AS107" s="62" t="b">
        <v>0</v>
      </c>
      <c r="AT107" s="62" t="b">
        <v>0</v>
      </c>
      <c r="AU107" s="62" t="b">
        <v>0</v>
      </c>
      <c r="AV107" s="62" t="b">
        <v>0</v>
      </c>
      <c r="AW107" s="62" t="b">
        <v>0</v>
      </c>
      <c r="AX107" s="62" t="b">
        <v>0</v>
      </c>
      <c r="AY107" s="62" t="b">
        <v>0</v>
      </c>
      <c r="AZ107" s="62" t="b">
        <v>0</v>
      </c>
      <c r="BA107" s="62" t="b">
        <v>0</v>
      </c>
      <c r="BB107" s="62" t="b">
        <v>0</v>
      </c>
      <c r="BC107" s="62" t="b">
        <v>0</v>
      </c>
      <c r="BD107" s="62" t="b">
        <v>0</v>
      </c>
      <c r="BE107" s="62" t="b">
        <v>0</v>
      </c>
      <c r="BF107" s="62" t="b">
        <v>0</v>
      </c>
      <c r="BG107" s="62" t="b">
        <v>0</v>
      </c>
      <c r="BH107" s="62" t="b">
        <v>0</v>
      </c>
      <c r="BI107" s="62" t="b">
        <v>0</v>
      </c>
      <c r="BJ107" s="62" t="b">
        <v>0</v>
      </c>
    </row>
    <row r="108" spans="1:62">
      <c r="A108" s="1" t="s">
        <v>625</v>
      </c>
      <c r="B108" t="s">
        <v>624</v>
      </c>
      <c r="C108" s="62" t="b">
        <v>0</v>
      </c>
      <c r="D108" s="62" t="b">
        <v>0</v>
      </c>
      <c r="E108" s="62" t="b">
        <v>0</v>
      </c>
      <c r="F108" s="62" t="b">
        <v>0</v>
      </c>
      <c r="G108" s="62" t="b">
        <v>0</v>
      </c>
      <c r="H108" s="62" t="b">
        <v>0</v>
      </c>
      <c r="I108" s="62" t="b">
        <v>0</v>
      </c>
      <c r="J108" s="62" t="b">
        <v>0</v>
      </c>
      <c r="K108" s="62" t="b">
        <v>0</v>
      </c>
      <c r="L108" s="62" t="b">
        <v>0</v>
      </c>
      <c r="M108" s="62" t="b">
        <v>0</v>
      </c>
      <c r="N108" s="62" t="b">
        <v>0</v>
      </c>
      <c r="O108" s="62" t="b">
        <v>0</v>
      </c>
      <c r="P108" s="62" t="b">
        <v>0</v>
      </c>
      <c r="Q108" s="62" t="b">
        <v>0</v>
      </c>
      <c r="R108" s="62" t="b">
        <v>0</v>
      </c>
      <c r="S108" s="62" t="b">
        <v>0</v>
      </c>
      <c r="T108" s="62" t="b">
        <v>0</v>
      </c>
      <c r="U108" s="62" t="b">
        <v>0</v>
      </c>
      <c r="V108" s="62" t="b">
        <v>0</v>
      </c>
      <c r="W108" s="62" t="b">
        <v>0</v>
      </c>
      <c r="X108" s="62" t="b">
        <v>0</v>
      </c>
      <c r="Y108" s="62" t="b">
        <v>0</v>
      </c>
      <c r="Z108" s="62" t="b">
        <v>0</v>
      </c>
      <c r="AA108" s="62" t="b">
        <v>0</v>
      </c>
      <c r="AB108" s="62" t="b">
        <v>0</v>
      </c>
      <c r="AC108" s="62" t="b">
        <v>0</v>
      </c>
      <c r="AD108" s="62" t="b">
        <v>0</v>
      </c>
      <c r="AE108" s="62" t="b">
        <v>0</v>
      </c>
      <c r="AF108" s="62" t="b">
        <v>0</v>
      </c>
      <c r="AG108" s="62" t="b">
        <v>0</v>
      </c>
      <c r="AH108" s="62" t="b">
        <v>0</v>
      </c>
      <c r="AI108" s="62" t="b">
        <v>0</v>
      </c>
      <c r="AJ108" s="62" t="b">
        <v>0</v>
      </c>
      <c r="AK108" s="62" t="b">
        <v>0</v>
      </c>
      <c r="AL108" s="62" t="b">
        <v>0</v>
      </c>
      <c r="AM108" s="62" t="b">
        <v>0</v>
      </c>
      <c r="AN108" s="62" t="b">
        <v>0</v>
      </c>
      <c r="AO108" s="62" t="b">
        <v>0</v>
      </c>
      <c r="AP108" s="62" t="b">
        <v>0</v>
      </c>
      <c r="AQ108" s="62" t="b">
        <v>0</v>
      </c>
      <c r="AR108" s="62" t="b">
        <v>0</v>
      </c>
      <c r="AS108" s="62" t="b">
        <v>0</v>
      </c>
      <c r="AT108" s="62" t="b">
        <v>0</v>
      </c>
      <c r="AU108" s="62" t="b">
        <v>0</v>
      </c>
      <c r="AV108" s="62" t="b">
        <v>0</v>
      </c>
      <c r="AW108" s="62" t="b">
        <v>0</v>
      </c>
      <c r="AX108" s="62" t="b">
        <v>0</v>
      </c>
      <c r="AY108" s="62" t="b">
        <v>0</v>
      </c>
      <c r="AZ108" s="62" t="b">
        <v>0</v>
      </c>
      <c r="BA108" s="62" t="b">
        <v>0</v>
      </c>
      <c r="BB108" s="62" t="b">
        <v>0</v>
      </c>
      <c r="BC108" s="62" t="b">
        <v>0</v>
      </c>
      <c r="BD108" s="62" t="b">
        <v>0</v>
      </c>
      <c r="BE108" s="62" t="b">
        <v>0</v>
      </c>
      <c r="BF108" s="62" t="b">
        <v>0</v>
      </c>
      <c r="BG108" s="62" t="b">
        <v>0</v>
      </c>
      <c r="BH108" s="62" t="b">
        <v>0</v>
      </c>
      <c r="BI108" s="62" t="b">
        <v>0</v>
      </c>
      <c r="BJ108" s="62" t="b">
        <v>0</v>
      </c>
    </row>
    <row r="109" spans="1:62">
      <c r="A109" s="1" t="s">
        <v>762</v>
      </c>
      <c r="B109" t="s">
        <v>760</v>
      </c>
      <c r="C109" s="62" t="b">
        <v>0</v>
      </c>
      <c r="D109" s="62" t="b">
        <v>0</v>
      </c>
      <c r="E109" s="62" t="b">
        <v>0</v>
      </c>
      <c r="F109" s="62" t="b">
        <v>0</v>
      </c>
      <c r="G109" s="62" t="b">
        <v>0</v>
      </c>
      <c r="H109" s="62" t="b">
        <v>0</v>
      </c>
      <c r="I109" s="62" t="b">
        <v>0</v>
      </c>
      <c r="J109" s="62" t="b">
        <v>0</v>
      </c>
      <c r="K109" s="62" t="b">
        <v>0</v>
      </c>
      <c r="L109" s="62" t="b">
        <v>0</v>
      </c>
      <c r="M109" s="62" t="b">
        <v>0</v>
      </c>
      <c r="N109" s="62" t="b">
        <v>0</v>
      </c>
      <c r="O109" s="62" t="b">
        <v>0</v>
      </c>
      <c r="P109" s="62" t="b">
        <v>0</v>
      </c>
      <c r="Q109" s="62" t="b">
        <v>0</v>
      </c>
      <c r="R109" s="62" t="b">
        <v>0</v>
      </c>
      <c r="S109" s="62" t="b">
        <v>0</v>
      </c>
      <c r="T109" s="62" t="b">
        <v>0</v>
      </c>
      <c r="U109" s="62" t="b">
        <v>0</v>
      </c>
      <c r="V109" s="62" t="b">
        <v>0</v>
      </c>
      <c r="W109" s="62" t="b">
        <v>0</v>
      </c>
      <c r="X109" s="62" t="b">
        <v>0</v>
      </c>
      <c r="Y109" s="62" t="b">
        <v>0</v>
      </c>
      <c r="Z109" s="62" t="b">
        <v>0</v>
      </c>
      <c r="AA109" s="62" t="b">
        <v>0</v>
      </c>
      <c r="AB109" s="62" t="b">
        <v>0</v>
      </c>
      <c r="AC109" s="62" t="b">
        <v>0</v>
      </c>
      <c r="AD109" s="62" t="b">
        <v>0</v>
      </c>
      <c r="AE109" s="62" t="b">
        <v>0</v>
      </c>
      <c r="AF109" s="62" t="b">
        <v>0</v>
      </c>
      <c r="AG109" s="62" t="b">
        <v>0</v>
      </c>
      <c r="AH109" s="62" t="b">
        <v>0</v>
      </c>
      <c r="AI109" s="62" t="b">
        <v>0</v>
      </c>
      <c r="AJ109" s="62" t="b">
        <v>0</v>
      </c>
      <c r="AK109" s="62" t="b">
        <v>0</v>
      </c>
      <c r="AL109" s="62" t="b">
        <v>0</v>
      </c>
      <c r="AM109" s="62" t="b">
        <v>0</v>
      </c>
      <c r="AN109" s="62" t="b">
        <v>0</v>
      </c>
      <c r="AO109" s="62" t="b">
        <v>0</v>
      </c>
      <c r="AP109" s="62" t="b">
        <v>0</v>
      </c>
      <c r="AQ109" s="62" t="b">
        <v>0</v>
      </c>
      <c r="AR109" s="62" t="b">
        <v>0</v>
      </c>
      <c r="AS109" s="62" t="b">
        <v>0</v>
      </c>
      <c r="AT109" s="62" t="b">
        <v>0</v>
      </c>
      <c r="AU109" s="62" t="b">
        <v>0</v>
      </c>
      <c r="AV109" s="62" t="b">
        <v>0</v>
      </c>
      <c r="AW109" s="62" t="b">
        <v>0</v>
      </c>
      <c r="AX109" s="62" t="b">
        <v>0</v>
      </c>
      <c r="AY109" s="62" t="b">
        <v>0</v>
      </c>
      <c r="AZ109" s="62" t="b">
        <v>0</v>
      </c>
      <c r="BA109" s="62" t="b">
        <v>0</v>
      </c>
      <c r="BB109" s="62" t="b">
        <v>0</v>
      </c>
      <c r="BC109" s="62" t="b">
        <v>0</v>
      </c>
      <c r="BD109" s="62" t="b">
        <v>0</v>
      </c>
      <c r="BE109" s="62" t="b">
        <v>0</v>
      </c>
      <c r="BF109" s="62" t="b">
        <v>0</v>
      </c>
      <c r="BG109" s="62" t="b">
        <v>0</v>
      </c>
      <c r="BH109" s="62" t="b">
        <v>0</v>
      </c>
      <c r="BI109" s="62" t="b">
        <v>0</v>
      </c>
      <c r="BJ109" s="62" t="b">
        <v>0</v>
      </c>
    </row>
    <row r="110" spans="1:62">
      <c r="A110" s="1" t="s">
        <v>278</v>
      </c>
      <c r="B110" t="s">
        <v>277</v>
      </c>
      <c r="C110" s="64" t="b">
        <v>0</v>
      </c>
      <c r="D110" s="64" t="b">
        <v>0</v>
      </c>
      <c r="E110" s="64" t="b">
        <v>0</v>
      </c>
      <c r="F110" s="64" t="b">
        <v>0</v>
      </c>
      <c r="G110" s="64" t="b">
        <v>0</v>
      </c>
      <c r="H110" s="64" t="b">
        <v>0</v>
      </c>
      <c r="I110" s="64" t="b">
        <v>0</v>
      </c>
      <c r="J110" s="64" t="b">
        <v>0</v>
      </c>
      <c r="K110" s="64" t="b">
        <v>0</v>
      </c>
      <c r="L110" s="64" t="b">
        <v>0</v>
      </c>
      <c r="M110" s="64" t="b">
        <v>0</v>
      </c>
      <c r="N110" s="64" t="b">
        <v>0</v>
      </c>
      <c r="O110" s="64" t="b">
        <v>0</v>
      </c>
      <c r="P110" s="64" t="b">
        <v>0</v>
      </c>
      <c r="Q110" s="64" t="b">
        <v>0</v>
      </c>
      <c r="R110" s="64" t="b">
        <v>0</v>
      </c>
      <c r="S110" s="64" t="b">
        <v>0</v>
      </c>
      <c r="T110" s="64" t="b">
        <v>0</v>
      </c>
      <c r="U110" s="64" t="b">
        <v>0</v>
      </c>
      <c r="V110" s="64" t="b">
        <v>0</v>
      </c>
      <c r="W110" s="64" t="b">
        <v>0</v>
      </c>
      <c r="X110" s="64" t="b">
        <v>0</v>
      </c>
      <c r="Y110" s="64" t="b">
        <v>0</v>
      </c>
      <c r="Z110" s="64" t="b">
        <v>0</v>
      </c>
      <c r="AA110" s="64" t="b">
        <v>0</v>
      </c>
      <c r="AB110" s="64" t="b">
        <v>0</v>
      </c>
      <c r="AC110" s="64" t="b">
        <v>0</v>
      </c>
      <c r="AD110" s="64" t="b">
        <v>0</v>
      </c>
      <c r="AE110" s="64" t="b">
        <v>0</v>
      </c>
      <c r="AF110" s="64" t="b">
        <v>0</v>
      </c>
      <c r="AG110" s="64" t="b">
        <v>0</v>
      </c>
      <c r="AH110" s="64" t="b">
        <v>0</v>
      </c>
      <c r="AI110" s="64" t="b">
        <v>0</v>
      </c>
      <c r="AJ110" s="64" t="b">
        <v>0</v>
      </c>
      <c r="AK110" s="64" t="b">
        <v>0</v>
      </c>
      <c r="AL110" s="64" t="b">
        <v>0</v>
      </c>
      <c r="AM110" s="64" t="b">
        <v>0</v>
      </c>
      <c r="AN110" s="64" t="b">
        <v>0</v>
      </c>
      <c r="AO110" s="64" t="b">
        <v>0</v>
      </c>
      <c r="AP110" s="64" t="b">
        <v>0</v>
      </c>
      <c r="AQ110" s="64" t="b">
        <v>0</v>
      </c>
      <c r="AR110" s="64" t="b">
        <v>0</v>
      </c>
      <c r="AS110" s="64" t="b">
        <v>0</v>
      </c>
      <c r="AT110" s="64" t="b">
        <v>0</v>
      </c>
      <c r="AU110" s="64" t="b">
        <v>0</v>
      </c>
      <c r="AV110" s="64" t="b">
        <v>0</v>
      </c>
      <c r="AW110" s="64" t="b">
        <v>0</v>
      </c>
      <c r="AX110" s="64" t="b">
        <v>0</v>
      </c>
      <c r="AY110" s="64" t="b">
        <v>0</v>
      </c>
      <c r="AZ110" s="64" t="b">
        <v>0</v>
      </c>
      <c r="BA110" s="64" t="b">
        <v>0</v>
      </c>
      <c r="BB110" s="64" t="b">
        <v>0</v>
      </c>
      <c r="BC110" s="64" t="b">
        <v>0</v>
      </c>
      <c r="BD110" s="64" t="b">
        <v>0</v>
      </c>
      <c r="BE110" s="64" t="b">
        <v>0</v>
      </c>
      <c r="BF110" s="64" t="b">
        <v>0</v>
      </c>
      <c r="BG110" s="64" t="b">
        <v>0</v>
      </c>
      <c r="BH110" s="64" t="b">
        <v>0</v>
      </c>
      <c r="BI110" s="64" t="b">
        <v>0</v>
      </c>
      <c r="BJ110" s="64" t="b">
        <v>0</v>
      </c>
    </row>
    <row r="111" spans="1:62">
      <c r="A111" s="1" t="s">
        <v>3404</v>
      </c>
      <c r="B111" t="s">
        <v>8169</v>
      </c>
      <c r="C111" s="64" t="b">
        <v>0</v>
      </c>
      <c r="D111" s="64" t="b">
        <v>0</v>
      </c>
      <c r="E111" s="64" t="b">
        <v>0</v>
      </c>
      <c r="F111" s="64" t="b">
        <v>0</v>
      </c>
      <c r="G111" s="64" t="b">
        <v>0</v>
      </c>
      <c r="H111" s="64" t="b">
        <v>0</v>
      </c>
      <c r="I111" s="64" t="b">
        <v>0</v>
      </c>
      <c r="J111" s="64" t="b">
        <v>0</v>
      </c>
      <c r="K111" s="64" t="b">
        <v>0</v>
      </c>
      <c r="L111" s="64" t="b">
        <v>0</v>
      </c>
      <c r="M111" s="64" t="b">
        <v>0</v>
      </c>
      <c r="N111" s="64" t="b">
        <v>0</v>
      </c>
      <c r="O111" s="64" t="b">
        <v>0</v>
      </c>
      <c r="P111" s="64" t="b">
        <v>0</v>
      </c>
      <c r="Q111" s="64" t="b">
        <v>0</v>
      </c>
      <c r="R111" s="64" t="b">
        <v>0</v>
      </c>
      <c r="S111" s="64" t="b">
        <v>0</v>
      </c>
      <c r="T111" s="64" t="b">
        <v>0</v>
      </c>
      <c r="U111" s="64" t="b">
        <v>0</v>
      </c>
      <c r="V111" s="64" t="b">
        <v>0</v>
      </c>
      <c r="W111" s="64" t="b">
        <v>0</v>
      </c>
      <c r="X111" s="64" t="b">
        <v>0</v>
      </c>
      <c r="Y111" s="64" t="b">
        <v>0</v>
      </c>
      <c r="Z111" s="64" t="b">
        <v>0</v>
      </c>
      <c r="AA111" s="64" t="b">
        <v>0</v>
      </c>
      <c r="AB111" s="64" t="b">
        <v>0</v>
      </c>
      <c r="AC111" s="64" t="b">
        <v>0</v>
      </c>
      <c r="AD111" s="64" t="b">
        <v>0</v>
      </c>
      <c r="AE111" s="64" t="b">
        <v>0</v>
      </c>
      <c r="AF111" s="64" t="b">
        <v>0</v>
      </c>
      <c r="AG111" s="64" t="b">
        <v>0</v>
      </c>
      <c r="AH111" s="64" t="b">
        <v>0</v>
      </c>
      <c r="AI111" s="64" t="b">
        <v>0</v>
      </c>
      <c r="AJ111" s="64" t="b">
        <v>0</v>
      </c>
      <c r="AK111" s="64" t="b">
        <v>0</v>
      </c>
      <c r="AL111" s="64" t="b">
        <v>0</v>
      </c>
      <c r="AM111" s="64" t="b">
        <v>0</v>
      </c>
      <c r="AN111" s="64" t="b">
        <v>0</v>
      </c>
      <c r="AO111" s="64" t="b">
        <v>0</v>
      </c>
      <c r="AP111" s="64" t="b">
        <v>0</v>
      </c>
      <c r="AQ111" s="64" t="b">
        <v>0</v>
      </c>
      <c r="AR111" s="64" t="b">
        <v>0</v>
      </c>
      <c r="AS111" s="64" t="b">
        <v>0</v>
      </c>
      <c r="AT111" s="64" t="b">
        <v>0</v>
      </c>
      <c r="AU111" s="64" t="b">
        <v>0</v>
      </c>
      <c r="AV111" s="64" t="b">
        <v>0</v>
      </c>
      <c r="AW111" s="64" t="b">
        <v>0</v>
      </c>
      <c r="AX111" s="64" t="b">
        <v>0</v>
      </c>
      <c r="AY111" s="64" t="b">
        <v>0</v>
      </c>
      <c r="AZ111" s="64" t="b">
        <v>0</v>
      </c>
      <c r="BA111" s="64" t="b">
        <v>0</v>
      </c>
      <c r="BB111" s="64" t="b">
        <v>0</v>
      </c>
      <c r="BC111" s="64" t="b">
        <v>0</v>
      </c>
      <c r="BD111" s="64" t="b">
        <v>0</v>
      </c>
      <c r="BE111" s="64" t="b">
        <v>0</v>
      </c>
      <c r="BF111" s="64" t="b">
        <v>0</v>
      </c>
      <c r="BG111" s="64" t="b">
        <v>0</v>
      </c>
      <c r="BH111" s="64" t="b">
        <v>0</v>
      </c>
      <c r="BI111" s="64" t="b">
        <v>0</v>
      </c>
      <c r="BJ111" s="64" t="b">
        <v>0</v>
      </c>
    </row>
    <row r="112" spans="1:62">
      <c r="A112" s="1" t="s">
        <v>469</v>
      </c>
      <c r="B112" t="s">
        <v>468</v>
      </c>
      <c r="C112" s="64" t="b">
        <v>0</v>
      </c>
      <c r="D112" s="64" t="b">
        <v>0</v>
      </c>
      <c r="E112" s="64" t="b">
        <v>0</v>
      </c>
      <c r="F112" s="64" t="b">
        <v>0</v>
      </c>
      <c r="G112" s="64" t="b">
        <v>0</v>
      </c>
      <c r="H112" s="64" t="b">
        <v>0</v>
      </c>
      <c r="I112" s="64" t="b">
        <v>0</v>
      </c>
      <c r="J112" s="64" t="b">
        <v>0</v>
      </c>
      <c r="K112" s="64" t="b">
        <v>0</v>
      </c>
      <c r="L112" s="64" t="b">
        <v>0</v>
      </c>
      <c r="M112" s="64" t="b">
        <v>0</v>
      </c>
      <c r="N112" s="64" t="b">
        <v>0</v>
      </c>
      <c r="O112" s="64" t="b">
        <v>0</v>
      </c>
      <c r="P112" s="64" t="b">
        <v>0</v>
      </c>
      <c r="Q112" s="64" t="b">
        <v>0</v>
      </c>
      <c r="R112" s="64" t="b">
        <v>0</v>
      </c>
      <c r="S112" s="64" t="b">
        <v>0</v>
      </c>
      <c r="T112" s="64" t="b">
        <v>0</v>
      </c>
      <c r="U112" s="64" t="b">
        <v>0</v>
      </c>
      <c r="V112" s="64" t="b">
        <v>0</v>
      </c>
      <c r="W112" s="64" t="b">
        <v>0</v>
      </c>
      <c r="X112" s="64" t="b">
        <v>0</v>
      </c>
      <c r="Y112" s="64" t="b">
        <v>0</v>
      </c>
      <c r="Z112" s="64" t="b">
        <v>0</v>
      </c>
      <c r="AA112" s="64" t="b">
        <v>0</v>
      </c>
      <c r="AB112" s="64" t="b">
        <v>0</v>
      </c>
      <c r="AC112" s="64" t="b">
        <v>0</v>
      </c>
      <c r="AD112" s="64" t="b">
        <v>0</v>
      </c>
      <c r="AE112" s="64" t="b">
        <v>0</v>
      </c>
      <c r="AF112" s="64" t="b">
        <v>0</v>
      </c>
      <c r="AG112" s="64" t="b">
        <v>0</v>
      </c>
      <c r="AH112" s="64" t="b">
        <v>0</v>
      </c>
      <c r="AI112" s="64" t="b">
        <v>0</v>
      </c>
      <c r="AJ112" s="64" t="b">
        <v>0</v>
      </c>
      <c r="AK112" s="64" t="b">
        <v>0</v>
      </c>
      <c r="AL112" s="64" t="b">
        <v>0</v>
      </c>
      <c r="AM112" s="64" t="b">
        <v>0</v>
      </c>
      <c r="AN112" s="64" t="b">
        <v>0</v>
      </c>
      <c r="AO112" s="64" t="b">
        <v>0</v>
      </c>
      <c r="AP112" s="64" t="b">
        <v>0</v>
      </c>
      <c r="AQ112" s="64" t="b">
        <v>0</v>
      </c>
      <c r="AR112" s="64" t="b">
        <v>0</v>
      </c>
      <c r="AS112" s="64" t="b">
        <v>0</v>
      </c>
      <c r="AT112" s="64" t="b">
        <v>0</v>
      </c>
      <c r="AU112" s="64" t="b">
        <v>0</v>
      </c>
      <c r="AV112" s="64" t="b">
        <v>0</v>
      </c>
      <c r="AW112" s="64" t="b">
        <v>0</v>
      </c>
      <c r="AX112" s="64" t="b">
        <v>0</v>
      </c>
      <c r="AY112" s="64" t="b">
        <v>0</v>
      </c>
      <c r="AZ112" s="64" t="b">
        <v>0</v>
      </c>
      <c r="BA112" s="64" t="b">
        <v>0</v>
      </c>
      <c r="BB112" s="64" t="b">
        <v>0</v>
      </c>
      <c r="BC112" s="64" t="b">
        <v>0</v>
      </c>
      <c r="BD112" s="64" t="b">
        <v>0</v>
      </c>
      <c r="BE112" s="64" t="b">
        <v>0</v>
      </c>
      <c r="BF112" s="64" t="b">
        <v>0</v>
      </c>
      <c r="BG112" s="64" t="b">
        <v>0</v>
      </c>
      <c r="BH112" s="64" t="b">
        <v>0</v>
      </c>
      <c r="BI112" s="64" t="b">
        <v>0</v>
      </c>
      <c r="BJ112" s="64" t="b">
        <v>0</v>
      </c>
    </row>
    <row r="113" spans="1:62">
      <c r="A113" s="1" t="s">
        <v>473</v>
      </c>
      <c r="B113" t="s">
        <v>471</v>
      </c>
      <c r="C113" s="64" t="b">
        <v>0</v>
      </c>
      <c r="D113" s="64" t="b">
        <v>0</v>
      </c>
      <c r="E113" s="64" t="b">
        <v>0</v>
      </c>
      <c r="F113" s="64" t="b">
        <v>0</v>
      </c>
      <c r="G113" s="64" t="b">
        <v>0</v>
      </c>
      <c r="H113" s="64" t="b">
        <v>0</v>
      </c>
      <c r="I113" s="64" t="b">
        <v>0</v>
      </c>
      <c r="J113" s="64" t="b">
        <v>0</v>
      </c>
      <c r="K113" s="64" t="b">
        <v>0</v>
      </c>
      <c r="L113" s="64" t="b">
        <v>0</v>
      </c>
      <c r="M113" s="64" t="b">
        <v>0</v>
      </c>
      <c r="N113" s="64" t="b">
        <v>0</v>
      </c>
      <c r="O113" s="64" t="b">
        <v>0</v>
      </c>
      <c r="P113" s="64" t="b">
        <v>0</v>
      </c>
      <c r="Q113" s="64" t="b">
        <v>0</v>
      </c>
      <c r="R113" s="64" t="b">
        <v>0</v>
      </c>
      <c r="S113" s="64" t="b">
        <v>0</v>
      </c>
      <c r="T113" s="64" t="b">
        <v>0</v>
      </c>
      <c r="U113" s="64" t="b">
        <v>0</v>
      </c>
      <c r="V113" s="64" t="b">
        <v>0</v>
      </c>
      <c r="W113" s="64" t="b">
        <v>0</v>
      </c>
      <c r="X113" s="64" t="b">
        <v>0</v>
      </c>
      <c r="Y113" s="64" t="b">
        <v>0</v>
      </c>
      <c r="Z113" s="64" t="b">
        <v>0</v>
      </c>
      <c r="AA113" s="64" t="b">
        <v>0</v>
      </c>
      <c r="AB113" s="64" t="b">
        <v>0</v>
      </c>
      <c r="AC113" s="64" t="b">
        <v>0</v>
      </c>
      <c r="AD113" s="64" t="b">
        <v>0</v>
      </c>
      <c r="AE113" s="64" t="b">
        <v>0</v>
      </c>
      <c r="AF113" s="64" t="b">
        <v>0</v>
      </c>
      <c r="AG113" s="64" t="b">
        <v>0</v>
      </c>
      <c r="AH113" s="64" t="b">
        <v>0</v>
      </c>
      <c r="AI113" s="64" t="b">
        <v>0</v>
      </c>
      <c r="AJ113" s="64" t="b">
        <v>0</v>
      </c>
      <c r="AK113" s="64" t="b">
        <v>0</v>
      </c>
      <c r="AL113" s="64" t="b">
        <v>0</v>
      </c>
      <c r="AM113" s="64" t="b">
        <v>0</v>
      </c>
      <c r="AN113" s="64" t="b">
        <v>0</v>
      </c>
      <c r="AO113" s="64" t="b">
        <v>0</v>
      </c>
      <c r="AP113" s="64" t="b">
        <v>0</v>
      </c>
      <c r="AQ113" s="64" t="b">
        <v>0</v>
      </c>
      <c r="AR113" s="64" t="b">
        <v>0</v>
      </c>
      <c r="AS113" s="64" t="b">
        <v>0</v>
      </c>
      <c r="AT113" s="64" t="b">
        <v>0</v>
      </c>
      <c r="AU113" s="64" t="b">
        <v>0</v>
      </c>
      <c r="AV113" s="64" t="b">
        <v>0</v>
      </c>
      <c r="AW113" s="64" t="b">
        <v>0</v>
      </c>
      <c r="AX113" s="64" t="b">
        <v>0</v>
      </c>
      <c r="AY113" s="64" t="b">
        <v>0</v>
      </c>
      <c r="AZ113" s="64" t="b">
        <v>0</v>
      </c>
      <c r="BA113" s="64" t="b">
        <v>0</v>
      </c>
      <c r="BB113" s="64" t="b">
        <v>0</v>
      </c>
      <c r="BC113" s="64" t="b">
        <v>0</v>
      </c>
      <c r="BD113" s="64" t="b">
        <v>0</v>
      </c>
      <c r="BE113" s="64" t="b">
        <v>0</v>
      </c>
      <c r="BF113" s="64" t="b">
        <v>0</v>
      </c>
      <c r="BG113" s="64" t="b">
        <v>0</v>
      </c>
      <c r="BH113" s="64" t="b">
        <v>0</v>
      </c>
      <c r="BI113" s="64" t="b">
        <v>0</v>
      </c>
      <c r="BJ113" s="64" t="b">
        <v>0</v>
      </c>
    </row>
    <row r="114" spans="1:62">
      <c r="A114" s="1" t="s">
        <v>501</v>
      </c>
      <c r="B114" t="s">
        <v>499</v>
      </c>
      <c r="C114" s="64" t="b">
        <v>0</v>
      </c>
      <c r="D114" s="64" t="b">
        <v>0</v>
      </c>
      <c r="E114" s="64" t="b">
        <v>0</v>
      </c>
      <c r="F114" s="64" t="b">
        <v>0</v>
      </c>
      <c r="G114" s="64" t="b">
        <v>0</v>
      </c>
      <c r="H114" s="64" t="b">
        <v>0</v>
      </c>
      <c r="I114" s="64" t="b">
        <v>0</v>
      </c>
      <c r="J114" s="64" t="b">
        <v>0</v>
      </c>
      <c r="K114" s="64" t="b">
        <v>0</v>
      </c>
      <c r="L114" s="64" t="b">
        <v>0</v>
      </c>
      <c r="M114" s="64" t="b">
        <v>0</v>
      </c>
      <c r="N114" s="64" t="b">
        <v>0</v>
      </c>
      <c r="O114" s="64" t="b">
        <v>0</v>
      </c>
      <c r="P114" s="64" t="b">
        <v>0</v>
      </c>
      <c r="Q114" s="64" t="b">
        <v>0</v>
      </c>
      <c r="R114" s="64" t="b">
        <v>0</v>
      </c>
      <c r="S114" s="64" t="b">
        <v>0</v>
      </c>
      <c r="T114" s="64" t="b">
        <v>0</v>
      </c>
      <c r="U114" s="64" t="b">
        <v>0</v>
      </c>
      <c r="V114" s="64" t="b">
        <v>0</v>
      </c>
      <c r="W114" s="64" t="b">
        <v>0</v>
      </c>
      <c r="X114" s="64" t="b">
        <v>0</v>
      </c>
      <c r="Y114" s="64" t="b">
        <v>0</v>
      </c>
      <c r="Z114" s="64" t="b">
        <v>0</v>
      </c>
      <c r="AA114" s="64" t="b">
        <v>0</v>
      </c>
      <c r="AB114" s="64" t="b">
        <v>0</v>
      </c>
      <c r="AC114" s="64" t="b">
        <v>0</v>
      </c>
      <c r="AD114" s="64" t="b">
        <v>0</v>
      </c>
      <c r="AE114" s="64" t="b">
        <v>0</v>
      </c>
      <c r="AF114" s="64" t="b">
        <v>0</v>
      </c>
      <c r="AG114" s="64" t="b">
        <v>0</v>
      </c>
      <c r="AH114" s="64" t="b">
        <v>0</v>
      </c>
      <c r="AI114" s="64" t="b">
        <v>0</v>
      </c>
      <c r="AJ114" s="64" t="b">
        <v>0</v>
      </c>
      <c r="AK114" s="64" t="b">
        <v>0</v>
      </c>
      <c r="AL114" s="64" t="b">
        <v>0</v>
      </c>
      <c r="AM114" s="64" t="b">
        <v>0</v>
      </c>
      <c r="AN114" s="64" t="b">
        <v>0</v>
      </c>
      <c r="AO114" s="64" t="b">
        <v>0</v>
      </c>
      <c r="AP114" s="64" t="b">
        <v>0</v>
      </c>
      <c r="AQ114" s="64" t="b">
        <v>0</v>
      </c>
      <c r="AR114" s="64" t="b">
        <v>0</v>
      </c>
      <c r="AS114" s="64" t="b">
        <v>0</v>
      </c>
      <c r="AT114" s="64" t="b">
        <v>0</v>
      </c>
      <c r="AU114" s="64" t="b">
        <v>0</v>
      </c>
      <c r="AV114" s="64" t="b">
        <v>0</v>
      </c>
      <c r="AW114" s="64" t="b">
        <v>0</v>
      </c>
      <c r="AX114" s="64" t="b">
        <v>0</v>
      </c>
      <c r="AY114" s="64" t="b">
        <v>0</v>
      </c>
      <c r="AZ114" s="64" t="b">
        <v>0</v>
      </c>
      <c r="BA114" s="64" t="b">
        <v>0</v>
      </c>
      <c r="BB114" s="64" t="b">
        <v>0</v>
      </c>
      <c r="BC114" s="64" t="b">
        <v>0</v>
      </c>
      <c r="BD114" s="64" t="b">
        <v>0</v>
      </c>
      <c r="BE114" s="64" t="b">
        <v>0</v>
      </c>
      <c r="BF114" s="64" t="b">
        <v>0</v>
      </c>
      <c r="BG114" s="64" t="b">
        <v>0</v>
      </c>
      <c r="BH114" s="64" t="b">
        <v>0</v>
      </c>
      <c r="BI114" s="64" t="b">
        <v>0</v>
      </c>
      <c r="BJ114" s="64" t="b">
        <v>0</v>
      </c>
    </row>
    <row r="115" spans="1:62">
      <c r="A115" s="1" t="s">
        <v>509</v>
      </c>
      <c r="B115" t="s">
        <v>507</v>
      </c>
      <c r="C115" s="64" t="b">
        <v>0</v>
      </c>
      <c r="D115" s="64" t="b">
        <v>0</v>
      </c>
      <c r="E115" s="64" t="b">
        <v>0</v>
      </c>
      <c r="F115" s="64" t="b">
        <v>0</v>
      </c>
      <c r="G115" s="64" t="b">
        <v>0</v>
      </c>
      <c r="H115" s="64" t="b">
        <v>0</v>
      </c>
      <c r="I115" s="64" t="b">
        <v>0</v>
      </c>
      <c r="J115" s="64" t="b">
        <v>0</v>
      </c>
      <c r="K115" s="64" t="b">
        <v>0</v>
      </c>
      <c r="L115" s="64" t="b">
        <v>0</v>
      </c>
      <c r="M115" s="64" t="b">
        <v>0</v>
      </c>
      <c r="N115" s="64" t="b">
        <v>0</v>
      </c>
      <c r="O115" s="64" t="b">
        <v>0</v>
      </c>
      <c r="P115" s="64" t="b">
        <v>0</v>
      </c>
      <c r="Q115" s="64" t="b">
        <v>0</v>
      </c>
      <c r="R115" s="64" t="b">
        <v>0</v>
      </c>
      <c r="S115" s="64" t="b">
        <v>0</v>
      </c>
      <c r="T115" s="64" t="b">
        <v>0</v>
      </c>
      <c r="U115" s="64" t="b">
        <v>0</v>
      </c>
      <c r="V115" s="64" t="b">
        <v>0</v>
      </c>
      <c r="W115" s="64" t="b">
        <v>0</v>
      </c>
      <c r="X115" s="64" t="b">
        <v>0</v>
      </c>
      <c r="Y115" s="64" t="b">
        <v>0</v>
      </c>
      <c r="Z115" s="64" t="b">
        <v>0</v>
      </c>
      <c r="AA115" s="64" t="b">
        <v>0</v>
      </c>
      <c r="AB115" s="64" t="b">
        <v>0</v>
      </c>
      <c r="AC115" s="64" t="b">
        <v>0</v>
      </c>
      <c r="AD115" s="64" t="b">
        <v>0</v>
      </c>
      <c r="AE115" s="64" t="b">
        <v>0</v>
      </c>
      <c r="AF115" s="64" t="b">
        <v>0</v>
      </c>
      <c r="AG115" s="64" t="b">
        <v>0</v>
      </c>
      <c r="AH115" s="64" t="b">
        <v>0</v>
      </c>
      <c r="AI115" s="64" t="b">
        <v>0</v>
      </c>
      <c r="AJ115" s="64" t="b">
        <v>0</v>
      </c>
      <c r="AK115" s="64" t="b">
        <v>0</v>
      </c>
      <c r="AL115" s="64" t="b">
        <v>0</v>
      </c>
      <c r="AM115" s="64" t="b">
        <v>0</v>
      </c>
      <c r="AN115" s="64" t="b">
        <v>0</v>
      </c>
      <c r="AO115" s="64" t="b">
        <v>0</v>
      </c>
      <c r="AP115" s="64" t="b">
        <v>0</v>
      </c>
      <c r="AQ115" s="64" t="b">
        <v>0</v>
      </c>
      <c r="AR115" s="64" t="b">
        <v>0</v>
      </c>
      <c r="AS115" s="64" t="b">
        <v>0</v>
      </c>
      <c r="AT115" s="64" t="b">
        <v>0</v>
      </c>
      <c r="AU115" s="64" t="b">
        <v>0</v>
      </c>
      <c r="AV115" s="64" t="b">
        <v>0</v>
      </c>
      <c r="AW115" s="64" t="b">
        <v>0</v>
      </c>
      <c r="AX115" s="64" t="b">
        <v>0</v>
      </c>
      <c r="AY115" s="64" t="b">
        <v>0</v>
      </c>
      <c r="AZ115" s="64" t="b">
        <v>0</v>
      </c>
      <c r="BA115" s="64" t="b">
        <v>0</v>
      </c>
      <c r="BB115" s="64" t="b">
        <v>0</v>
      </c>
      <c r="BC115" s="64" t="b">
        <v>0</v>
      </c>
      <c r="BD115" s="64" t="b">
        <v>0</v>
      </c>
      <c r="BE115" s="64" t="b">
        <v>0</v>
      </c>
      <c r="BF115" s="64" t="b">
        <v>0</v>
      </c>
      <c r="BG115" s="64" t="b">
        <v>0</v>
      </c>
      <c r="BH115" s="64" t="b">
        <v>0</v>
      </c>
      <c r="BI115" s="64" t="b">
        <v>0</v>
      </c>
      <c r="BJ115" s="64" t="b">
        <v>0</v>
      </c>
    </row>
    <row r="116" spans="1:62">
      <c r="A116" s="1" t="s">
        <v>513</v>
      </c>
      <c r="B116" t="s">
        <v>511</v>
      </c>
      <c r="C116" s="64" t="b">
        <v>0</v>
      </c>
      <c r="D116" s="64" t="b">
        <v>0</v>
      </c>
      <c r="E116" s="64" t="b">
        <v>0</v>
      </c>
      <c r="F116" s="64" t="b">
        <v>0</v>
      </c>
      <c r="G116" s="64" t="b">
        <v>0</v>
      </c>
      <c r="H116" s="64" t="b">
        <v>0</v>
      </c>
      <c r="I116" s="64" t="b">
        <v>0</v>
      </c>
      <c r="J116" s="64" t="b">
        <v>0</v>
      </c>
      <c r="K116" s="64" t="b">
        <v>0</v>
      </c>
      <c r="L116" s="64" t="b">
        <v>0</v>
      </c>
      <c r="M116" s="64" t="b">
        <v>0</v>
      </c>
      <c r="N116" s="64" t="b">
        <v>0</v>
      </c>
      <c r="O116" s="64" t="b">
        <v>0</v>
      </c>
      <c r="P116" s="64" t="b">
        <v>0</v>
      </c>
      <c r="Q116" s="64" t="b">
        <v>0</v>
      </c>
      <c r="R116" s="64" t="b">
        <v>0</v>
      </c>
      <c r="S116" s="64" t="b">
        <v>0</v>
      </c>
      <c r="T116" s="64" t="b">
        <v>0</v>
      </c>
      <c r="U116" s="64" t="b">
        <v>0</v>
      </c>
      <c r="V116" s="64" t="b">
        <v>0</v>
      </c>
      <c r="W116" s="64" t="b">
        <v>0</v>
      </c>
      <c r="X116" s="64" t="b">
        <v>0</v>
      </c>
      <c r="Y116" s="64" t="b">
        <v>0</v>
      </c>
      <c r="Z116" s="64" t="b">
        <v>0</v>
      </c>
      <c r="AA116" s="64" t="b">
        <v>0</v>
      </c>
      <c r="AB116" s="64" t="b">
        <v>0</v>
      </c>
      <c r="AC116" s="64" t="b">
        <v>0</v>
      </c>
      <c r="AD116" s="64" t="b">
        <v>0</v>
      </c>
      <c r="AE116" s="64" t="b">
        <v>0</v>
      </c>
      <c r="AF116" s="64" t="b">
        <v>0</v>
      </c>
      <c r="AG116" s="64" t="b">
        <v>0</v>
      </c>
      <c r="AH116" s="64" t="b">
        <v>0</v>
      </c>
      <c r="AI116" s="64" t="b">
        <v>0</v>
      </c>
      <c r="AJ116" s="64" t="b">
        <v>0</v>
      </c>
      <c r="AK116" s="64" t="b">
        <v>0</v>
      </c>
      <c r="AL116" s="64" t="b">
        <v>0</v>
      </c>
      <c r="AM116" s="64" t="b">
        <v>0</v>
      </c>
      <c r="AN116" s="64" t="b">
        <v>0</v>
      </c>
      <c r="AO116" s="64" t="b">
        <v>0</v>
      </c>
      <c r="AP116" s="64" t="b">
        <v>0</v>
      </c>
      <c r="AQ116" s="64" t="b">
        <v>0</v>
      </c>
      <c r="AR116" s="64" t="b">
        <v>0</v>
      </c>
      <c r="AS116" s="64" t="b">
        <v>0</v>
      </c>
      <c r="AT116" s="64" t="b">
        <v>0</v>
      </c>
      <c r="AU116" s="64" t="b">
        <v>0</v>
      </c>
      <c r="AV116" s="64" t="b">
        <v>0</v>
      </c>
      <c r="AW116" s="64" t="b">
        <v>0</v>
      </c>
      <c r="AX116" s="64" t="b">
        <v>0</v>
      </c>
      <c r="AY116" s="64" t="b">
        <v>0</v>
      </c>
      <c r="AZ116" s="64" t="b">
        <v>0</v>
      </c>
      <c r="BA116" s="64" t="b">
        <v>0</v>
      </c>
      <c r="BB116" s="64" t="b">
        <v>0</v>
      </c>
      <c r="BC116" s="64" t="b">
        <v>0</v>
      </c>
      <c r="BD116" s="64" t="b">
        <v>0</v>
      </c>
      <c r="BE116" s="64" t="b">
        <v>0</v>
      </c>
      <c r="BF116" s="64" t="b">
        <v>0</v>
      </c>
      <c r="BG116" s="64" t="b">
        <v>0</v>
      </c>
      <c r="BH116" s="64" t="b">
        <v>0</v>
      </c>
      <c r="BI116" s="64" t="b">
        <v>0</v>
      </c>
      <c r="BJ116" s="64" t="b">
        <v>0</v>
      </c>
    </row>
    <row r="117" spans="1:62">
      <c r="A117" s="1" t="s">
        <v>573</v>
      </c>
      <c r="B117" t="s">
        <v>571</v>
      </c>
      <c r="C117" s="64" t="b">
        <v>0</v>
      </c>
      <c r="D117" s="64" t="b">
        <v>0</v>
      </c>
      <c r="E117" s="64" t="b">
        <v>0</v>
      </c>
      <c r="F117" s="64" t="b">
        <v>0</v>
      </c>
      <c r="G117" s="64" t="b">
        <v>0</v>
      </c>
      <c r="H117" s="64" t="b">
        <v>0</v>
      </c>
      <c r="I117" s="64" t="b">
        <v>0</v>
      </c>
      <c r="J117" s="64" t="b">
        <v>0</v>
      </c>
      <c r="K117" s="64" t="b">
        <v>0</v>
      </c>
      <c r="L117" s="64" t="b">
        <v>0</v>
      </c>
      <c r="M117" s="64" t="b">
        <v>0</v>
      </c>
      <c r="N117" s="64" t="b">
        <v>0</v>
      </c>
      <c r="O117" s="64" t="b">
        <v>0</v>
      </c>
      <c r="P117" s="64" t="b">
        <v>0</v>
      </c>
      <c r="Q117" s="64" t="b">
        <v>0</v>
      </c>
      <c r="R117" s="64" t="b">
        <v>0</v>
      </c>
      <c r="S117" s="64" t="b">
        <v>0</v>
      </c>
      <c r="T117" s="64" t="b">
        <v>0</v>
      </c>
      <c r="U117" s="64" t="b">
        <v>0</v>
      </c>
      <c r="V117" s="64" t="b">
        <v>0</v>
      </c>
      <c r="W117" s="64" t="b">
        <v>0</v>
      </c>
      <c r="X117" s="64" t="b">
        <v>0</v>
      </c>
      <c r="Y117" s="64" t="b">
        <v>0</v>
      </c>
      <c r="Z117" s="64" t="b">
        <v>0</v>
      </c>
      <c r="AA117" s="64" t="b">
        <v>0</v>
      </c>
      <c r="AB117" s="64" t="b">
        <v>0</v>
      </c>
      <c r="AC117" s="64" t="b">
        <v>0</v>
      </c>
      <c r="AD117" s="64" t="b">
        <v>0</v>
      </c>
      <c r="AE117" s="64" t="b">
        <v>0</v>
      </c>
      <c r="AF117" s="64" t="b">
        <v>0</v>
      </c>
      <c r="AG117" s="64" t="b">
        <v>0</v>
      </c>
      <c r="AH117" s="64" t="b">
        <v>0</v>
      </c>
      <c r="AI117" s="64" t="b">
        <v>0</v>
      </c>
      <c r="AJ117" s="64" t="b">
        <v>0</v>
      </c>
      <c r="AK117" s="64" t="b">
        <v>0</v>
      </c>
      <c r="AL117" s="64" t="b">
        <v>0</v>
      </c>
      <c r="AM117" s="64" t="b">
        <v>0</v>
      </c>
      <c r="AN117" s="64" t="b">
        <v>0</v>
      </c>
      <c r="AO117" s="64" t="b">
        <v>0</v>
      </c>
      <c r="AP117" s="64" t="b">
        <v>0</v>
      </c>
      <c r="AQ117" s="64" t="b">
        <v>0</v>
      </c>
      <c r="AR117" s="64" t="b">
        <v>0</v>
      </c>
      <c r="AS117" s="64" t="b">
        <v>0</v>
      </c>
      <c r="AT117" s="64" t="b">
        <v>0</v>
      </c>
      <c r="AU117" s="64" t="b">
        <v>0</v>
      </c>
      <c r="AV117" s="64" t="b">
        <v>0</v>
      </c>
      <c r="AW117" s="64" t="b">
        <v>0</v>
      </c>
      <c r="AX117" s="64" t="b">
        <v>0</v>
      </c>
      <c r="AY117" s="64" t="b">
        <v>0</v>
      </c>
      <c r="AZ117" s="64" t="b">
        <v>0</v>
      </c>
      <c r="BA117" s="64" t="b">
        <v>0</v>
      </c>
      <c r="BB117" s="64" t="b">
        <v>0</v>
      </c>
      <c r="BC117" s="64" t="b">
        <v>0</v>
      </c>
      <c r="BD117" s="64" t="b">
        <v>0</v>
      </c>
      <c r="BE117" s="64" t="b">
        <v>0</v>
      </c>
      <c r="BF117" s="64" t="b">
        <v>0</v>
      </c>
      <c r="BG117" s="64" t="b">
        <v>0</v>
      </c>
      <c r="BH117" s="64" t="b">
        <v>0</v>
      </c>
      <c r="BI117" s="64" t="b">
        <v>0</v>
      </c>
      <c r="BJ117" s="64" t="b">
        <v>0</v>
      </c>
    </row>
    <row r="118" spans="1:62">
      <c r="A118" s="1" t="s">
        <v>722</v>
      </c>
      <c r="B118" t="s">
        <v>720</v>
      </c>
      <c r="C118" s="64" t="b">
        <v>0</v>
      </c>
      <c r="D118" s="64" t="b">
        <v>0</v>
      </c>
      <c r="E118" s="64" t="b">
        <v>0</v>
      </c>
      <c r="F118" s="64" t="b">
        <v>0</v>
      </c>
      <c r="G118" s="64" t="b">
        <v>0</v>
      </c>
      <c r="H118" s="64" t="b">
        <v>0</v>
      </c>
      <c r="I118" s="64" t="b">
        <v>0</v>
      </c>
      <c r="J118" s="64" t="b">
        <v>0</v>
      </c>
      <c r="K118" s="64" t="b">
        <v>0</v>
      </c>
      <c r="L118" s="64" t="b">
        <v>0</v>
      </c>
      <c r="M118" s="64" t="b">
        <v>0</v>
      </c>
      <c r="N118" s="64" t="b">
        <v>0</v>
      </c>
      <c r="O118" s="64" t="b">
        <v>0</v>
      </c>
      <c r="P118" s="64" t="b">
        <v>0</v>
      </c>
      <c r="Q118" s="64" t="b">
        <v>0</v>
      </c>
      <c r="R118" s="64" t="b">
        <v>0</v>
      </c>
      <c r="S118" s="64" t="b">
        <v>0</v>
      </c>
      <c r="T118" s="64" t="b">
        <v>0</v>
      </c>
      <c r="U118" s="64" t="b">
        <v>0</v>
      </c>
      <c r="V118" s="64" t="b">
        <v>0</v>
      </c>
      <c r="W118" s="64" t="b">
        <v>0</v>
      </c>
      <c r="X118" s="64" t="b">
        <v>0</v>
      </c>
      <c r="Y118" s="64" t="b">
        <v>0</v>
      </c>
      <c r="Z118" s="64" t="b">
        <v>0</v>
      </c>
      <c r="AA118" s="64" t="b">
        <v>0</v>
      </c>
      <c r="AB118" s="64" t="b">
        <v>0</v>
      </c>
      <c r="AC118" s="64" t="b">
        <v>0</v>
      </c>
      <c r="AD118" s="64" t="b">
        <v>0</v>
      </c>
      <c r="AE118" s="64" t="b">
        <v>0</v>
      </c>
      <c r="AF118" s="64" t="b">
        <v>0</v>
      </c>
      <c r="AG118" s="64" t="b">
        <v>0</v>
      </c>
      <c r="AH118" s="64" t="b">
        <v>0</v>
      </c>
      <c r="AI118" s="64" t="b">
        <v>0</v>
      </c>
      <c r="AJ118" s="64" t="b">
        <v>0</v>
      </c>
      <c r="AK118" s="64" t="b">
        <v>0</v>
      </c>
      <c r="AL118" s="64" t="b">
        <v>0</v>
      </c>
      <c r="AM118" s="64" t="b">
        <v>0</v>
      </c>
      <c r="AN118" s="64" t="b">
        <v>0</v>
      </c>
      <c r="AO118" s="64" t="b">
        <v>0</v>
      </c>
      <c r="AP118" s="64" t="b">
        <v>0</v>
      </c>
      <c r="AQ118" s="64" t="b">
        <v>0</v>
      </c>
      <c r="AR118" s="64" t="b">
        <v>0</v>
      </c>
      <c r="AS118" s="64" t="b">
        <v>0</v>
      </c>
      <c r="AT118" s="64" t="b">
        <v>0</v>
      </c>
      <c r="AU118" s="64" t="b">
        <v>0</v>
      </c>
      <c r="AV118" s="64" t="b">
        <v>0</v>
      </c>
      <c r="AW118" s="64" t="b">
        <v>0</v>
      </c>
      <c r="AX118" s="64" t="b">
        <v>0</v>
      </c>
      <c r="AY118" s="64" t="b">
        <v>0</v>
      </c>
      <c r="AZ118" s="64" t="b">
        <v>0</v>
      </c>
      <c r="BA118" s="64" t="b">
        <v>0</v>
      </c>
      <c r="BB118" s="64" t="b">
        <v>0</v>
      </c>
      <c r="BC118" s="64" t="b">
        <v>0</v>
      </c>
      <c r="BD118" s="64" t="b">
        <v>0</v>
      </c>
      <c r="BE118" s="64" t="b">
        <v>0</v>
      </c>
      <c r="BF118" s="64" t="b">
        <v>0</v>
      </c>
      <c r="BG118" s="64" t="b">
        <v>0</v>
      </c>
      <c r="BH118" s="64" t="b">
        <v>0</v>
      </c>
      <c r="BI118" s="64" t="b">
        <v>0</v>
      </c>
      <c r="BJ118" s="64" t="b">
        <v>0</v>
      </c>
    </row>
    <row r="119" spans="1:62">
      <c r="A119" s="1" t="s">
        <v>731</v>
      </c>
      <c r="B119" t="s">
        <v>730</v>
      </c>
      <c r="C119" s="64" t="b">
        <v>0</v>
      </c>
      <c r="D119" s="64" t="b">
        <v>0</v>
      </c>
      <c r="E119" s="64" t="b">
        <v>0</v>
      </c>
      <c r="F119" s="64" t="b">
        <v>0</v>
      </c>
      <c r="G119" s="64" t="b">
        <v>0</v>
      </c>
      <c r="H119" s="64" t="b">
        <v>0</v>
      </c>
      <c r="I119" s="64" t="b">
        <v>0</v>
      </c>
      <c r="J119" s="64" t="b">
        <v>0</v>
      </c>
      <c r="K119" s="64" t="b">
        <v>0</v>
      </c>
      <c r="L119" s="64" t="b">
        <v>0</v>
      </c>
      <c r="M119" s="64" t="b">
        <v>0</v>
      </c>
      <c r="N119" s="64" t="b">
        <v>0</v>
      </c>
      <c r="O119" s="64" t="b">
        <v>0</v>
      </c>
      <c r="P119" s="64" t="b">
        <v>0</v>
      </c>
      <c r="Q119" s="64" t="b">
        <v>0</v>
      </c>
      <c r="R119" s="64" t="b">
        <v>0</v>
      </c>
      <c r="S119" s="64" t="b">
        <v>0</v>
      </c>
      <c r="T119" s="64" t="b">
        <v>0</v>
      </c>
      <c r="U119" s="64" t="b">
        <v>0</v>
      </c>
      <c r="V119" s="64" t="b">
        <v>0</v>
      </c>
      <c r="W119" s="64" t="b">
        <v>0</v>
      </c>
      <c r="X119" s="64" t="b">
        <v>0</v>
      </c>
      <c r="Y119" s="64" t="b">
        <v>0</v>
      </c>
      <c r="Z119" s="64" t="b">
        <v>0</v>
      </c>
      <c r="AA119" s="64" t="b">
        <v>0</v>
      </c>
      <c r="AB119" s="64" t="b">
        <v>0</v>
      </c>
      <c r="AC119" s="64" t="b">
        <v>0</v>
      </c>
      <c r="AD119" s="64" t="b">
        <v>0</v>
      </c>
      <c r="AE119" s="64" t="b">
        <v>0</v>
      </c>
      <c r="AF119" s="64" t="b">
        <v>0</v>
      </c>
      <c r="AG119" s="64" t="b">
        <v>0</v>
      </c>
      <c r="AH119" s="64" t="b">
        <v>0</v>
      </c>
      <c r="AI119" s="64" t="b">
        <v>0</v>
      </c>
      <c r="AJ119" s="64" t="b">
        <v>0</v>
      </c>
      <c r="AK119" s="64" t="b">
        <v>0</v>
      </c>
      <c r="AL119" s="64" t="b">
        <v>0</v>
      </c>
      <c r="AM119" s="64" t="b">
        <v>0</v>
      </c>
      <c r="AN119" s="64" t="b">
        <v>0</v>
      </c>
      <c r="AO119" s="64" t="b">
        <v>0</v>
      </c>
      <c r="AP119" s="64" t="b">
        <v>0</v>
      </c>
      <c r="AQ119" s="64" t="b">
        <v>0</v>
      </c>
      <c r="AR119" s="64" t="b">
        <v>0</v>
      </c>
      <c r="AS119" s="64" t="b">
        <v>0</v>
      </c>
      <c r="AT119" s="64" t="b">
        <v>0</v>
      </c>
      <c r="AU119" s="64" t="b">
        <v>0</v>
      </c>
      <c r="AV119" s="64" t="b">
        <v>0</v>
      </c>
      <c r="AW119" s="64" t="b">
        <v>0</v>
      </c>
      <c r="AX119" s="64" t="b">
        <v>0</v>
      </c>
      <c r="AY119" s="64" t="b">
        <v>0</v>
      </c>
      <c r="AZ119" s="64" t="b">
        <v>0</v>
      </c>
      <c r="BA119" s="64" t="b">
        <v>0</v>
      </c>
      <c r="BB119" s="64" t="b">
        <v>0</v>
      </c>
      <c r="BC119" s="64" t="b">
        <v>0</v>
      </c>
      <c r="BD119" s="64" t="b">
        <v>0</v>
      </c>
      <c r="BE119" s="64" t="b">
        <v>0</v>
      </c>
      <c r="BF119" s="64" t="b">
        <v>0</v>
      </c>
      <c r="BG119" s="64" t="b">
        <v>0</v>
      </c>
      <c r="BH119" s="64" t="b">
        <v>0</v>
      </c>
      <c r="BI119" s="64" t="b">
        <v>0</v>
      </c>
      <c r="BJ119" s="64" t="b">
        <v>0</v>
      </c>
    </row>
    <row r="120" spans="1:62">
      <c r="A120" s="1" t="s">
        <v>5560</v>
      </c>
      <c r="B120" t="s">
        <v>8204</v>
      </c>
      <c r="C120" s="64" t="b">
        <v>0</v>
      </c>
      <c r="D120" s="64" t="b">
        <v>0</v>
      </c>
      <c r="E120" s="64" t="b">
        <v>0</v>
      </c>
      <c r="F120" s="64" t="b">
        <v>0</v>
      </c>
      <c r="G120" s="64" t="b">
        <v>0</v>
      </c>
      <c r="H120" s="64" t="b">
        <v>0</v>
      </c>
      <c r="I120" s="64" t="b">
        <v>0</v>
      </c>
      <c r="J120" s="64" t="b">
        <v>0</v>
      </c>
      <c r="K120" s="64" t="b">
        <v>0</v>
      </c>
      <c r="L120" s="64" t="b">
        <v>0</v>
      </c>
      <c r="M120" s="64" t="b">
        <v>0</v>
      </c>
      <c r="N120" s="64" t="b">
        <v>0</v>
      </c>
      <c r="O120" s="64" t="b">
        <v>0</v>
      </c>
      <c r="P120" s="64" t="b">
        <v>0</v>
      </c>
      <c r="Q120" s="64" t="b">
        <v>0</v>
      </c>
      <c r="R120" s="64" t="b">
        <v>0</v>
      </c>
      <c r="S120" s="64" t="b">
        <v>0</v>
      </c>
      <c r="T120" s="64" t="b">
        <v>0</v>
      </c>
      <c r="U120" s="64" t="b">
        <v>0</v>
      </c>
      <c r="V120" s="64" t="b">
        <v>0</v>
      </c>
      <c r="W120" s="64" t="b">
        <v>0</v>
      </c>
      <c r="X120" s="64" t="b">
        <v>0</v>
      </c>
      <c r="Y120" s="64" t="b">
        <v>0</v>
      </c>
      <c r="Z120" s="64" t="b">
        <v>0</v>
      </c>
      <c r="AA120" s="64" t="b">
        <v>0</v>
      </c>
      <c r="AB120" s="64" t="b">
        <v>0</v>
      </c>
      <c r="AC120" s="64" t="b">
        <v>0</v>
      </c>
      <c r="AD120" s="64" t="b">
        <v>0</v>
      </c>
      <c r="AE120" s="64" t="b">
        <v>0</v>
      </c>
      <c r="AF120" s="64" t="b">
        <v>0</v>
      </c>
      <c r="AG120" s="64" t="b">
        <v>0</v>
      </c>
      <c r="AH120" s="64" t="b">
        <v>0</v>
      </c>
      <c r="AI120" s="64" t="b">
        <v>0</v>
      </c>
      <c r="AJ120" s="64" t="b">
        <v>0</v>
      </c>
      <c r="AK120" s="64" t="b">
        <v>0</v>
      </c>
      <c r="AL120" s="64" t="b">
        <v>0</v>
      </c>
      <c r="AM120" s="64" t="b">
        <v>0</v>
      </c>
      <c r="AN120" s="64" t="b">
        <v>0</v>
      </c>
      <c r="AO120" s="64" t="b">
        <v>0</v>
      </c>
      <c r="AP120" s="64" t="b">
        <v>0</v>
      </c>
      <c r="AQ120" s="64" t="b">
        <v>0</v>
      </c>
      <c r="AR120" s="64" t="b">
        <v>0</v>
      </c>
      <c r="AS120" s="64" t="b">
        <v>0</v>
      </c>
      <c r="AT120" s="64" t="b">
        <v>0</v>
      </c>
      <c r="AU120" s="64" t="b">
        <v>0</v>
      </c>
      <c r="AV120" s="64" t="b">
        <v>0</v>
      </c>
      <c r="AW120" s="64" t="b">
        <v>0</v>
      </c>
      <c r="AX120" s="64" t="b">
        <v>0</v>
      </c>
      <c r="AY120" s="64" t="b">
        <v>0</v>
      </c>
      <c r="AZ120" s="64" t="b">
        <v>0</v>
      </c>
      <c r="BA120" s="64" t="b">
        <v>0</v>
      </c>
      <c r="BB120" s="64" t="b">
        <v>0</v>
      </c>
      <c r="BC120" s="64" t="b">
        <v>0</v>
      </c>
      <c r="BD120" s="64" t="b">
        <v>0</v>
      </c>
      <c r="BE120" s="64" t="b">
        <v>0</v>
      </c>
      <c r="BF120" s="64" t="b">
        <v>0</v>
      </c>
      <c r="BG120" s="64" t="b">
        <v>0</v>
      </c>
      <c r="BH120" s="64" t="b">
        <v>0</v>
      </c>
      <c r="BI120" s="64" t="b">
        <v>0</v>
      </c>
      <c r="BJ120" s="64" t="b">
        <v>0</v>
      </c>
    </row>
    <row r="121" spans="1:62">
      <c r="A121" s="1" t="s">
        <v>738</v>
      </c>
      <c r="B121" t="s">
        <v>737</v>
      </c>
      <c r="C121" s="64" t="b">
        <v>0</v>
      </c>
      <c r="D121" s="64" t="b">
        <v>0</v>
      </c>
      <c r="E121" s="64" t="b">
        <v>0</v>
      </c>
      <c r="F121" s="64" t="b">
        <v>0</v>
      </c>
      <c r="G121" s="64" t="b">
        <v>0</v>
      </c>
      <c r="H121" s="64" t="b">
        <v>0</v>
      </c>
      <c r="I121" s="64" t="b">
        <v>0</v>
      </c>
      <c r="J121" s="64" t="b">
        <v>0</v>
      </c>
      <c r="K121" s="64" t="b">
        <v>0</v>
      </c>
      <c r="L121" s="64" t="b">
        <v>0</v>
      </c>
      <c r="M121" s="64" t="b">
        <v>0</v>
      </c>
      <c r="N121" s="64" t="b">
        <v>0</v>
      </c>
      <c r="O121" s="64" t="b">
        <v>0</v>
      </c>
      <c r="P121" s="64" t="b">
        <v>0</v>
      </c>
      <c r="Q121" s="64" t="b">
        <v>0</v>
      </c>
      <c r="R121" s="64" t="b">
        <v>0</v>
      </c>
      <c r="S121" s="64" t="b">
        <v>0</v>
      </c>
      <c r="T121" s="64" t="b">
        <v>0</v>
      </c>
      <c r="U121" s="64" t="b">
        <v>0</v>
      </c>
      <c r="V121" s="64" t="b">
        <v>0</v>
      </c>
      <c r="W121" s="64" t="b">
        <v>0</v>
      </c>
      <c r="X121" s="64" t="b">
        <v>0</v>
      </c>
      <c r="Y121" s="64" t="b">
        <v>0</v>
      </c>
      <c r="Z121" s="64" t="b">
        <v>0</v>
      </c>
      <c r="AA121" s="64" t="b">
        <v>0</v>
      </c>
      <c r="AB121" s="64" t="b">
        <v>0</v>
      </c>
      <c r="AC121" s="64" t="b">
        <v>0</v>
      </c>
      <c r="AD121" s="64" t="b">
        <v>0</v>
      </c>
      <c r="AE121" s="64" t="b">
        <v>0</v>
      </c>
      <c r="AF121" s="64" t="b">
        <v>0</v>
      </c>
      <c r="AG121" s="64" t="b">
        <v>0</v>
      </c>
      <c r="AH121" s="64" t="b">
        <v>0</v>
      </c>
      <c r="AI121" s="64" t="b">
        <v>0</v>
      </c>
      <c r="AJ121" s="64" t="b">
        <v>0</v>
      </c>
      <c r="AK121" s="64" t="b">
        <v>0</v>
      </c>
      <c r="AL121" s="64" t="b">
        <v>0</v>
      </c>
      <c r="AM121" s="64" t="b">
        <v>0</v>
      </c>
      <c r="AN121" s="64" t="b">
        <v>0</v>
      </c>
      <c r="AO121" s="64" t="b">
        <v>0</v>
      </c>
      <c r="AP121" s="64" t="b">
        <v>0</v>
      </c>
      <c r="AQ121" s="64" t="b">
        <v>0</v>
      </c>
      <c r="AR121" s="64" t="b">
        <v>0</v>
      </c>
      <c r="AS121" s="64" t="b">
        <v>0</v>
      </c>
      <c r="AT121" s="64" t="b">
        <v>0</v>
      </c>
      <c r="AU121" s="64" t="b">
        <v>0</v>
      </c>
      <c r="AV121" s="64" t="b">
        <v>0</v>
      </c>
      <c r="AW121" s="64" t="b">
        <v>0</v>
      </c>
      <c r="AX121" s="64" t="b">
        <v>0</v>
      </c>
      <c r="AY121" s="64" t="b">
        <v>0</v>
      </c>
      <c r="AZ121" s="64" t="b">
        <v>0</v>
      </c>
      <c r="BA121" s="64" t="b">
        <v>0</v>
      </c>
      <c r="BB121" s="64" t="b">
        <v>0</v>
      </c>
      <c r="BC121" s="64" t="b">
        <v>0</v>
      </c>
      <c r="BD121" s="64" t="b">
        <v>0</v>
      </c>
      <c r="BE121" s="64" t="b">
        <v>0</v>
      </c>
      <c r="BF121" s="64" t="b">
        <v>0</v>
      </c>
      <c r="BG121" s="64" t="b">
        <v>0</v>
      </c>
      <c r="BH121" s="64" t="b">
        <v>0</v>
      </c>
      <c r="BI121" s="64" t="b">
        <v>0</v>
      </c>
      <c r="BJ121" s="64" t="b">
        <v>0</v>
      </c>
    </row>
    <row r="122" spans="1:62">
      <c r="A122" s="1" t="s">
        <v>741</v>
      </c>
      <c r="B122" t="s">
        <v>740</v>
      </c>
      <c r="C122" s="64" t="b">
        <v>0</v>
      </c>
      <c r="D122" s="64" t="b">
        <v>0</v>
      </c>
      <c r="E122" s="64" t="b">
        <v>0</v>
      </c>
      <c r="F122" s="64" t="b">
        <v>0</v>
      </c>
      <c r="G122" s="64" t="b">
        <v>0</v>
      </c>
      <c r="H122" s="64" t="b">
        <v>0</v>
      </c>
      <c r="I122" s="64" t="b">
        <v>0</v>
      </c>
      <c r="J122" s="64" t="b">
        <v>0</v>
      </c>
      <c r="K122" s="64" t="b">
        <v>0</v>
      </c>
      <c r="L122" s="64" t="b">
        <v>0</v>
      </c>
      <c r="M122" s="64" t="b">
        <v>0</v>
      </c>
      <c r="N122" s="64" t="b">
        <v>0</v>
      </c>
      <c r="O122" s="64" t="b">
        <v>0</v>
      </c>
      <c r="P122" s="64" t="b">
        <v>0</v>
      </c>
      <c r="Q122" s="64" t="b">
        <v>0</v>
      </c>
      <c r="R122" s="64" t="b">
        <v>0</v>
      </c>
      <c r="S122" s="64" t="b">
        <v>0</v>
      </c>
      <c r="T122" s="64" t="b">
        <v>0</v>
      </c>
      <c r="U122" s="64" t="b">
        <v>0</v>
      </c>
      <c r="V122" s="64" t="b">
        <v>0</v>
      </c>
      <c r="W122" s="64" t="b">
        <v>0</v>
      </c>
      <c r="X122" s="64" t="b">
        <v>0</v>
      </c>
      <c r="Y122" s="64" t="b">
        <v>0</v>
      </c>
      <c r="Z122" s="64" t="b">
        <v>0</v>
      </c>
      <c r="AA122" s="64" t="b">
        <v>0</v>
      </c>
      <c r="AB122" s="64" t="b">
        <v>0</v>
      </c>
      <c r="AC122" s="64" t="b">
        <v>0</v>
      </c>
      <c r="AD122" s="64" t="b">
        <v>0</v>
      </c>
      <c r="AE122" s="64" t="b">
        <v>0</v>
      </c>
      <c r="AF122" s="64" t="b">
        <v>0</v>
      </c>
      <c r="AG122" s="64" t="b">
        <v>0</v>
      </c>
      <c r="AH122" s="64" t="b">
        <v>0</v>
      </c>
      <c r="AI122" s="64" t="b">
        <v>0</v>
      </c>
      <c r="AJ122" s="64" t="b">
        <v>0</v>
      </c>
      <c r="AK122" s="64" t="b">
        <v>0</v>
      </c>
      <c r="AL122" s="64" t="b">
        <v>0</v>
      </c>
      <c r="AM122" s="64" t="b">
        <v>0</v>
      </c>
      <c r="AN122" s="64" t="b">
        <v>0</v>
      </c>
      <c r="AO122" s="64" t="b">
        <v>0</v>
      </c>
      <c r="AP122" s="64" t="b">
        <v>0</v>
      </c>
      <c r="AQ122" s="64" t="b">
        <v>0</v>
      </c>
      <c r="AR122" s="64" t="b">
        <v>0</v>
      </c>
      <c r="AS122" s="64" t="b">
        <v>0</v>
      </c>
      <c r="AT122" s="64" t="b">
        <v>0</v>
      </c>
      <c r="AU122" s="64" t="b">
        <v>0</v>
      </c>
      <c r="AV122" s="64" t="b">
        <v>0</v>
      </c>
      <c r="AW122" s="64" t="b">
        <v>0</v>
      </c>
      <c r="AX122" s="64" t="b">
        <v>0</v>
      </c>
      <c r="AY122" s="64" t="b">
        <v>0</v>
      </c>
      <c r="AZ122" s="64" t="b">
        <v>0</v>
      </c>
      <c r="BA122" s="64" t="b">
        <v>0</v>
      </c>
      <c r="BB122" s="64" t="b">
        <v>0</v>
      </c>
      <c r="BC122" s="64" t="b">
        <v>0</v>
      </c>
      <c r="BD122" s="64" t="b">
        <v>0</v>
      </c>
      <c r="BE122" s="64" t="b">
        <v>0</v>
      </c>
      <c r="BF122" s="64" t="b">
        <v>0</v>
      </c>
      <c r="BG122" s="64" t="b">
        <v>0</v>
      </c>
      <c r="BH122" s="64" t="b">
        <v>0</v>
      </c>
      <c r="BI122" s="64" t="b">
        <v>0</v>
      </c>
      <c r="BJ122" s="64" t="b">
        <v>0</v>
      </c>
    </row>
    <row r="123" spans="1:62">
      <c r="A123" s="1" t="s">
        <v>749</v>
      </c>
      <c r="B123" t="s">
        <v>747</v>
      </c>
      <c r="C123" s="64" t="b">
        <v>0</v>
      </c>
      <c r="D123" s="64" t="b">
        <v>0</v>
      </c>
      <c r="E123" s="64" t="b">
        <v>0</v>
      </c>
      <c r="F123" s="64" t="b">
        <v>0</v>
      </c>
      <c r="G123" s="64" t="b">
        <v>0</v>
      </c>
      <c r="H123" s="64" t="b">
        <v>0</v>
      </c>
      <c r="I123" s="64" t="b">
        <v>0</v>
      </c>
      <c r="J123" s="64" t="b">
        <v>0</v>
      </c>
      <c r="K123" s="64" t="b">
        <v>0</v>
      </c>
      <c r="L123" s="64" t="b">
        <v>0</v>
      </c>
      <c r="M123" s="64" t="b">
        <v>0</v>
      </c>
      <c r="N123" s="64" t="b">
        <v>0</v>
      </c>
      <c r="O123" s="64" t="b">
        <v>0</v>
      </c>
      <c r="P123" s="64" t="b">
        <v>0</v>
      </c>
      <c r="Q123" s="64" t="b">
        <v>0</v>
      </c>
      <c r="R123" s="64" t="b">
        <v>0</v>
      </c>
      <c r="S123" s="64" t="b">
        <v>0</v>
      </c>
      <c r="T123" s="64" t="b">
        <v>0</v>
      </c>
      <c r="U123" s="64" t="b">
        <v>0</v>
      </c>
      <c r="V123" s="64" t="b">
        <v>0</v>
      </c>
      <c r="W123" s="64" t="b">
        <v>0</v>
      </c>
      <c r="X123" s="64" t="b">
        <v>0</v>
      </c>
      <c r="Y123" s="64" t="b">
        <v>0</v>
      </c>
      <c r="Z123" s="64" t="b">
        <v>0</v>
      </c>
      <c r="AA123" s="64" t="b">
        <v>0</v>
      </c>
      <c r="AB123" s="64" t="b">
        <v>0</v>
      </c>
      <c r="AC123" s="64" t="b">
        <v>0</v>
      </c>
      <c r="AD123" s="64" t="b">
        <v>0</v>
      </c>
      <c r="AE123" s="64" t="b">
        <v>0</v>
      </c>
      <c r="AF123" s="64" t="b">
        <v>0</v>
      </c>
      <c r="AG123" s="64" t="b">
        <v>0</v>
      </c>
      <c r="AH123" s="64" t="b">
        <v>0</v>
      </c>
      <c r="AI123" s="64" t="b">
        <v>0</v>
      </c>
      <c r="AJ123" s="64" t="b">
        <v>0</v>
      </c>
      <c r="AK123" s="64" t="b">
        <v>0</v>
      </c>
      <c r="AL123" s="64" t="b">
        <v>0</v>
      </c>
      <c r="AM123" s="64" t="b">
        <v>0</v>
      </c>
      <c r="AN123" s="64" t="b">
        <v>0</v>
      </c>
      <c r="AO123" s="64" t="b">
        <v>0</v>
      </c>
      <c r="AP123" s="64" t="b">
        <v>0</v>
      </c>
      <c r="AQ123" s="64" t="b">
        <v>0</v>
      </c>
      <c r="AR123" s="64" t="b">
        <v>0</v>
      </c>
      <c r="AS123" s="64" t="b">
        <v>0</v>
      </c>
      <c r="AT123" s="64" t="b">
        <v>0</v>
      </c>
      <c r="AU123" s="64" t="b">
        <v>0</v>
      </c>
      <c r="AV123" s="64" t="b">
        <v>0</v>
      </c>
      <c r="AW123" s="64" t="b">
        <v>0</v>
      </c>
      <c r="AX123" s="64" t="b">
        <v>0</v>
      </c>
      <c r="AY123" s="64" t="b">
        <v>0</v>
      </c>
      <c r="AZ123" s="64" t="b">
        <v>0</v>
      </c>
      <c r="BA123" s="64" t="b">
        <v>0</v>
      </c>
      <c r="BB123" s="64" t="b">
        <v>0</v>
      </c>
      <c r="BC123" s="64" t="b">
        <v>0</v>
      </c>
      <c r="BD123" s="64" t="b">
        <v>0</v>
      </c>
      <c r="BE123" s="64" t="b">
        <v>0</v>
      </c>
      <c r="BF123" s="64" t="b">
        <v>0</v>
      </c>
      <c r="BG123" s="64" t="b">
        <v>0</v>
      </c>
      <c r="BH123" s="64" t="b">
        <v>0</v>
      </c>
      <c r="BI123" s="64" t="b">
        <v>0</v>
      </c>
      <c r="BJ123" s="64" t="b">
        <v>0</v>
      </c>
    </row>
    <row r="124" spans="1:62">
      <c r="A124" s="1" t="s">
        <v>211</v>
      </c>
      <c r="B124" t="s">
        <v>209</v>
      </c>
      <c r="C124" s="66" t="b">
        <v>0</v>
      </c>
      <c r="D124" s="66" t="b">
        <v>1</v>
      </c>
      <c r="E124" s="66" t="b">
        <v>1</v>
      </c>
      <c r="F124" s="66" t="b">
        <v>1</v>
      </c>
      <c r="G124" s="66" t="b">
        <v>0</v>
      </c>
      <c r="H124" s="66" t="b">
        <v>0</v>
      </c>
      <c r="I124" s="66" t="b">
        <v>0</v>
      </c>
      <c r="J124" s="66" t="b">
        <v>0</v>
      </c>
      <c r="K124" s="66" t="b">
        <v>0</v>
      </c>
      <c r="L124" s="66" t="b">
        <v>0</v>
      </c>
      <c r="M124" s="66" t="b">
        <v>0</v>
      </c>
      <c r="N124" s="66" t="b">
        <v>0</v>
      </c>
      <c r="O124" s="66" t="b">
        <v>0</v>
      </c>
      <c r="P124" s="66" t="b">
        <v>0</v>
      </c>
      <c r="Q124" s="66" t="b">
        <v>0</v>
      </c>
      <c r="R124" s="66" t="b">
        <v>0</v>
      </c>
      <c r="S124" s="66" t="b">
        <v>0</v>
      </c>
      <c r="T124" s="66" t="b">
        <v>0</v>
      </c>
      <c r="U124" s="66" t="b">
        <v>0</v>
      </c>
      <c r="V124" s="66" t="b">
        <v>0</v>
      </c>
      <c r="W124" s="66" t="b">
        <v>0</v>
      </c>
      <c r="X124" s="66" t="b">
        <v>0</v>
      </c>
      <c r="Y124" s="66" t="b">
        <v>1</v>
      </c>
      <c r="Z124" s="66" t="b">
        <v>0</v>
      </c>
      <c r="AA124" s="66" t="b">
        <v>0</v>
      </c>
      <c r="AB124" s="66" t="b">
        <v>1</v>
      </c>
      <c r="AC124" s="66" t="b">
        <v>0</v>
      </c>
      <c r="AD124" s="66" t="b">
        <v>0</v>
      </c>
      <c r="AE124" s="66" t="b">
        <v>0</v>
      </c>
      <c r="AF124" s="66" t="b">
        <v>0</v>
      </c>
      <c r="AG124" s="66" t="b">
        <v>0</v>
      </c>
      <c r="AH124" s="66" t="b">
        <v>0</v>
      </c>
      <c r="AI124" s="66" t="b">
        <v>0</v>
      </c>
      <c r="AJ124" s="66" t="b">
        <v>0</v>
      </c>
      <c r="AK124" s="66" t="b">
        <v>0</v>
      </c>
      <c r="AL124" s="66" t="b">
        <v>0</v>
      </c>
      <c r="AM124" s="66" t="b">
        <v>0</v>
      </c>
      <c r="AN124" s="66" t="b">
        <v>0</v>
      </c>
      <c r="AO124" s="66" t="b">
        <v>0</v>
      </c>
      <c r="AP124" s="66" t="b">
        <v>0</v>
      </c>
      <c r="AQ124" s="66" t="b">
        <v>0</v>
      </c>
      <c r="AR124" s="66" t="b">
        <v>0</v>
      </c>
      <c r="AS124" s="66" t="b">
        <v>0</v>
      </c>
      <c r="AT124" s="66" t="b">
        <v>0</v>
      </c>
      <c r="AU124" s="66" t="b">
        <v>0</v>
      </c>
      <c r="AV124" s="66" t="b">
        <v>0</v>
      </c>
      <c r="AW124" s="66" t="b">
        <v>0</v>
      </c>
      <c r="AX124" s="66" t="b">
        <v>0</v>
      </c>
      <c r="AY124" s="66" t="b">
        <v>0</v>
      </c>
      <c r="AZ124" s="66" t="b">
        <v>0</v>
      </c>
      <c r="BA124" s="66" t="b">
        <v>0</v>
      </c>
      <c r="BB124" s="66" t="b">
        <v>0</v>
      </c>
      <c r="BC124" s="66" t="b">
        <v>0</v>
      </c>
      <c r="BD124" s="66" t="b">
        <v>0</v>
      </c>
      <c r="BE124" s="66" t="b">
        <v>0</v>
      </c>
      <c r="BF124" s="66" t="b">
        <v>0</v>
      </c>
      <c r="BG124" s="66" t="b">
        <v>0</v>
      </c>
      <c r="BH124" s="66" t="b">
        <v>1</v>
      </c>
      <c r="BI124" s="66" t="b">
        <v>0</v>
      </c>
      <c r="BJ124" s="66" t="b">
        <v>1</v>
      </c>
    </row>
    <row r="125" spans="1:62">
      <c r="A125" s="1" t="s">
        <v>283</v>
      </c>
      <c r="B125" t="s">
        <v>8171</v>
      </c>
      <c r="C125" s="66" t="b">
        <v>0</v>
      </c>
      <c r="D125" s="66" t="b">
        <v>0</v>
      </c>
      <c r="E125" s="66" t="b">
        <v>0</v>
      </c>
      <c r="F125" s="66" t="b">
        <v>0</v>
      </c>
      <c r="G125" s="66" t="b">
        <v>0</v>
      </c>
      <c r="H125" s="66" t="b">
        <v>0</v>
      </c>
      <c r="I125" s="66" t="b">
        <v>0</v>
      </c>
      <c r="J125" s="66" t="b">
        <v>0</v>
      </c>
      <c r="K125" s="66" t="b">
        <v>0</v>
      </c>
      <c r="L125" s="66" t="b">
        <v>0</v>
      </c>
      <c r="M125" s="66" t="b">
        <v>0</v>
      </c>
      <c r="N125" s="66" t="b">
        <v>0</v>
      </c>
      <c r="O125" s="66" t="b">
        <v>0</v>
      </c>
      <c r="P125" s="66" t="b">
        <v>0</v>
      </c>
      <c r="Q125" s="66" t="b">
        <v>0</v>
      </c>
      <c r="R125" s="66" t="b">
        <v>0</v>
      </c>
      <c r="S125" s="66" t="b">
        <v>0</v>
      </c>
      <c r="T125" s="66" t="b">
        <v>0</v>
      </c>
      <c r="U125" s="66" t="b">
        <v>0</v>
      </c>
      <c r="V125" s="66" t="b">
        <v>0</v>
      </c>
      <c r="W125" s="66" t="b">
        <v>0</v>
      </c>
      <c r="X125" s="66" t="b">
        <v>0</v>
      </c>
      <c r="Y125" s="66" t="b">
        <v>0</v>
      </c>
      <c r="Z125" s="66" t="b">
        <v>0</v>
      </c>
      <c r="AA125" s="66" t="b">
        <v>0</v>
      </c>
      <c r="AB125" s="66" t="b">
        <v>0</v>
      </c>
      <c r="AC125" s="66" t="b">
        <v>0</v>
      </c>
      <c r="AD125" s="66" t="b">
        <v>0</v>
      </c>
      <c r="AE125" s="66" t="b">
        <v>0</v>
      </c>
      <c r="AF125" s="66" t="b">
        <v>0</v>
      </c>
      <c r="AG125" s="66" t="b">
        <v>0</v>
      </c>
      <c r="AH125" s="66" t="b">
        <v>0</v>
      </c>
      <c r="AI125" s="66" t="b">
        <v>0</v>
      </c>
      <c r="AJ125" s="66" t="b">
        <v>0</v>
      </c>
      <c r="AK125" s="66" t="b">
        <v>0</v>
      </c>
      <c r="AL125" s="66" t="b">
        <v>0</v>
      </c>
      <c r="AM125" s="66" t="b">
        <v>0</v>
      </c>
      <c r="AN125" s="66" t="b">
        <v>0</v>
      </c>
      <c r="AO125" s="66" t="b">
        <v>0</v>
      </c>
      <c r="AP125" s="66" t="b">
        <v>0</v>
      </c>
      <c r="AQ125" s="66" t="b">
        <v>0</v>
      </c>
      <c r="AR125" s="66" t="b">
        <v>0</v>
      </c>
      <c r="AS125" s="66" t="b">
        <v>0</v>
      </c>
      <c r="AT125" s="66" t="b">
        <v>0</v>
      </c>
      <c r="AU125" s="66" t="b">
        <v>0</v>
      </c>
      <c r="AV125" s="66" t="b">
        <v>0</v>
      </c>
      <c r="AW125" s="66" t="b">
        <v>0</v>
      </c>
      <c r="AX125" s="66" t="b">
        <v>0</v>
      </c>
      <c r="AY125" s="66" t="b">
        <v>0</v>
      </c>
      <c r="AZ125" s="66" t="b">
        <v>0</v>
      </c>
      <c r="BA125" s="66" t="b">
        <v>0</v>
      </c>
      <c r="BB125" s="66" t="b">
        <v>0</v>
      </c>
      <c r="BC125" s="66" t="b">
        <v>0</v>
      </c>
      <c r="BD125" s="66" t="b">
        <v>0</v>
      </c>
      <c r="BE125" s="66" t="b">
        <v>0</v>
      </c>
      <c r="BF125" s="66" t="b">
        <v>0</v>
      </c>
      <c r="BG125" s="66" t="b">
        <v>0</v>
      </c>
      <c r="BH125" s="66" t="b">
        <v>0</v>
      </c>
      <c r="BI125" s="66" t="b">
        <v>0</v>
      </c>
      <c r="BJ125" s="66" t="b">
        <v>0</v>
      </c>
    </row>
    <row r="126" spans="1:62">
      <c r="A126" s="1" t="s">
        <v>397</v>
      </c>
      <c r="B126" t="s">
        <v>395</v>
      </c>
      <c r="C126" s="66" t="b">
        <v>0</v>
      </c>
      <c r="D126" s="66" t="b">
        <v>0</v>
      </c>
      <c r="E126" s="66" t="b">
        <v>0</v>
      </c>
      <c r="F126" s="66" t="b">
        <v>0</v>
      </c>
      <c r="G126" s="66" t="b">
        <v>0</v>
      </c>
      <c r="H126" s="66" t="b">
        <v>0</v>
      </c>
      <c r="I126" s="66" t="b">
        <v>0</v>
      </c>
      <c r="J126" s="66" t="b">
        <v>0</v>
      </c>
      <c r="K126" s="66" t="b">
        <v>0</v>
      </c>
      <c r="L126" s="66" t="b">
        <v>0</v>
      </c>
      <c r="M126" s="66" t="b">
        <v>0</v>
      </c>
      <c r="N126" s="66" t="b">
        <v>0</v>
      </c>
      <c r="O126" s="66" t="b">
        <v>0</v>
      </c>
      <c r="P126" s="66" t="b">
        <v>0</v>
      </c>
      <c r="Q126" s="66" t="b">
        <v>0</v>
      </c>
      <c r="R126" s="66" t="b">
        <v>0</v>
      </c>
      <c r="S126" s="66" t="b">
        <v>0</v>
      </c>
      <c r="T126" s="66" t="b">
        <v>0</v>
      </c>
      <c r="U126" s="66" t="b">
        <v>0</v>
      </c>
      <c r="V126" s="66" t="b">
        <v>0</v>
      </c>
      <c r="W126" s="66" t="b">
        <v>0</v>
      </c>
      <c r="X126" s="66" t="b">
        <v>0</v>
      </c>
      <c r="Y126" s="66" t="b">
        <v>0</v>
      </c>
      <c r="Z126" s="66" t="b">
        <v>0</v>
      </c>
      <c r="AA126" s="66" t="b">
        <v>0</v>
      </c>
      <c r="AB126" s="66" t="b">
        <v>0</v>
      </c>
      <c r="AC126" s="66" t="b">
        <v>0</v>
      </c>
      <c r="AD126" s="66" t="b">
        <v>0</v>
      </c>
      <c r="AE126" s="66" t="b">
        <v>0</v>
      </c>
      <c r="AF126" s="66" t="b">
        <v>0</v>
      </c>
      <c r="AG126" s="66" t="b">
        <v>0</v>
      </c>
      <c r="AH126" s="66" t="b">
        <v>0</v>
      </c>
      <c r="AI126" s="66" t="b">
        <v>0</v>
      </c>
      <c r="AJ126" s="66" t="b">
        <v>0</v>
      </c>
      <c r="AK126" s="66" t="b">
        <v>0</v>
      </c>
      <c r="AL126" s="66" t="b">
        <v>0</v>
      </c>
      <c r="AM126" s="66" t="b">
        <v>0</v>
      </c>
      <c r="AN126" s="66" t="b">
        <v>0</v>
      </c>
      <c r="AO126" s="66" t="b">
        <v>0</v>
      </c>
      <c r="AP126" s="66" t="b">
        <v>0</v>
      </c>
      <c r="AQ126" s="66" t="b">
        <v>0</v>
      </c>
      <c r="AR126" s="66" t="b">
        <v>0</v>
      </c>
      <c r="AS126" s="66" t="b">
        <v>0</v>
      </c>
      <c r="AT126" s="66" t="b">
        <v>0</v>
      </c>
      <c r="AU126" s="66" t="b">
        <v>0</v>
      </c>
      <c r="AV126" s="66" t="b">
        <v>0</v>
      </c>
      <c r="AW126" s="66" t="b">
        <v>0</v>
      </c>
      <c r="AX126" s="66" t="b">
        <v>0</v>
      </c>
      <c r="AY126" s="66" t="b">
        <v>0</v>
      </c>
      <c r="AZ126" s="66" t="b">
        <v>0</v>
      </c>
      <c r="BA126" s="66" t="b">
        <v>0</v>
      </c>
      <c r="BB126" s="66" t="b">
        <v>0</v>
      </c>
      <c r="BC126" s="66" t="b">
        <v>0</v>
      </c>
      <c r="BD126" s="66" t="b">
        <v>0</v>
      </c>
      <c r="BE126" s="66" t="b">
        <v>0</v>
      </c>
      <c r="BF126" s="66" t="b">
        <v>0</v>
      </c>
      <c r="BG126" s="66" t="b">
        <v>0</v>
      </c>
      <c r="BH126" s="66" t="b">
        <v>0</v>
      </c>
      <c r="BI126" s="66" t="b">
        <v>0</v>
      </c>
      <c r="BJ126" s="66" t="b">
        <v>0</v>
      </c>
    </row>
    <row r="127" spans="1:62">
      <c r="A127" s="1" t="s">
        <v>401</v>
      </c>
      <c r="B127" t="s">
        <v>399</v>
      </c>
      <c r="C127" s="66" t="b">
        <v>0</v>
      </c>
      <c r="D127" s="66" t="b">
        <v>0</v>
      </c>
      <c r="E127" s="66" t="b">
        <v>0</v>
      </c>
      <c r="F127" s="66" t="b">
        <v>0</v>
      </c>
      <c r="G127" s="66" t="b">
        <v>0</v>
      </c>
      <c r="H127" s="66" t="b">
        <v>0</v>
      </c>
      <c r="I127" s="66" t="b">
        <v>0</v>
      </c>
      <c r="J127" s="66" t="b">
        <v>0</v>
      </c>
      <c r="K127" s="66" t="b">
        <v>0</v>
      </c>
      <c r="L127" s="66" t="b">
        <v>0</v>
      </c>
      <c r="M127" s="66" t="b">
        <v>0</v>
      </c>
      <c r="N127" s="66" t="b">
        <v>0</v>
      </c>
      <c r="O127" s="66" t="b">
        <v>0</v>
      </c>
      <c r="P127" s="66" t="b">
        <v>0</v>
      </c>
      <c r="Q127" s="66" t="b">
        <v>0</v>
      </c>
      <c r="R127" s="66" t="b">
        <v>0</v>
      </c>
      <c r="S127" s="66" t="b">
        <v>0</v>
      </c>
      <c r="T127" s="66" t="b">
        <v>0</v>
      </c>
      <c r="U127" s="66" t="b">
        <v>0</v>
      </c>
      <c r="V127" s="66" t="b">
        <v>0</v>
      </c>
      <c r="W127" s="66" t="b">
        <v>0</v>
      </c>
      <c r="X127" s="66" t="b">
        <v>0</v>
      </c>
      <c r="Y127" s="66" t="b">
        <v>0</v>
      </c>
      <c r="Z127" s="66" t="b">
        <v>0</v>
      </c>
      <c r="AA127" s="66" t="b">
        <v>0</v>
      </c>
      <c r="AB127" s="66" t="b">
        <v>0</v>
      </c>
      <c r="AC127" s="66" t="b">
        <v>0</v>
      </c>
      <c r="AD127" s="66" t="b">
        <v>0</v>
      </c>
      <c r="AE127" s="66" t="b">
        <v>0</v>
      </c>
      <c r="AF127" s="66" t="b">
        <v>0</v>
      </c>
      <c r="AG127" s="66" t="b">
        <v>0</v>
      </c>
      <c r="AH127" s="66" t="b">
        <v>0</v>
      </c>
      <c r="AI127" s="66" t="b">
        <v>0</v>
      </c>
      <c r="AJ127" s="66" t="b">
        <v>0</v>
      </c>
      <c r="AK127" s="66" t="b">
        <v>0</v>
      </c>
      <c r="AL127" s="66" t="b">
        <v>0</v>
      </c>
      <c r="AM127" s="66" t="b">
        <v>0</v>
      </c>
      <c r="AN127" s="66" t="b">
        <v>0</v>
      </c>
      <c r="AO127" s="66" t="b">
        <v>0</v>
      </c>
      <c r="AP127" s="66" t="b">
        <v>0</v>
      </c>
      <c r="AQ127" s="66" t="b">
        <v>0</v>
      </c>
      <c r="AR127" s="66" t="b">
        <v>0</v>
      </c>
      <c r="AS127" s="66" t="b">
        <v>0</v>
      </c>
      <c r="AT127" s="66" t="b">
        <v>0</v>
      </c>
      <c r="AU127" s="66" t="b">
        <v>0</v>
      </c>
      <c r="AV127" s="66" t="b">
        <v>0</v>
      </c>
      <c r="AW127" s="66" t="b">
        <v>0</v>
      </c>
      <c r="AX127" s="66" t="b">
        <v>0</v>
      </c>
      <c r="AY127" s="66" t="b">
        <v>0</v>
      </c>
      <c r="AZ127" s="66" t="b">
        <v>0</v>
      </c>
      <c r="BA127" s="66" t="b">
        <v>0</v>
      </c>
      <c r="BB127" s="66" t="b">
        <v>0</v>
      </c>
      <c r="BC127" s="66" t="b">
        <v>0</v>
      </c>
      <c r="BD127" s="66" t="b">
        <v>0</v>
      </c>
      <c r="BE127" s="66" t="b">
        <v>0</v>
      </c>
      <c r="BF127" s="66" t="b">
        <v>0</v>
      </c>
      <c r="BG127" s="66" t="b">
        <v>0</v>
      </c>
      <c r="BH127" s="66" t="b">
        <v>0</v>
      </c>
      <c r="BI127" s="66" t="b">
        <v>0</v>
      </c>
      <c r="BJ127" s="66" t="b">
        <v>0</v>
      </c>
    </row>
    <row r="128" spans="1:62">
      <c r="A128" s="1" t="s">
        <v>444</v>
      </c>
      <c r="B128" t="s">
        <v>442</v>
      </c>
      <c r="C128" s="66" t="b">
        <v>0</v>
      </c>
      <c r="D128" s="66" t="b">
        <v>0</v>
      </c>
      <c r="E128" s="66" t="b">
        <v>0</v>
      </c>
      <c r="F128" s="66" t="b">
        <v>0</v>
      </c>
      <c r="G128" s="66" t="b">
        <v>0</v>
      </c>
      <c r="H128" s="66" t="b">
        <v>0</v>
      </c>
      <c r="I128" s="66" t="b">
        <v>0</v>
      </c>
      <c r="J128" s="66" t="b">
        <v>0</v>
      </c>
      <c r="K128" s="66" t="b">
        <v>0</v>
      </c>
      <c r="L128" s="66" t="b">
        <v>0</v>
      </c>
      <c r="M128" s="66" t="b">
        <v>0</v>
      </c>
      <c r="N128" s="66" t="b">
        <v>0</v>
      </c>
      <c r="O128" s="66" t="b">
        <v>0</v>
      </c>
      <c r="P128" s="66" t="b">
        <v>0</v>
      </c>
      <c r="Q128" s="66" t="b">
        <v>0</v>
      </c>
      <c r="R128" s="66" t="b">
        <v>0</v>
      </c>
      <c r="S128" s="66" t="b">
        <v>0</v>
      </c>
      <c r="T128" s="66" t="b">
        <v>0</v>
      </c>
      <c r="U128" s="66" t="b">
        <v>0</v>
      </c>
      <c r="V128" s="66" t="b">
        <v>0</v>
      </c>
      <c r="W128" s="66" t="b">
        <v>0</v>
      </c>
      <c r="X128" s="66" t="b">
        <v>0</v>
      </c>
      <c r="Y128" s="66" t="b">
        <v>0</v>
      </c>
      <c r="Z128" s="66" t="b">
        <v>0</v>
      </c>
      <c r="AA128" s="66" t="b">
        <v>0</v>
      </c>
      <c r="AB128" s="66" t="b">
        <v>0</v>
      </c>
      <c r="AC128" s="66" t="b">
        <v>0</v>
      </c>
      <c r="AD128" s="66" t="b">
        <v>0</v>
      </c>
      <c r="AE128" s="66" t="b">
        <v>0</v>
      </c>
      <c r="AF128" s="66" t="b">
        <v>0</v>
      </c>
      <c r="AG128" s="66" t="b">
        <v>0</v>
      </c>
      <c r="AH128" s="66" t="b">
        <v>0</v>
      </c>
      <c r="AI128" s="66" t="b">
        <v>0</v>
      </c>
      <c r="AJ128" s="66" t="b">
        <v>0</v>
      </c>
      <c r="AK128" s="66" t="b">
        <v>0</v>
      </c>
      <c r="AL128" s="66" t="b">
        <v>0</v>
      </c>
      <c r="AM128" s="66" t="b">
        <v>0</v>
      </c>
      <c r="AN128" s="66" t="b">
        <v>0</v>
      </c>
      <c r="AO128" s="66" t="b">
        <v>0</v>
      </c>
      <c r="AP128" s="66" t="b">
        <v>0</v>
      </c>
      <c r="AQ128" s="66" t="b">
        <v>0</v>
      </c>
      <c r="AR128" s="66" t="b">
        <v>0</v>
      </c>
      <c r="AS128" s="66" t="b">
        <v>0</v>
      </c>
      <c r="AT128" s="66" t="b">
        <v>0</v>
      </c>
      <c r="AU128" s="66" t="b">
        <v>0</v>
      </c>
      <c r="AV128" s="66" t="b">
        <v>0</v>
      </c>
      <c r="AW128" s="66" t="b">
        <v>0</v>
      </c>
      <c r="AX128" s="66" t="b">
        <v>0</v>
      </c>
      <c r="AY128" s="66" t="b">
        <v>0</v>
      </c>
      <c r="AZ128" s="66" t="b">
        <v>0</v>
      </c>
      <c r="BA128" s="66" t="b">
        <v>0</v>
      </c>
      <c r="BB128" s="66" t="b">
        <v>0</v>
      </c>
      <c r="BC128" s="66" t="b">
        <v>0</v>
      </c>
      <c r="BD128" s="66" t="b">
        <v>0</v>
      </c>
      <c r="BE128" s="66" t="b">
        <v>0</v>
      </c>
      <c r="BF128" s="66" t="b">
        <v>0</v>
      </c>
      <c r="BG128" s="66" t="b">
        <v>0</v>
      </c>
      <c r="BH128" s="66" t="b">
        <v>0</v>
      </c>
      <c r="BI128" s="66" t="b">
        <v>0</v>
      </c>
      <c r="BJ128" s="66" t="b">
        <v>0</v>
      </c>
    </row>
    <row r="129" spans="1:62">
      <c r="A129" s="1" t="s">
        <v>446</v>
      </c>
      <c r="B129" t="s">
        <v>8172</v>
      </c>
      <c r="C129" s="66" t="b">
        <v>0</v>
      </c>
      <c r="D129" s="66" t="b">
        <v>0</v>
      </c>
      <c r="E129" s="66" t="b">
        <v>0</v>
      </c>
      <c r="F129" s="66" t="b">
        <v>0</v>
      </c>
      <c r="G129" s="66" t="b">
        <v>0</v>
      </c>
      <c r="H129" s="66" t="b">
        <v>1</v>
      </c>
      <c r="I129" s="66" t="b">
        <v>1</v>
      </c>
      <c r="J129" s="66" t="b">
        <v>1</v>
      </c>
      <c r="K129" s="66" t="b">
        <v>0</v>
      </c>
      <c r="L129" s="66" t="b">
        <v>0</v>
      </c>
      <c r="M129" s="66" t="b">
        <v>0</v>
      </c>
      <c r="N129" s="66" t="b">
        <v>0</v>
      </c>
      <c r="O129" s="66" t="b">
        <v>0</v>
      </c>
      <c r="P129" s="66" t="b">
        <v>0</v>
      </c>
      <c r="Q129" s="66" t="b">
        <v>0</v>
      </c>
      <c r="R129" s="66" t="b">
        <v>0</v>
      </c>
      <c r="S129" s="66" t="b">
        <v>0</v>
      </c>
      <c r="T129" s="66" t="b">
        <v>0</v>
      </c>
      <c r="U129" s="66" t="b">
        <v>0</v>
      </c>
      <c r="V129" s="66" t="b">
        <v>0</v>
      </c>
      <c r="W129" s="66" t="b">
        <v>0</v>
      </c>
      <c r="X129" s="66" t="b">
        <v>0</v>
      </c>
      <c r="Y129" s="66" t="b">
        <v>0</v>
      </c>
      <c r="Z129" s="66" t="b">
        <v>0</v>
      </c>
      <c r="AA129" s="66" t="b">
        <v>0</v>
      </c>
      <c r="AB129" s="66" t="b">
        <v>0</v>
      </c>
      <c r="AC129" s="66" t="b">
        <v>0</v>
      </c>
      <c r="AD129" s="66" t="b">
        <v>0</v>
      </c>
      <c r="AE129" s="66" t="b">
        <v>0</v>
      </c>
      <c r="AF129" s="66" t="b">
        <v>0</v>
      </c>
      <c r="AG129" s="66" t="b">
        <v>0</v>
      </c>
      <c r="AH129" s="66" t="b">
        <v>0</v>
      </c>
      <c r="AI129" s="66" t="b">
        <v>0</v>
      </c>
      <c r="AJ129" s="66" t="b">
        <v>0</v>
      </c>
      <c r="AK129" s="66" t="b">
        <v>0</v>
      </c>
      <c r="AL129" s="66" t="b">
        <v>0</v>
      </c>
      <c r="AM129" s="66" t="b">
        <v>0</v>
      </c>
      <c r="AN129" s="66" t="b">
        <v>0</v>
      </c>
      <c r="AO129" s="66" t="b">
        <v>0</v>
      </c>
      <c r="AP129" s="66" t="b">
        <v>0</v>
      </c>
      <c r="AQ129" s="66" t="b">
        <v>0</v>
      </c>
      <c r="AR129" s="66" t="b">
        <v>0</v>
      </c>
      <c r="AS129" s="66" t="b">
        <v>0</v>
      </c>
      <c r="AT129" s="66" t="b">
        <v>0</v>
      </c>
      <c r="AU129" s="66" t="b">
        <v>0</v>
      </c>
      <c r="AV129" s="66" t="b">
        <v>0</v>
      </c>
      <c r="AW129" s="66" t="b">
        <v>1</v>
      </c>
      <c r="AX129" s="66" t="b">
        <v>0</v>
      </c>
      <c r="AY129" s="66" t="b">
        <v>1</v>
      </c>
      <c r="AZ129" s="66" t="b">
        <v>0</v>
      </c>
      <c r="BA129" s="66" t="b">
        <v>0</v>
      </c>
      <c r="BB129" s="66" t="b">
        <v>1</v>
      </c>
      <c r="BC129" s="66" t="b">
        <v>0</v>
      </c>
      <c r="BD129" s="66" t="b">
        <v>0</v>
      </c>
      <c r="BE129" s="66" t="b">
        <v>0</v>
      </c>
      <c r="BF129" s="66" t="b">
        <v>0</v>
      </c>
      <c r="BG129" s="66" t="b">
        <v>0</v>
      </c>
      <c r="BH129" s="66" t="b">
        <v>0</v>
      </c>
      <c r="BI129" s="66" t="b">
        <v>0</v>
      </c>
      <c r="BJ129" s="66" t="b">
        <v>1</v>
      </c>
    </row>
    <row r="130" spans="1:62">
      <c r="A130" s="1" t="s">
        <v>458</v>
      </c>
      <c r="B130" t="s">
        <v>456</v>
      </c>
      <c r="C130" s="66" t="b">
        <v>0</v>
      </c>
      <c r="D130" s="66" t="b">
        <v>0</v>
      </c>
      <c r="E130" s="66" t="b">
        <v>0</v>
      </c>
      <c r="F130" s="66" t="b">
        <v>0</v>
      </c>
      <c r="G130" s="66" t="b">
        <v>0</v>
      </c>
      <c r="H130" s="66" t="b">
        <v>0</v>
      </c>
      <c r="I130" s="66" t="b">
        <v>0</v>
      </c>
      <c r="J130" s="66" t="b">
        <v>0</v>
      </c>
      <c r="K130" s="66" t="b">
        <v>0</v>
      </c>
      <c r="L130" s="66" t="b">
        <v>0</v>
      </c>
      <c r="M130" s="66" t="b">
        <v>0</v>
      </c>
      <c r="N130" s="66" t="b">
        <v>0</v>
      </c>
      <c r="O130" s="66" t="b">
        <v>0</v>
      </c>
      <c r="P130" s="66" t="b">
        <v>0</v>
      </c>
      <c r="Q130" s="66" t="b">
        <v>0</v>
      </c>
      <c r="R130" s="66" t="b">
        <v>0</v>
      </c>
      <c r="S130" s="66" t="b">
        <v>0</v>
      </c>
      <c r="T130" s="66" t="b">
        <v>0</v>
      </c>
      <c r="U130" s="66" t="b">
        <v>0</v>
      </c>
      <c r="V130" s="66" t="b">
        <v>0</v>
      </c>
      <c r="W130" s="66" t="b">
        <v>0</v>
      </c>
      <c r="X130" s="66" t="b">
        <v>0</v>
      </c>
      <c r="Y130" s="66" t="b">
        <v>0</v>
      </c>
      <c r="Z130" s="66" t="b">
        <v>0</v>
      </c>
      <c r="AA130" s="66" t="b">
        <v>0</v>
      </c>
      <c r="AB130" s="66" t="b">
        <v>0</v>
      </c>
      <c r="AC130" s="66" t="b">
        <v>0</v>
      </c>
      <c r="AD130" s="66" t="b">
        <v>0</v>
      </c>
      <c r="AE130" s="66" t="b">
        <v>0</v>
      </c>
      <c r="AF130" s="66" t="b">
        <v>0</v>
      </c>
      <c r="AG130" s="66" t="b">
        <v>0</v>
      </c>
      <c r="AH130" s="66" t="b">
        <v>0</v>
      </c>
      <c r="AI130" s="66" t="b">
        <v>0</v>
      </c>
      <c r="AJ130" s="66" t="b">
        <v>0</v>
      </c>
      <c r="AK130" s="66" t="b">
        <v>0</v>
      </c>
      <c r="AL130" s="66" t="b">
        <v>0</v>
      </c>
      <c r="AM130" s="66" t="b">
        <v>0</v>
      </c>
      <c r="AN130" s="66" t="b">
        <v>0</v>
      </c>
      <c r="AO130" s="66" t="b">
        <v>0</v>
      </c>
      <c r="AP130" s="66" t="b">
        <v>0</v>
      </c>
      <c r="AQ130" s="66" t="b">
        <v>0</v>
      </c>
      <c r="AR130" s="66" t="b">
        <v>0</v>
      </c>
      <c r="AS130" s="66" t="b">
        <v>0</v>
      </c>
      <c r="AT130" s="66" t="b">
        <v>0</v>
      </c>
      <c r="AU130" s="66" t="b">
        <v>0</v>
      </c>
      <c r="AV130" s="66" t="b">
        <v>0</v>
      </c>
      <c r="AW130" s="66" t="b">
        <v>0</v>
      </c>
      <c r="AX130" s="66" t="b">
        <v>0</v>
      </c>
      <c r="AY130" s="66" t="b">
        <v>0</v>
      </c>
      <c r="AZ130" s="66" t="b">
        <v>0</v>
      </c>
      <c r="BA130" s="66" t="b">
        <v>0</v>
      </c>
      <c r="BB130" s="66" t="b">
        <v>0</v>
      </c>
      <c r="BC130" s="66" t="b">
        <v>0</v>
      </c>
      <c r="BD130" s="66" t="b">
        <v>0</v>
      </c>
      <c r="BE130" s="66" t="b">
        <v>0</v>
      </c>
      <c r="BF130" s="66" t="b">
        <v>0</v>
      </c>
      <c r="BG130" s="66" t="b">
        <v>0</v>
      </c>
      <c r="BH130" s="66" t="b">
        <v>0</v>
      </c>
      <c r="BI130" s="66" t="b">
        <v>0</v>
      </c>
      <c r="BJ130" s="66" t="b">
        <v>0</v>
      </c>
    </row>
    <row r="131" spans="1:62">
      <c r="A131" s="1" t="s">
        <v>628</v>
      </c>
      <c r="B131" t="s">
        <v>627</v>
      </c>
      <c r="C131" s="66" t="b">
        <v>0</v>
      </c>
      <c r="D131" s="66" t="b">
        <v>0</v>
      </c>
      <c r="E131" s="66" t="b">
        <v>0</v>
      </c>
      <c r="F131" s="66" t="b">
        <v>0</v>
      </c>
      <c r="G131" s="66" t="b">
        <v>0</v>
      </c>
      <c r="H131" s="66" t="b">
        <v>0</v>
      </c>
      <c r="I131" s="66" t="b">
        <v>0</v>
      </c>
      <c r="J131" s="66" t="b">
        <v>0</v>
      </c>
      <c r="K131" s="66" t="b">
        <v>0</v>
      </c>
      <c r="L131" s="66" t="b">
        <v>0</v>
      </c>
      <c r="M131" s="66" t="b">
        <v>0</v>
      </c>
      <c r="N131" s="66" t="b">
        <v>0</v>
      </c>
      <c r="O131" s="66" t="b">
        <v>0</v>
      </c>
      <c r="P131" s="66" t="b">
        <v>0</v>
      </c>
      <c r="Q131" s="66" t="b">
        <v>0</v>
      </c>
      <c r="R131" s="66" t="b">
        <v>0</v>
      </c>
      <c r="S131" s="66" t="b">
        <v>0</v>
      </c>
      <c r="T131" s="66" t="b">
        <v>0</v>
      </c>
      <c r="U131" s="66" t="b">
        <v>0</v>
      </c>
      <c r="V131" s="66" t="b">
        <v>0</v>
      </c>
      <c r="W131" s="66" t="b">
        <v>0</v>
      </c>
      <c r="X131" s="66" t="b">
        <v>0</v>
      </c>
      <c r="Y131" s="66" t="b">
        <v>0</v>
      </c>
      <c r="Z131" s="66" t="b">
        <v>0</v>
      </c>
      <c r="AA131" s="66" t="b">
        <v>0</v>
      </c>
      <c r="AB131" s="66" t="b">
        <v>0</v>
      </c>
      <c r="AC131" s="66" t="b">
        <v>0</v>
      </c>
      <c r="AD131" s="66" t="b">
        <v>0</v>
      </c>
      <c r="AE131" s="66" t="b">
        <v>0</v>
      </c>
      <c r="AF131" s="66" t="b">
        <v>0</v>
      </c>
      <c r="AG131" s="66" t="b">
        <v>0</v>
      </c>
      <c r="AH131" s="66" t="b">
        <v>0</v>
      </c>
      <c r="AI131" s="66" t="b">
        <v>0</v>
      </c>
      <c r="AJ131" s="66" t="b">
        <v>0</v>
      </c>
      <c r="AK131" s="66" t="b">
        <v>0</v>
      </c>
      <c r="AL131" s="66" t="b">
        <v>0</v>
      </c>
      <c r="AM131" s="66" t="b">
        <v>0</v>
      </c>
      <c r="AN131" s="66" t="b">
        <v>0</v>
      </c>
      <c r="AO131" s="66" t="b">
        <v>0</v>
      </c>
      <c r="AP131" s="66" t="b">
        <v>0</v>
      </c>
      <c r="AQ131" s="66" t="b">
        <v>0</v>
      </c>
      <c r="AR131" s="66" t="b">
        <v>0</v>
      </c>
      <c r="AS131" s="66" t="b">
        <v>1</v>
      </c>
      <c r="AT131" s="66" t="b">
        <v>0</v>
      </c>
      <c r="AU131" s="66" t="b">
        <v>0</v>
      </c>
      <c r="AV131" s="66" t="b">
        <v>0</v>
      </c>
      <c r="AW131" s="66" t="b">
        <v>0</v>
      </c>
      <c r="AX131" s="66" t="b">
        <v>0</v>
      </c>
      <c r="AY131" s="66" t="b">
        <v>0</v>
      </c>
      <c r="AZ131" s="66" t="b">
        <v>0</v>
      </c>
      <c r="BA131" s="66" t="b">
        <v>0</v>
      </c>
      <c r="BB131" s="66" t="b">
        <v>0</v>
      </c>
      <c r="BC131" s="66" t="b">
        <v>0</v>
      </c>
      <c r="BD131" s="66" t="b">
        <v>0</v>
      </c>
      <c r="BE131" s="66" t="b">
        <v>0</v>
      </c>
      <c r="BF131" s="66" t="b">
        <v>0</v>
      </c>
      <c r="BG131" s="66" t="b">
        <v>0</v>
      </c>
      <c r="BH131" s="66" t="b">
        <v>0</v>
      </c>
      <c r="BI131" s="66" t="b">
        <v>0</v>
      </c>
      <c r="BJ131" s="66" t="b">
        <v>0</v>
      </c>
    </row>
    <row r="132" spans="1:62">
      <c r="A132" s="1" t="s">
        <v>687</v>
      </c>
      <c r="B132" t="s">
        <v>685</v>
      </c>
      <c r="C132" s="66" t="b">
        <v>0</v>
      </c>
      <c r="D132" s="66" t="b">
        <v>0</v>
      </c>
      <c r="E132" s="66" t="b">
        <v>0</v>
      </c>
      <c r="F132" s="66" t="b">
        <v>0</v>
      </c>
      <c r="G132" s="66" t="b">
        <v>0</v>
      </c>
      <c r="H132" s="66" t="b">
        <v>0</v>
      </c>
      <c r="I132" s="66" t="b">
        <v>0</v>
      </c>
      <c r="J132" s="66" t="b">
        <v>0</v>
      </c>
      <c r="K132" s="66" t="b">
        <v>0</v>
      </c>
      <c r="L132" s="66" t="b">
        <v>0</v>
      </c>
      <c r="M132" s="66" t="b">
        <v>0</v>
      </c>
      <c r="N132" s="66" t="b">
        <v>0</v>
      </c>
      <c r="O132" s="66" t="b">
        <v>0</v>
      </c>
      <c r="P132" s="66" t="b">
        <v>0</v>
      </c>
      <c r="Q132" s="66" t="b">
        <v>0</v>
      </c>
      <c r="R132" s="66" t="b">
        <v>0</v>
      </c>
      <c r="S132" s="66" t="b">
        <v>0</v>
      </c>
      <c r="T132" s="66" t="b">
        <v>0</v>
      </c>
      <c r="U132" s="66" t="b">
        <v>0</v>
      </c>
      <c r="V132" s="66" t="b">
        <v>0</v>
      </c>
      <c r="W132" s="66" t="b">
        <v>0</v>
      </c>
      <c r="X132" s="66" t="b">
        <v>0</v>
      </c>
      <c r="Y132" s="66" t="b">
        <v>0</v>
      </c>
      <c r="Z132" s="66" t="b">
        <v>0</v>
      </c>
      <c r="AA132" s="66" t="b">
        <v>0</v>
      </c>
      <c r="AB132" s="66" t="b">
        <v>1</v>
      </c>
      <c r="AC132" s="66" t="b">
        <v>0</v>
      </c>
      <c r="AD132" s="66" t="b">
        <v>0</v>
      </c>
      <c r="AE132" s="66" t="b">
        <v>0</v>
      </c>
      <c r="AF132" s="66" t="b">
        <v>0</v>
      </c>
      <c r="AG132" s="66" t="b">
        <v>0</v>
      </c>
      <c r="AH132" s="66" t="b">
        <v>0</v>
      </c>
      <c r="AI132" s="66" t="b">
        <v>0</v>
      </c>
      <c r="AJ132" s="66" t="b">
        <v>0</v>
      </c>
      <c r="AK132" s="66" t="b">
        <v>0</v>
      </c>
      <c r="AL132" s="66" t="b">
        <v>0</v>
      </c>
      <c r="AM132" s="66" t="b">
        <v>0</v>
      </c>
      <c r="AN132" s="66" t="b">
        <v>0</v>
      </c>
      <c r="AO132" s="66" t="b">
        <v>0</v>
      </c>
      <c r="AP132" s="66" t="b">
        <v>0</v>
      </c>
      <c r="AQ132" s="66" t="b">
        <v>0</v>
      </c>
      <c r="AR132" s="66" t="b">
        <v>0</v>
      </c>
      <c r="AS132" s="66" t="b">
        <v>1</v>
      </c>
      <c r="AT132" s="66" t="b">
        <v>0</v>
      </c>
      <c r="AU132" s="66" t="b">
        <v>0</v>
      </c>
      <c r="AV132" s="66" t="b">
        <v>0</v>
      </c>
      <c r="AW132" s="66" t="b">
        <v>1</v>
      </c>
      <c r="AX132" s="66" t="b">
        <v>0</v>
      </c>
      <c r="AY132" s="66" t="b">
        <v>0</v>
      </c>
      <c r="AZ132" s="66" t="b">
        <v>0</v>
      </c>
      <c r="BA132" s="66" t="b">
        <v>0</v>
      </c>
      <c r="BB132" s="66" t="b">
        <v>0</v>
      </c>
      <c r="BC132" s="66" t="b">
        <v>0</v>
      </c>
      <c r="BD132" s="66" t="b">
        <v>0</v>
      </c>
      <c r="BE132" s="66" t="b">
        <v>0</v>
      </c>
      <c r="BF132" s="66" t="b">
        <v>0</v>
      </c>
      <c r="BG132" s="66" t="b">
        <v>0</v>
      </c>
      <c r="BH132" s="66" t="b">
        <v>0</v>
      </c>
      <c r="BI132" s="66" t="b">
        <v>0</v>
      </c>
      <c r="BJ132" s="66" t="b">
        <v>0</v>
      </c>
    </row>
    <row r="133" spans="1:62">
      <c r="A133" s="1" t="s">
        <v>714</v>
      </c>
      <c r="B133" t="s">
        <v>713</v>
      </c>
      <c r="C133" s="66" t="b">
        <v>0</v>
      </c>
      <c r="D133" s="66" t="b">
        <v>0</v>
      </c>
      <c r="E133" s="66" t="b">
        <v>1</v>
      </c>
      <c r="F133" s="66" t="b">
        <v>0</v>
      </c>
      <c r="G133" s="66" t="b">
        <v>0</v>
      </c>
      <c r="H133" s="66" t="b">
        <v>0</v>
      </c>
      <c r="I133" s="66" t="b">
        <v>0</v>
      </c>
      <c r="J133" s="66" t="b">
        <v>0</v>
      </c>
      <c r="K133" s="66" t="b">
        <v>0</v>
      </c>
      <c r="L133" s="66" t="b">
        <v>0</v>
      </c>
      <c r="M133" s="66" t="b">
        <v>0</v>
      </c>
      <c r="N133" s="66" t="b">
        <v>0</v>
      </c>
      <c r="O133" s="66" t="b">
        <v>0</v>
      </c>
      <c r="P133" s="66" t="b">
        <v>0</v>
      </c>
      <c r="Q133" s="66" t="b">
        <v>0</v>
      </c>
      <c r="R133" s="66" t="b">
        <v>0</v>
      </c>
      <c r="S133" s="66" t="b">
        <v>0</v>
      </c>
      <c r="T133" s="66" t="b">
        <v>0</v>
      </c>
      <c r="U133" s="66" t="b">
        <v>0</v>
      </c>
      <c r="V133" s="66" t="b">
        <v>0</v>
      </c>
      <c r="W133" s="66" t="b">
        <v>0</v>
      </c>
      <c r="X133" s="66" t="b">
        <v>0</v>
      </c>
      <c r="Y133" s="66" t="b">
        <v>0</v>
      </c>
      <c r="Z133" s="66" t="b">
        <v>0</v>
      </c>
      <c r="AA133" s="66" t="b">
        <v>0</v>
      </c>
      <c r="AB133" s="66" t="b">
        <v>0</v>
      </c>
      <c r="AC133" s="66" t="b">
        <v>0</v>
      </c>
      <c r="AD133" s="66" t="b">
        <v>0</v>
      </c>
      <c r="AE133" s="66" t="b">
        <v>0</v>
      </c>
      <c r="AF133" s="66" t="b">
        <v>0</v>
      </c>
      <c r="AG133" s="66" t="b">
        <v>0</v>
      </c>
      <c r="AH133" s="66" t="b">
        <v>0</v>
      </c>
      <c r="AI133" s="66" t="b">
        <v>0</v>
      </c>
      <c r="AJ133" s="66" t="b">
        <v>0</v>
      </c>
      <c r="AK133" s="66" t="b">
        <v>0</v>
      </c>
      <c r="AL133" s="66" t="b">
        <v>0</v>
      </c>
      <c r="AM133" s="66" t="b">
        <v>0</v>
      </c>
      <c r="AN133" s="66" t="b">
        <v>0</v>
      </c>
      <c r="AO133" s="66" t="b">
        <v>0</v>
      </c>
      <c r="AP133" s="66" t="b">
        <v>0</v>
      </c>
      <c r="AQ133" s="66" t="b">
        <v>0</v>
      </c>
      <c r="AR133" s="66" t="b">
        <v>0</v>
      </c>
      <c r="AS133" s="66" t="b">
        <v>1</v>
      </c>
      <c r="AT133" s="66" t="b">
        <v>0</v>
      </c>
      <c r="AU133" s="66" t="b">
        <v>0</v>
      </c>
      <c r="AV133" s="66" t="b">
        <v>0</v>
      </c>
      <c r="AW133" s="66" t="b">
        <v>0</v>
      </c>
      <c r="AX133" s="66" t="b">
        <v>0</v>
      </c>
      <c r="AY133" s="66" t="b">
        <v>0</v>
      </c>
      <c r="AZ133" s="66" t="b">
        <v>0</v>
      </c>
      <c r="BA133" s="66" t="b">
        <v>0</v>
      </c>
      <c r="BB133" s="66" t="b">
        <v>0</v>
      </c>
      <c r="BC133" s="66" t="b">
        <v>0</v>
      </c>
      <c r="BD133" s="66" t="b">
        <v>0</v>
      </c>
      <c r="BE133" s="66" t="b">
        <v>0</v>
      </c>
      <c r="BF133" s="66" t="b">
        <v>0</v>
      </c>
      <c r="BG133" s="66" t="b">
        <v>0</v>
      </c>
      <c r="BH133" s="66" t="b">
        <v>0</v>
      </c>
      <c r="BI133" s="66" t="b">
        <v>0</v>
      </c>
      <c r="BJ133" s="66" t="b">
        <v>0</v>
      </c>
    </row>
    <row r="134" spans="1:62">
      <c r="A134" s="1" t="s">
        <v>728</v>
      </c>
      <c r="B134" t="s">
        <v>726</v>
      </c>
      <c r="C134" s="66" t="b">
        <v>0</v>
      </c>
      <c r="D134" s="66" t="b">
        <v>0</v>
      </c>
      <c r="E134" s="66" t="b">
        <v>1</v>
      </c>
      <c r="F134" s="66" t="b">
        <v>0</v>
      </c>
      <c r="G134" s="66" t="b">
        <v>0</v>
      </c>
      <c r="H134" s="66" t="b">
        <v>0</v>
      </c>
      <c r="I134" s="66" t="b">
        <v>0</v>
      </c>
      <c r="J134" s="66" t="b">
        <v>0</v>
      </c>
      <c r="K134" s="66" t="b">
        <v>0</v>
      </c>
      <c r="L134" s="66" t="b">
        <v>0</v>
      </c>
      <c r="M134" s="66" t="b">
        <v>0</v>
      </c>
      <c r="N134" s="66" t="b">
        <v>0</v>
      </c>
      <c r="O134" s="66" t="b">
        <v>0</v>
      </c>
      <c r="P134" s="66" t="b">
        <v>0</v>
      </c>
      <c r="Q134" s="66" t="b">
        <v>0</v>
      </c>
      <c r="R134" s="66" t="b">
        <v>0</v>
      </c>
      <c r="S134" s="66" t="b">
        <v>0</v>
      </c>
      <c r="T134" s="66" t="b">
        <v>0</v>
      </c>
      <c r="U134" s="66" t="b">
        <v>0</v>
      </c>
      <c r="V134" s="66" t="b">
        <v>0</v>
      </c>
      <c r="W134" s="66" t="b">
        <v>0</v>
      </c>
      <c r="X134" s="66" t="b">
        <v>0</v>
      </c>
      <c r="Y134" s="66" t="b">
        <v>0</v>
      </c>
      <c r="Z134" s="66" t="b">
        <v>0</v>
      </c>
      <c r="AA134" s="66" t="b">
        <v>0</v>
      </c>
      <c r="AB134" s="66" t="b">
        <v>0</v>
      </c>
      <c r="AC134" s="66" t="b">
        <v>0</v>
      </c>
      <c r="AD134" s="66" t="b">
        <v>0</v>
      </c>
      <c r="AE134" s="66" t="b">
        <v>0</v>
      </c>
      <c r="AF134" s="66" t="b">
        <v>0</v>
      </c>
      <c r="AG134" s="66" t="b">
        <v>0</v>
      </c>
      <c r="AH134" s="66" t="b">
        <v>0</v>
      </c>
      <c r="AI134" s="66" t="b">
        <v>0</v>
      </c>
      <c r="AJ134" s="66" t="b">
        <v>0</v>
      </c>
      <c r="AK134" s="66" t="b">
        <v>0</v>
      </c>
      <c r="AL134" s="66" t="b">
        <v>0</v>
      </c>
      <c r="AM134" s="66" t="b">
        <v>0</v>
      </c>
      <c r="AN134" s="66" t="b">
        <v>0</v>
      </c>
      <c r="AO134" s="66" t="b">
        <v>0</v>
      </c>
      <c r="AP134" s="66" t="b">
        <v>0</v>
      </c>
      <c r="AQ134" s="66" t="b">
        <v>0</v>
      </c>
      <c r="AR134" s="66" t="b">
        <v>0</v>
      </c>
      <c r="AS134" s="66" t="b">
        <v>0</v>
      </c>
      <c r="AT134" s="66" t="b">
        <v>0</v>
      </c>
      <c r="AU134" s="66" t="b">
        <v>0</v>
      </c>
      <c r="AV134" s="66" t="b">
        <v>0</v>
      </c>
      <c r="AW134" s="66" t="b">
        <v>0</v>
      </c>
      <c r="AX134" s="66" t="b">
        <v>0</v>
      </c>
      <c r="AY134" s="66" t="b">
        <v>0</v>
      </c>
      <c r="AZ134" s="66" t="b">
        <v>0</v>
      </c>
      <c r="BA134" s="66" t="b">
        <v>0</v>
      </c>
      <c r="BB134" s="66" t="b">
        <v>0</v>
      </c>
      <c r="BC134" s="66" t="b">
        <v>0</v>
      </c>
      <c r="BD134" s="66" t="b">
        <v>0</v>
      </c>
      <c r="BE134" s="66" t="b">
        <v>0</v>
      </c>
      <c r="BF134" s="66" t="b">
        <v>0</v>
      </c>
      <c r="BG134" s="66" t="b">
        <v>0</v>
      </c>
      <c r="BH134" s="66" t="b">
        <v>0</v>
      </c>
      <c r="BI134" s="66" t="b">
        <v>0</v>
      </c>
      <c r="BJ134" s="66" t="b">
        <v>0</v>
      </c>
    </row>
    <row r="135" spans="1:62">
      <c r="A135" s="1" t="s">
        <v>140</v>
      </c>
      <c r="B135" t="s">
        <v>138</v>
      </c>
      <c r="C135" s="68" t="b">
        <v>0</v>
      </c>
      <c r="D135" s="68" t="b">
        <v>0</v>
      </c>
      <c r="E135" s="68" t="b">
        <v>0</v>
      </c>
      <c r="F135" s="68" t="b">
        <v>0</v>
      </c>
      <c r="G135" s="68" t="b">
        <v>0</v>
      </c>
      <c r="H135" s="68" t="b">
        <v>0</v>
      </c>
      <c r="I135" s="68" t="b">
        <v>0</v>
      </c>
      <c r="J135" s="68" t="b">
        <v>0</v>
      </c>
      <c r="K135" s="68" t="b">
        <v>0</v>
      </c>
      <c r="L135" s="68" t="b">
        <v>0</v>
      </c>
      <c r="M135" s="68" t="b">
        <v>0</v>
      </c>
      <c r="N135" s="68" t="b">
        <v>0</v>
      </c>
      <c r="O135" s="68" t="b">
        <v>0</v>
      </c>
      <c r="P135" s="68" t="b">
        <v>0</v>
      </c>
      <c r="Q135" s="68" t="b">
        <v>0</v>
      </c>
      <c r="R135" s="68" t="b">
        <v>0</v>
      </c>
      <c r="S135" s="68" t="b">
        <v>0</v>
      </c>
      <c r="T135" s="68" t="b">
        <v>0</v>
      </c>
      <c r="U135" s="68" t="b">
        <v>0</v>
      </c>
      <c r="V135" s="68" t="b">
        <v>0</v>
      </c>
      <c r="W135" s="68" t="b">
        <v>0</v>
      </c>
      <c r="X135" s="68" t="b">
        <v>0</v>
      </c>
      <c r="Y135" s="68" t="b">
        <v>0</v>
      </c>
      <c r="Z135" s="68" t="b">
        <v>0</v>
      </c>
      <c r="AA135" s="68" t="b">
        <v>0</v>
      </c>
      <c r="AB135" s="68" t="b">
        <v>0</v>
      </c>
      <c r="AC135" s="68" t="b">
        <v>0</v>
      </c>
      <c r="AD135" s="68" t="b">
        <v>0</v>
      </c>
      <c r="AE135" s="68" t="b">
        <v>0</v>
      </c>
      <c r="AF135" s="68" t="b">
        <v>0</v>
      </c>
      <c r="AG135" s="68" t="b">
        <v>0</v>
      </c>
      <c r="AH135" s="68" t="b">
        <v>0</v>
      </c>
      <c r="AI135" s="68" t="b">
        <v>0</v>
      </c>
      <c r="AJ135" s="68" t="b">
        <v>0</v>
      </c>
      <c r="AK135" s="68" t="b">
        <v>0</v>
      </c>
      <c r="AL135" s="68" t="b">
        <v>0</v>
      </c>
      <c r="AM135" s="68" t="b">
        <v>0</v>
      </c>
      <c r="AN135" s="68" t="b">
        <v>0</v>
      </c>
      <c r="AO135" s="68" t="b">
        <v>0</v>
      </c>
      <c r="AP135" s="68" t="b">
        <v>0</v>
      </c>
      <c r="AQ135" s="68" t="b">
        <v>0</v>
      </c>
      <c r="AR135" s="68" t="b">
        <v>0</v>
      </c>
      <c r="AS135" s="68" t="b">
        <v>0</v>
      </c>
      <c r="AT135" s="68" t="b">
        <v>0</v>
      </c>
      <c r="AU135" s="68" t="b">
        <v>0</v>
      </c>
      <c r="AV135" s="68" t="b">
        <v>0</v>
      </c>
      <c r="AW135" s="68" t="b">
        <v>0</v>
      </c>
      <c r="AX135" s="68" t="b">
        <v>0</v>
      </c>
      <c r="AY135" s="68" t="b">
        <v>0</v>
      </c>
      <c r="AZ135" s="68" t="b">
        <v>0</v>
      </c>
      <c r="BA135" s="68" t="b">
        <v>0</v>
      </c>
      <c r="BB135" s="68" t="b">
        <v>0</v>
      </c>
      <c r="BC135" s="68" t="b">
        <v>0</v>
      </c>
      <c r="BD135" s="68" t="b">
        <v>0</v>
      </c>
      <c r="BE135" s="68" t="b">
        <v>0</v>
      </c>
      <c r="BF135" s="68" t="b">
        <v>0</v>
      </c>
      <c r="BG135" s="68" t="b">
        <v>0</v>
      </c>
      <c r="BH135" s="68" t="b">
        <v>0</v>
      </c>
      <c r="BI135" s="68" t="b">
        <v>0</v>
      </c>
      <c r="BJ135" s="68" t="b">
        <v>0</v>
      </c>
    </row>
    <row r="136" spans="1:62">
      <c r="A136" s="1" t="s">
        <v>207</v>
      </c>
      <c r="B136" t="s">
        <v>205</v>
      </c>
      <c r="C136" s="68" t="b">
        <v>0</v>
      </c>
      <c r="D136" s="68" t="b">
        <v>1</v>
      </c>
      <c r="E136" s="68" t="b">
        <v>0</v>
      </c>
      <c r="F136" s="68" t="b">
        <v>0</v>
      </c>
      <c r="G136" s="68" t="b">
        <v>0</v>
      </c>
      <c r="H136" s="68" t="b">
        <v>0</v>
      </c>
      <c r="I136" s="68" t="b">
        <v>0</v>
      </c>
      <c r="J136" s="68" t="b">
        <v>0</v>
      </c>
      <c r="K136" s="68" t="b">
        <v>0</v>
      </c>
      <c r="L136" s="68" t="b">
        <v>0</v>
      </c>
      <c r="M136" s="68" t="b">
        <v>0</v>
      </c>
      <c r="N136" s="68" t="b">
        <v>0</v>
      </c>
      <c r="O136" s="68" t="b">
        <v>0</v>
      </c>
      <c r="P136" s="68" t="b">
        <v>0</v>
      </c>
      <c r="Q136" s="68" t="b">
        <v>0</v>
      </c>
      <c r="R136" s="68" t="b">
        <v>0</v>
      </c>
      <c r="S136" s="68" t="b">
        <v>0</v>
      </c>
      <c r="T136" s="68" t="b">
        <v>0</v>
      </c>
      <c r="U136" s="68" t="b">
        <v>0</v>
      </c>
      <c r="V136" s="68" t="b">
        <v>0</v>
      </c>
      <c r="W136" s="68" t="b">
        <v>0</v>
      </c>
      <c r="X136" s="68" t="b">
        <v>0</v>
      </c>
      <c r="Y136" s="68" t="b">
        <v>0</v>
      </c>
      <c r="Z136" s="68" t="b">
        <v>0</v>
      </c>
      <c r="AA136" s="68" t="b">
        <v>0</v>
      </c>
      <c r="AB136" s="68" t="b">
        <v>0</v>
      </c>
      <c r="AC136" s="68" t="b">
        <v>0</v>
      </c>
      <c r="AD136" s="68" t="b">
        <v>0</v>
      </c>
      <c r="AE136" s="68" t="b">
        <v>0</v>
      </c>
      <c r="AF136" s="68" t="b">
        <v>0</v>
      </c>
      <c r="AG136" s="68" t="b">
        <v>0</v>
      </c>
      <c r="AH136" s="68" t="b">
        <v>0</v>
      </c>
      <c r="AI136" s="68" t="b">
        <v>0</v>
      </c>
      <c r="AJ136" s="68" t="b">
        <v>0</v>
      </c>
      <c r="AK136" s="68" t="b">
        <v>0</v>
      </c>
      <c r="AL136" s="68" t="b">
        <v>1</v>
      </c>
      <c r="AM136" s="68" t="b">
        <v>0</v>
      </c>
      <c r="AN136" s="68" t="b">
        <v>0</v>
      </c>
      <c r="AO136" s="68" t="b">
        <v>0</v>
      </c>
      <c r="AP136" s="68" t="b">
        <v>0</v>
      </c>
      <c r="AQ136" s="68" t="b">
        <v>0</v>
      </c>
      <c r="AR136" s="68" t="b">
        <v>0</v>
      </c>
      <c r="AS136" s="68" t="b">
        <v>0</v>
      </c>
      <c r="AT136" s="68" t="b">
        <v>0</v>
      </c>
      <c r="AU136" s="68" t="b">
        <v>0</v>
      </c>
      <c r="AV136" s="68" t="b">
        <v>0</v>
      </c>
      <c r="AW136" s="68" t="b">
        <v>0</v>
      </c>
      <c r="AX136" s="68" t="b">
        <v>0</v>
      </c>
      <c r="AY136" s="68" t="b">
        <v>0</v>
      </c>
      <c r="AZ136" s="68" t="b">
        <v>0</v>
      </c>
      <c r="BA136" s="68" t="b">
        <v>0</v>
      </c>
      <c r="BB136" s="68" t="b">
        <v>0</v>
      </c>
      <c r="BC136" s="68" t="b">
        <v>0</v>
      </c>
      <c r="BD136" s="68" t="b">
        <v>0</v>
      </c>
      <c r="BE136" s="68" t="b">
        <v>0</v>
      </c>
      <c r="BF136" s="68" t="b">
        <v>0</v>
      </c>
      <c r="BG136" s="68" t="b">
        <v>0</v>
      </c>
      <c r="BH136" s="68" t="b">
        <v>1</v>
      </c>
      <c r="BI136" s="68" t="b">
        <v>0</v>
      </c>
      <c r="BJ136" s="68" t="b">
        <v>0</v>
      </c>
    </row>
    <row r="137" spans="1:62">
      <c r="A137" s="1" t="s">
        <v>294</v>
      </c>
      <c r="B137" t="s">
        <v>293</v>
      </c>
      <c r="C137" s="68" t="b">
        <v>0</v>
      </c>
      <c r="D137" s="68" t="b">
        <v>1</v>
      </c>
      <c r="E137" s="68" t="b">
        <v>0</v>
      </c>
      <c r="F137" s="68" t="b">
        <v>1</v>
      </c>
      <c r="G137" s="68" t="b">
        <v>0</v>
      </c>
      <c r="H137" s="68" t="b">
        <v>0</v>
      </c>
      <c r="I137" s="68" t="b">
        <v>0</v>
      </c>
      <c r="J137" s="68" t="b">
        <v>0</v>
      </c>
      <c r="K137" s="68" t="b">
        <v>0</v>
      </c>
      <c r="L137" s="68" t="b">
        <v>0</v>
      </c>
      <c r="M137" s="68" t="b">
        <v>0</v>
      </c>
      <c r="N137" s="68" t="b">
        <v>0</v>
      </c>
      <c r="O137" s="68" t="b">
        <v>0</v>
      </c>
      <c r="P137" s="68" t="b">
        <v>0</v>
      </c>
      <c r="Q137" s="68" t="b">
        <v>0</v>
      </c>
      <c r="R137" s="68" t="b">
        <v>0</v>
      </c>
      <c r="S137" s="68" t="b">
        <v>0</v>
      </c>
      <c r="T137" s="68" t="b">
        <v>0</v>
      </c>
      <c r="U137" s="68" t="b">
        <v>0</v>
      </c>
      <c r="V137" s="68" t="b">
        <v>0</v>
      </c>
      <c r="W137" s="68" t="b">
        <v>0</v>
      </c>
      <c r="X137" s="68" t="b">
        <v>0</v>
      </c>
      <c r="Y137" s="68" t="b">
        <v>0</v>
      </c>
      <c r="Z137" s="68" t="b">
        <v>0</v>
      </c>
      <c r="AA137" s="68" t="b">
        <v>0</v>
      </c>
      <c r="AB137" s="68" t="b">
        <v>1</v>
      </c>
      <c r="AC137" s="68" t="b">
        <v>0</v>
      </c>
      <c r="AD137" s="68" t="b">
        <v>0</v>
      </c>
      <c r="AE137" s="68" t="b">
        <v>0</v>
      </c>
      <c r="AF137" s="68" t="b">
        <v>0</v>
      </c>
      <c r="AG137" s="68" t="b">
        <v>0</v>
      </c>
      <c r="AH137" s="68" t="b">
        <v>0</v>
      </c>
      <c r="AI137" s="68" t="b">
        <v>0</v>
      </c>
      <c r="AJ137" s="68" t="b">
        <v>0</v>
      </c>
      <c r="AK137" s="68" t="b">
        <v>0</v>
      </c>
      <c r="AL137" s="68" t="b">
        <v>0</v>
      </c>
      <c r="AM137" s="68" t="b">
        <v>0</v>
      </c>
      <c r="AN137" s="68" t="b">
        <v>0</v>
      </c>
      <c r="AO137" s="68" t="b">
        <v>0</v>
      </c>
      <c r="AP137" s="68" t="b">
        <v>0</v>
      </c>
      <c r="AQ137" s="68" t="b">
        <v>0</v>
      </c>
      <c r="AR137" s="68" t="b">
        <v>0</v>
      </c>
      <c r="AS137" s="68" t="b">
        <v>0</v>
      </c>
      <c r="AT137" s="68" t="b">
        <v>0</v>
      </c>
      <c r="AU137" s="68" t="b">
        <v>0</v>
      </c>
      <c r="AV137" s="68" t="b">
        <v>0</v>
      </c>
      <c r="AW137" s="68" t="b">
        <v>0</v>
      </c>
      <c r="AX137" s="68" t="b">
        <v>0</v>
      </c>
      <c r="AY137" s="68" t="b">
        <v>0</v>
      </c>
      <c r="AZ137" s="68" t="b">
        <v>0</v>
      </c>
      <c r="BA137" s="68" t="b">
        <v>0</v>
      </c>
      <c r="BB137" s="68" t="b">
        <v>0</v>
      </c>
      <c r="BC137" s="68" t="b">
        <v>0</v>
      </c>
      <c r="BD137" s="68" t="b">
        <v>0</v>
      </c>
      <c r="BE137" s="68" t="b">
        <v>0</v>
      </c>
      <c r="BF137" s="68" t="b">
        <v>0</v>
      </c>
      <c r="BG137" s="68" t="b">
        <v>0</v>
      </c>
      <c r="BH137" s="68" t="b">
        <v>0</v>
      </c>
      <c r="BI137" s="68" t="b">
        <v>0</v>
      </c>
      <c r="BJ137" s="68" t="b">
        <v>0</v>
      </c>
    </row>
    <row r="138" spans="1:62">
      <c r="A138" s="1" t="s">
        <v>298</v>
      </c>
      <c r="B138" t="s">
        <v>296</v>
      </c>
      <c r="C138" s="68" t="b">
        <v>0</v>
      </c>
      <c r="D138" s="68" t="b">
        <v>0</v>
      </c>
      <c r="E138" s="68" t="b">
        <v>0</v>
      </c>
      <c r="F138" s="68" t="b">
        <v>0</v>
      </c>
      <c r="G138" s="68" t="b">
        <v>0</v>
      </c>
      <c r="H138" s="68" t="b">
        <v>0</v>
      </c>
      <c r="I138" s="68" t="b">
        <v>0</v>
      </c>
      <c r="J138" s="68" t="b">
        <v>0</v>
      </c>
      <c r="K138" s="68" t="b">
        <v>0</v>
      </c>
      <c r="L138" s="68" t="b">
        <v>0</v>
      </c>
      <c r="M138" s="68" t="b">
        <v>0</v>
      </c>
      <c r="N138" s="68" t="b">
        <v>0</v>
      </c>
      <c r="O138" s="68" t="b">
        <v>0</v>
      </c>
      <c r="P138" s="68" t="b">
        <v>0</v>
      </c>
      <c r="Q138" s="68" t="b">
        <v>0</v>
      </c>
      <c r="R138" s="68" t="b">
        <v>0</v>
      </c>
      <c r="S138" s="68" t="b">
        <v>0</v>
      </c>
      <c r="T138" s="68" t="b">
        <v>0</v>
      </c>
      <c r="U138" s="68" t="b">
        <v>0</v>
      </c>
      <c r="V138" s="68" t="b">
        <v>0</v>
      </c>
      <c r="W138" s="68" t="b">
        <v>0</v>
      </c>
      <c r="X138" s="68" t="b">
        <v>0</v>
      </c>
      <c r="Y138" s="68" t="b">
        <v>0</v>
      </c>
      <c r="Z138" s="68" t="b">
        <v>0</v>
      </c>
      <c r="AA138" s="68" t="b">
        <v>0</v>
      </c>
      <c r="AB138" s="68" t="b">
        <v>0</v>
      </c>
      <c r="AC138" s="68" t="b">
        <v>0</v>
      </c>
      <c r="AD138" s="68" t="b">
        <v>0</v>
      </c>
      <c r="AE138" s="68" t="b">
        <v>0</v>
      </c>
      <c r="AF138" s="68" t="b">
        <v>0</v>
      </c>
      <c r="AG138" s="68" t="b">
        <v>0</v>
      </c>
      <c r="AH138" s="68" t="b">
        <v>0</v>
      </c>
      <c r="AI138" s="68" t="b">
        <v>0</v>
      </c>
      <c r="AJ138" s="68" t="b">
        <v>0</v>
      </c>
      <c r="AK138" s="68" t="b">
        <v>0</v>
      </c>
      <c r="AL138" s="68" t="b">
        <v>0</v>
      </c>
      <c r="AM138" s="68" t="b">
        <v>0</v>
      </c>
      <c r="AN138" s="68" t="b">
        <v>0</v>
      </c>
      <c r="AO138" s="68" t="b">
        <v>0</v>
      </c>
      <c r="AP138" s="68" t="b">
        <v>0</v>
      </c>
      <c r="AQ138" s="68" t="b">
        <v>0</v>
      </c>
      <c r="AR138" s="68" t="b">
        <v>0</v>
      </c>
      <c r="AS138" s="68" t="b">
        <v>0</v>
      </c>
      <c r="AT138" s="68" t="b">
        <v>0</v>
      </c>
      <c r="AU138" s="68" t="b">
        <v>0</v>
      </c>
      <c r="AV138" s="68" t="b">
        <v>0</v>
      </c>
      <c r="AW138" s="68" t="b">
        <v>0</v>
      </c>
      <c r="AX138" s="68" t="b">
        <v>0</v>
      </c>
      <c r="AY138" s="68" t="b">
        <v>0</v>
      </c>
      <c r="AZ138" s="68" t="b">
        <v>0</v>
      </c>
      <c r="BA138" s="68" t="b">
        <v>0</v>
      </c>
      <c r="BB138" s="68" t="b">
        <v>0</v>
      </c>
      <c r="BC138" s="68" t="b">
        <v>0</v>
      </c>
      <c r="BD138" s="68" t="b">
        <v>0</v>
      </c>
      <c r="BE138" s="68" t="b">
        <v>0</v>
      </c>
      <c r="BF138" s="68" t="b">
        <v>0</v>
      </c>
      <c r="BG138" s="68" t="b">
        <v>0</v>
      </c>
      <c r="BH138" s="68" t="b">
        <v>0</v>
      </c>
      <c r="BI138" s="68" t="b">
        <v>0</v>
      </c>
      <c r="BJ138" s="68" t="b">
        <v>0</v>
      </c>
    </row>
    <row r="139" spans="1:62">
      <c r="A139" s="1" t="s">
        <v>314</v>
      </c>
      <c r="B139" t="s">
        <v>312</v>
      </c>
      <c r="C139" s="68" t="b">
        <v>0</v>
      </c>
      <c r="D139" s="68" t="b">
        <v>0</v>
      </c>
      <c r="E139" s="68" t="b">
        <v>0</v>
      </c>
      <c r="F139" s="68" t="b">
        <v>0</v>
      </c>
      <c r="G139" s="68" t="b">
        <v>0</v>
      </c>
      <c r="H139" s="68" t="b">
        <v>0</v>
      </c>
      <c r="I139" s="68" t="b">
        <v>0</v>
      </c>
      <c r="J139" s="68" t="b">
        <v>0</v>
      </c>
      <c r="K139" s="68" t="b">
        <v>0</v>
      </c>
      <c r="L139" s="68" t="b">
        <v>0</v>
      </c>
      <c r="M139" s="68" t="b">
        <v>0</v>
      </c>
      <c r="N139" s="68" t="b">
        <v>0</v>
      </c>
      <c r="O139" s="68" t="b">
        <v>0</v>
      </c>
      <c r="P139" s="68" t="b">
        <v>0</v>
      </c>
      <c r="Q139" s="68" t="b">
        <v>0</v>
      </c>
      <c r="R139" s="68" t="b">
        <v>0</v>
      </c>
      <c r="S139" s="68" t="b">
        <v>0</v>
      </c>
      <c r="T139" s="68" t="b">
        <v>0</v>
      </c>
      <c r="U139" s="68" t="b">
        <v>0</v>
      </c>
      <c r="V139" s="68" t="b">
        <v>0</v>
      </c>
      <c r="W139" s="68" t="b">
        <v>0</v>
      </c>
      <c r="X139" s="68" t="b">
        <v>0</v>
      </c>
      <c r="Y139" s="68" t="b">
        <v>0</v>
      </c>
      <c r="Z139" s="68" t="b">
        <v>0</v>
      </c>
      <c r="AA139" s="68" t="b">
        <v>0</v>
      </c>
      <c r="AB139" s="68" t="b">
        <v>0</v>
      </c>
      <c r="AC139" s="68" t="b">
        <v>0</v>
      </c>
      <c r="AD139" s="68" t="b">
        <v>0</v>
      </c>
      <c r="AE139" s="68" t="b">
        <v>0</v>
      </c>
      <c r="AF139" s="68" t="b">
        <v>0</v>
      </c>
      <c r="AG139" s="68" t="b">
        <v>0</v>
      </c>
      <c r="AH139" s="68" t="b">
        <v>0</v>
      </c>
      <c r="AI139" s="68" t="b">
        <v>0</v>
      </c>
      <c r="AJ139" s="68" t="b">
        <v>0</v>
      </c>
      <c r="AK139" s="68" t="b">
        <v>0</v>
      </c>
      <c r="AL139" s="68" t="b">
        <v>0</v>
      </c>
      <c r="AM139" s="68" t="b">
        <v>0</v>
      </c>
      <c r="AN139" s="68" t="b">
        <v>0</v>
      </c>
      <c r="AO139" s="68" t="b">
        <v>0</v>
      </c>
      <c r="AP139" s="68" t="b">
        <v>0</v>
      </c>
      <c r="AQ139" s="68" t="b">
        <v>0</v>
      </c>
      <c r="AR139" s="68" t="b">
        <v>0</v>
      </c>
      <c r="AS139" s="68" t="b">
        <v>0</v>
      </c>
      <c r="AT139" s="68" t="b">
        <v>0</v>
      </c>
      <c r="AU139" s="68" t="b">
        <v>0</v>
      </c>
      <c r="AV139" s="68" t="b">
        <v>0</v>
      </c>
      <c r="AW139" s="68" t="b">
        <v>0</v>
      </c>
      <c r="AX139" s="68" t="b">
        <v>1</v>
      </c>
      <c r="AY139" s="68" t="b">
        <v>0</v>
      </c>
      <c r="AZ139" s="68" t="b">
        <v>0</v>
      </c>
      <c r="BA139" s="68" t="b">
        <v>0</v>
      </c>
      <c r="BB139" s="68" t="b">
        <v>0</v>
      </c>
      <c r="BC139" s="68" t="b">
        <v>0</v>
      </c>
      <c r="BD139" s="68" t="b">
        <v>0</v>
      </c>
      <c r="BE139" s="68" t="b">
        <v>0</v>
      </c>
      <c r="BF139" s="68" t="b">
        <v>0</v>
      </c>
      <c r="BG139" s="68" t="b">
        <v>0</v>
      </c>
      <c r="BH139" s="68" t="b">
        <v>0</v>
      </c>
      <c r="BI139" s="68" t="b">
        <v>0</v>
      </c>
      <c r="BJ139" s="68" t="b">
        <v>0</v>
      </c>
    </row>
    <row r="140" spans="1:62">
      <c r="A140" s="1" t="s">
        <v>691</v>
      </c>
      <c r="B140" t="s">
        <v>689</v>
      </c>
      <c r="C140" s="68" t="b">
        <v>0</v>
      </c>
      <c r="D140" s="68" t="b">
        <v>0</v>
      </c>
      <c r="E140" s="68" t="b">
        <v>0</v>
      </c>
      <c r="F140" s="68" t="b">
        <v>0</v>
      </c>
      <c r="G140" s="68" t="b">
        <v>0</v>
      </c>
      <c r="H140" s="68" t="b">
        <v>0</v>
      </c>
      <c r="I140" s="68" t="b">
        <v>0</v>
      </c>
      <c r="J140" s="68" t="b">
        <v>0</v>
      </c>
      <c r="K140" s="68" t="b">
        <v>0</v>
      </c>
      <c r="L140" s="68" t="b">
        <v>0</v>
      </c>
      <c r="M140" s="68" t="b">
        <v>0</v>
      </c>
      <c r="N140" s="68" t="b">
        <v>0</v>
      </c>
      <c r="O140" s="68" t="b">
        <v>0</v>
      </c>
      <c r="P140" s="68" t="b">
        <v>0</v>
      </c>
      <c r="Q140" s="68" t="b">
        <v>0</v>
      </c>
      <c r="R140" s="68" t="b">
        <v>0</v>
      </c>
      <c r="S140" s="68" t="b">
        <v>0</v>
      </c>
      <c r="T140" s="68" t="b">
        <v>0</v>
      </c>
      <c r="U140" s="68" t="b">
        <v>0</v>
      </c>
      <c r="V140" s="68" t="b">
        <v>0</v>
      </c>
      <c r="W140" s="68" t="b">
        <v>0</v>
      </c>
      <c r="X140" s="68" t="b">
        <v>0</v>
      </c>
      <c r="Y140" s="68" t="b">
        <v>0</v>
      </c>
      <c r="Z140" s="68" t="b">
        <v>0</v>
      </c>
      <c r="AA140" s="68" t="b">
        <v>0</v>
      </c>
      <c r="AB140" s="68" t="b">
        <v>0</v>
      </c>
      <c r="AC140" s="68" t="b">
        <v>0</v>
      </c>
      <c r="AD140" s="68" t="b">
        <v>0</v>
      </c>
      <c r="AE140" s="68" t="b">
        <v>0</v>
      </c>
      <c r="AF140" s="68" t="b">
        <v>0</v>
      </c>
      <c r="AG140" s="68" t="b">
        <v>0</v>
      </c>
      <c r="AH140" s="68" t="b">
        <v>0</v>
      </c>
      <c r="AI140" s="68" t="b">
        <v>0</v>
      </c>
      <c r="AJ140" s="68" t="b">
        <v>0</v>
      </c>
      <c r="AK140" s="68" t="b">
        <v>0</v>
      </c>
      <c r="AL140" s="68" t="b">
        <v>0</v>
      </c>
      <c r="AM140" s="68" t="b">
        <v>0</v>
      </c>
      <c r="AN140" s="68" t="b">
        <v>0</v>
      </c>
      <c r="AO140" s="68" t="b">
        <v>0</v>
      </c>
      <c r="AP140" s="68" t="b">
        <v>0</v>
      </c>
      <c r="AQ140" s="68" t="b">
        <v>0</v>
      </c>
      <c r="AR140" s="68" t="b">
        <v>0</v>
      </c>
      <c r="AS140" s="68" t="b">
        <v>0</v>
      </c>
      <c r="AT140" s="68" t="b">
        <v>0</v>
      </c>
      <c r="AU140" s="68" t="b">
        <v>0</v>
      </c>
      <c r="AV140" s="68" t="b">
        <v>0</v>
      </c>
      <c r="AW140" s="68" t="b">
        <v>0</v>
      </c>
      <c r="AX140" s="68" t="b">
        <v>0</v>
      </c>
      <c r="AY140" s="68" t="b">
        <v>0</v>
      </c>
      <c r="AZ140" s="68" t="b">
        <v>0</v>
      </c>
      <c r="BA140" s="68" t="b">
        <v>0</v>
      </c>
      <c r="BB140" s="68" t="b">
        <v>0</v>
      </c>
      <c r="BC140" s="68" t="b">
        <v>0</v>
      </c>
      <c r="BD140" s="68" t="b">
        <v>0</v>
      </c>
      <c r="BE140" s="68" t="b">
        <v>0</v>
      </c>
      <c r="BF140" s="68" t="b">
        <v>0</v>
      </c>
      <c r="BG140" s="68" t="b">
        <v>0</v>
      </c>
      <c r="BH140" s="68" t="b">
        <v>0</v>
      </c>
      <c r="BI140" s="68" t="b">
        <v>0</v>
      </c>
      <c r="BJ140" s="68" t="b">
        <v>0</v>
      </c>
    </row>
    <row r="141" spans="1:62">
      <c r="A141" s="1" t="s">
        <v>697</v>
      </c>
      <c r="B141" t="s">
        <v>696</v>
      </c>
      <c r="C141" s="68" t="b">
        <v>0</v>
      </c>
      <c r="D141" s="68" t="b">
        <v>0</v>
      </c>
      <c r="E141" s="68" t="b">
        <v>0</v>
      </c>
      <c r="F141" s="68" t="b">
        <v>0</v>
      </c>
      <c r="G141" s="68" t="b">
        <v>0</v>
      </c>
      <c r="H141" s="68" t="b">
        <v>0</v>
      </c>
      <c r="I141" s="68" t="b">
        <v>0</v>
      </c>
      <c r="J141" s="68" t="b">
        <v>0</v>
      </c>
      <c r="K141" s="68" t="b">
        <v>0</v>
      </c>
      <c r="L141" s="68" t="b">
        <v>0</v>
      </c>
      <c r="M141" s="68" t="b">
        <v>0</v>
      </c>
      <c r="N141" s="68" t="b">
        <v>0</v>
      </c>
      <c r="O141" s="68" t="b">
        <v>0</v>
      </c>
      <c r="P141" s="68" t="b">
        <v>0</v>
      </c>
      <c r="Q141" s="68" t="b">
        <v>0</v>
      </c>
      <c r="R141" s="68" t="b">
        <v>0</v>
      </c>
      <c r="S141" s="68" t="b">
        <v>0</v>
      </c>
      <c r="T141" s="68" t="b">
        <v>0</v>
      </c>
      <c r="U141" s="68" t="b">
        <v>0</v>
      </c>
      <c r="V141" s="68" t="b">
        <v>0</v>
      </c>
      <c r="W141" s="68" t="b">
        <v>0</v>
      </c>
      <c r="X141" s="68" t="b">
        <v>0</v>
      </c>
      <c r="Y141" s="68" t="b">
        <v>0</v>
      </c>
      <c r="Z141" s="68" t="b">
        <v>0</v>
      </c>
      <c r="AA141" s="68" t="b">
        <v>0</v>
      </c>
      <c r="AB141" s="68" t="b">
        <v>0</v>
      </c>
      <c r="AC141" s="68" t="b">
        <v>0</v>
      </c>
      <c r="AD141" s="68" t="b">
        <v>0</v>
      </c>
      <c r="AE141" s="68" t="b">
        <v>0</v>
      </c>
      <c r="AF141" s="68" t="b">
        <v>0</v>
      </c>
      <c r="AG141" s="68" t="b">
        <v>0</v>
      </c>
      <c r="AH141" s="68" t="b">
        <v>0</v>
      </c>
      <c r="AI141" s="68" t="b">
        <v>0</v>
      </c>
      <c r="AJ141" s="68" t="b">
        <v>0</v>
      </c>
      <c r="AK141" s="68" t="b">
        <v>0</v>
      </c>
      <c r="AL141" s="68" t="b">
        <v>0</v>
      </c>
      <c r="AM141" s="68" t="b">
        <v>0</v>
      </c>
      <c r="AN141" s="68" t="b">
        <v>0</v>
      </c>
      <c r="AO141" s="68" t="b">
        <v>0</v>
      </c>
      <c r="AP141" s="68" t="b">
        <v>0</v>
      </c>
      <c r="AQ141" s="68" t="b">
        <v>0</v>
      </c>
      <c r="AR141" s="68" t="b">
        <v>0</v>
      </c>
      <c r="AS141" s="68" t="b">
        <v>0</v>
      </c>
      <c r="AT141" s="68" t="b">
        <v>0</v>
      </c>
      <c r="AU141" s="68" t="b">
        <v>0</v>
      </c>
      <c r="AV141" s="68" t="b">
        <v>0</v>
      </c>
      <c r="AW141" s="68" t="b">
        <v>0</v>
      </c>
      <c r="AX141" s="68" t="b">
        <v>0</v>
      </c>
      <c r="AY141" s="68" t="b">
        <v>0</v>
      </c>
      <c r="AZ141" s="68" t="b">
        <v>0</v>
      </c>
      <c r="BA141" s="68" t="b">
        <v>0</v>
      </c>
      <c r="BB141" s="68" t="b">
        <v>0</v>
      </c>
      <c r="BC141" s="68" t="b">
        <v>0</v>
      </c>
      <c r="BD141" s="68" t="b">
        <v>0</v>
      </c>
      <c r="BE141" s="68" t="b">
        <v>0</v>
      </c>
      <c r="BF141" s="68" t="b">
        <v>0</v>
      </c>
      <c r="BG141" s="68" t="b">
        <v>0</v>
      </c>
      <c r="BH141" s="68" t="b">
        <v>0</v>
      </c>
      <c r="BI141" s="68" t="b">
        <v>0</v>
      </c>
      <c r="BJ141" s="68" t="b">
        <v>0</v>
      </c>
    </row>
    <row r="142" spans="1:62">
      <c r="A142" s="1" t="s">
        <v>700</v>
      </c>
      <c r="B142" t="s">
        <v>699</v>
      </c>
      <c r="C142" s="68" t="b">
        <v>0</v>
      </c>
      <c r="D142" s="68" t="b">
        <v>0</v>
      </c>
      <c r="E142" s="68" t="b">
        <v>0</v>
      </c>
      <c r="F142" s="68" t="b">
        <v>0</v>
      </c>
      <c r="G142" s="68" t="b">
        <v>0</v>
      </c>
      <c r="H142" s="68" t="b">
        <v>0</v>
      </c>
      <c r="I142" s="68" t="b">
        <v>0</v>
      </c>
      <c r="J142" s="68" t="b">
        <v>0</v>
      </c>
      <c r="K142" s="68" t="b">
        <v>0</v>
      </c>
      <c r="L142" s="68" t="b">
        <v>0</v>
      </c>
      <c r="M142" s="68" t="b">
        <v>0</v>
      </c>
      <c r="N142" s="68" t="b">
        <v>0</v>
      </c>
      <c r="O142" s="68" t="b">
        <v>0</v>
      </c>
      <c r="P142" s="68" t="b">
        <v>0</v>
      </c>
      <c r="Q142" s="68" t="b">
        <v>0</v>
      </c>
      <c r="R142" s="68" t="b">
        <v>0</v>
      </c>
      <c r="S142" s="68" t="b">
        <v>0</v>
      </c>
      <c r="T142" s="68" t="b">
        <v>0</v>
      </c>
      <c r="U142" s="68" t="b">
        <v>0</v>
      </c>
      <c r="V142" s="68" t="b">
        <v>0</v>
      </c>
      <c r="W142" s="68" t="b">
        <v>0</v>
      </c>
      <c r="X142" s="68" t="b">
        <v>0</v>
      </c>
      <c r="Y142" s="68" t="b">
        <v>0</v>
      </c>
      <c r="Z142" s="68" t="b">
        <v>0</v>
      </c>
      <c r="AA142" s="68" t="b">
        <v>0</v>
      </c>
      <c r="AB142" s="68" t="b">
        <v>0</v>
      </c>
      <c r="AC142" s="68" t="b">
        <v>0</v>
      </c>
      <c r="AD142" s="68" t="b">
        <v>0</v>
      </c>
      <c r="AE142" s="68" t="b">
        <v>0</v>
      </c>
      <c r="AF142" s="68" t="b">
        <v>0</v>
      </c>
      <c r="AG142" s="68" t="b">
        <v>0</v>
      </c>
      <c r="AH142" s="68" t="b">
        <v>0</v>
      </c>
      <c r="AI142" s="68" t="b">
        <v>0</v>
      </c>
      <c r="AJ142" s="68" t="b">
        <v>0</v>
      </c>
      <c r="AK142" s="68" t="b">
        <v>0</v>
      </c>
      <c r="AL142" s="68" t="b">
        <v>0</v>
      </c>
      <c r="AM142" s="68" t="b">
        <v>0</v>
      </c>
      <c r="AN142" s="68" t="b">
        <v>0</v>
      </c>
      <c r="AO142" s="68" t="b">
        <v>0</v>
      </c>
      <c r="AP142" s="68" t="b">
        <v>0</v>
      </c>
      <c r="AQ142" s="68" t="b">
        <v>0</v>
      </c>
      <c r="AR142" s="68" t="b">
        <v>0</v>
      </c>
      <c r="AS142" s="68" t="b">
        <v>0</v>
      </c>
      <c r="AT142" s="68" t="b">
        <v>0</v>
      </c>
      <c r="AU142" s="68" t="b">
        <v>0</v>
      </c>
      <c r="AV142" s="68" t="b">
        <v>0</v>
      </c>
      <c r="AW142" s="68" t="b">
        <v>0</v>
      </c>
      <c r="AX142" s="68" t="b">
        <v>0</v>
      </c>
      <c r="AY142" s="68" t="b">
        <v>0</v>
      </c>
      <c r="AZ142" s="68" t="b">
        <v>0</v>
      </c>
      <c r="BA142" s="68" t="b">
        <v>0</v>
      </c>
      <c r="BB142" s="68" t="b">
        <v>0</v>
      </c>
      <c r="BC142" s="68" t="b">
        <v>0</v>
      </c>
      <c r="BD142" s="68" t="b">
        <v>0</v>
      </c>
      <c r="BE142" s="68" t="b">
        <v>0</v>
      </c>
      <c r="BF142" s="68" t="b">
        <v>0</v>
      </c>
      <c r="BG142" s="68" t="b">
        <v>0</v>
      </c>
      <c r="BH142" s="68" t="b">
        <v>0</v>
      </c>
      <c r="BI142" s="68" t="b">
        <v>0</v>
      </c>
      <c r="BJ142" s="68" t="b">
        <v>0</v>
      </c>
    </row>
    <row r="143" spans="1:62">
      <c r="A143" s="1" t="s">
        <v>130</v>
      </c>
      <c r="B143" t="s">
        <v>128</v>
      </c>
      <c r="C143" s="11" t="b">
        <v>0</v>
      </c>
      <c r="D143" s="11" t="b">
        <v>0</v>
      </c>
      <c r="E143" s="11" t="b">
        <v>0</v>
      </c>
      <c r="F143" s="11" t="b">
        <v>0</v>
      </c>
      <c r="G143" s="11" t="b">
        <v>0</v>
      </c>
      <c r="H143" s="11" t="b">
        <v>0</v>
      </c>
      <c r="I143" s="11" t="b">
        <v>0</v>
      </c>
      <c r="J143" s="11" t="b">
        <v>0</v>
      </c>
      <c r="K143" s="11" t="b">
        <v>0</v>
      </c>
      <c r="L143" s="11" t="b">
        <v>0</v>
      </c>
      <c r="M143" s="11" t="b">
        <v>0</v>
      </c>
      <c r="N143" s="11" t="b">
        <v>0</v>
      </c>
      <c r="O143" s="11" t="b">
        <v>0</v>
      </c>
      <c r="P143" s="11" t="b">
        <v>0</v>
      </c>
      <c r="Q143" s="11" t="b">
        <v>0</v>
      </c>
      <c r="R143" s="11" t="b">
        <v>0</v>
      </c>
      <c r="S143" s="11" t="b">
        <v>0</v>
      </c>
      <c r="T143" s="11" t="b">
        <v>0</v>
      </c>
      <c r="U143" s="11" t="b">
        <v>0</v>
      </c>
      <c r="V143" s="11" t="b">
        <v>0</v>
      </c>
      <c r="W143" s="11" t="b">
        <v>0</v>
      </c>
      <c r="X143" s="11" t="b">
        <v>0</v>
      </c>
      <c r="Y143" s="11" t="b">
        <v>0</v>
      </c>
      <c r="Z143" s="11" t="b">
        <v>0</v>
      </c>
      <c r="AA143" s="11" t="b">
        <v>0</v>
      </c>
      <c r="AB143" s="11" t="b">
        <v>0</v>
      </c>
      <c r="AC143" s="11" t="b">
        <v>0</v>
      </c>
      <c r="AD143" s="11" t="b">
        <v>0</v>
      </c>
      <c r="AE143" s="11" t="b">
        <v>0</v>
      </c>
      <c r="AF143" s="11" t="b">
        <v>0</v>
      </c>
      <c r="AG143" s="11" t="b">
        <v>0</v>
      </c>
      <c r="AH143" s="11" t="b">
        <v>0</v>
      </c>
      <c r="AI143" s="11" t="b">
        <v>0</v>
      </c>
      <c r="AJ143" s="11" t="b">
        <v>0</v>
      </c>
      <c r="AK143" s="11" t="b">
        <v>0</v>
      </c>
      <c r="AL143" s="11" t="b">
        <v>0</v>
      </c>
      <c r="AM143" s="11" t="b">
        <v>0</v>
      </c>
      <c r="AN143" s="11" t="b">
        <v>0</v>
      </c>
      <c r="AO143" s="11" t="b">
        <v>0</v>
      </c>
      <c r="AP143" s="11" t="b">
        <v>0</v>
      </c>
      <c r="AQ143" s="11" t="b">
        <v>0</v>
      </c>
      <c r="AR143" s="11" t="b">
        <v>0</v>
      </c>
      <c r="AS143" s="11" t="b">
        <v>0</v>
      </c>
      <c r="AT143" s="11" t="b">
        <v>0</v>
      </c>
      <c r="AU143" s="11" t="b">
        <v>0</v>
      </c>
      <c r="AV143" s="11" t="b">
        <v>0</v>
      </c>
      <c r="AW143" s="11" t="b">
        <v>0</v>
      </c>
      <c r="AX143" s="11" t="b">
        <v>0</v>
      </c>
      <c r="AY143" s="11" t="b">
        <v>0</v>
      </c>
      <c r="AZ143" s="11" t="b">
        <v>0</v>
      </c>
      <c r="BA143" s="11" t="b">
        <v>0</v>
      </c>
      <c r="BB143" s="11" t="b">
        <v>0</v>
      </c>
      <c r="BC143" s="11" t="b">
        <v>0</v>
      </c>
      <c r="BD143" s="11" t="b">
        <v>0</v>
      </c>
      <c r="BE143" s="11" t="b">
        <v>0</v>
      </c>
      <c r="BF143" s="11" t="b">
        <v>0</v>
      </c>
      <c r="BG143" s="11" t="b">
        <v>0</v>
      </c>
      <c r="BH143" s="11" t="b">
        <v>0</v>
      </c>
      <c r="BI143" s="11" t="b">
        <v>0</v>
      </c>
      <c r="BJ143" s="11" t="b">
        <v>0</v>
      </c>
    </row>
    <row r="144" spans="1:62">
      <c r="A144" s="1" t="s">
        <v>157</v>
      </c>
      <c r="B144" t="s">
        <v>155</v>
      </c>
      <c r="C144" s="11" t="b">
        <v>0</v>
      </c>
      <c r="D144" s="11" t="b">
        <v>0</v>
      </c>
      <c r="E144" s="11" t="b">
        <v>0</v>
      </c>
      <c r="F144" s="11" t="b">
        <v>0</v>
      </c>
      <c r="G144" s="11" t="b">
        <v>0</v>
      </c>
      <c r="H144" s="11" t="b">
        <v>0</v>
      </c>
      <c r="I144" s="11" t="b">
        <v>0</v>
      </c>
      <c r="J144" s="11" t="b">
        <v>0</v>
      </c>
      <c r="K144" s="11" t="b">
        <v>0</v>
      </c>
      <c r="L144" s="11" t="b">
        <v>0</v>
      </c>
      <c r="M144" s="11" t="b">
        <v>0</v>
      </c>
      <c r="N144" s="11" t="b">
        <v>0</v>
      </c>
      <c r="O144" s="11" t="b">
        <v>0</v>
      </c>
      <c r="P144" s="11" t="b">
        <v>0</v>
      </c>
      <c r="Q144" s="11" t="b">
        <v>0</v>
      </c>
      <c r="R144" s="11" t="b">
        <v>0</v>
      </c>
      <c r="S144" s="11" t="b">
        <v>0</v>
      </c>
      <c r="T144" s="11" t="b">
        <v>0</v>
      </c>
      <c r="U144" s="11" t="b">
        <v>0</v>
      </c>
      <c r="V144" s="11" t="b">
        <v>0</v>
      </c>
      <c r="W144" s="11" t="b">
        <v>0</v>
      </c>
      <c r="X144" s="11" t="b">
        <v>0</v>
      </c>
      <c r="Y144" s="11" t="b">
        <v>0</v>
      </c>
      <c r="Z144" s="11" t="b">
        <v>0</v>
      </c>
      <c r="AA144" s="11" t="b">
        <v>0</v>
      </c>
      <c r="AB144" s="11" t="b">
        <v>0</v>
      </c>
      <c r="AC144" s="11" t="b">
        <v>0</v>
      </c>
      <c r="AD144" s="11" t="b">
        <v>0</v>
      </c>
      <c r="AE144" s="11" t="b">
        <v>0</v>
      </c>
      <c r="AF144" s="11" t="b">
        <v>0</v>
      </c>
      <c r="AG144" s="11" t="b">
        <v>0</v>
      </c>
      <c r="AH144" s="11" t="b">
        <v>0</v>
      </c>
      <c r="AI144" s="11" t="b">
        <v>0</v>
      </c>
      <c r="AJ144" s="11" t="b">
        <v>0</v>
      </c>
      <c r="AK144" s="11" t="b">
        <v>0</v>
      </c>
      <c r="AL144" s="11" t="b">
        <v>0</v>
      </c>
      <c r="AM144" s="11" t="b">
        <v>0</v>
      </c>
      <c r="AN144" s="11" t="b">
        <v>0</v>
      </c>
      <c r="AO144" s="11" t="b">
        <v>0</v>
      </c>
      <c r="AP144" s="11" t="b">
        <v>0</v>
      </c>
      <c r="AQ144" s="11" t="b">
        <v>0</v>
      </c>
      <c r="AR144" s="11" t="b">
        <v>0</v>
      </c>
      <c r="AS144" s="11" t="b">
        <v>1</v>
      </c>
      <c r="AT144" s="11" t="b">
        <v>0</v>
      </c>
      <c r="AU144" s="11" t="b">
        <v>0</v>
      </c>
      <c r="AV144" s="11" t="b">
        <v>0</v>
      </c>
      <c r="AW144" s="11" t="b">
        <v>0</v>
      </c>
      <c r="AX144" s="11" t="b">
        <v>0</v>
      </c>
      <c r="AY144" s="11" t="b">
        <v>0</v>
      </c>
      <c r="AZ144" s="11" t="b">
        <v>0</v>
      </c>
      <c r="BA144" s="11" t="b">
        <v>0</v>
      </c>
      <c r="BB144" s="11" t="b">
        <v>0</v>
      </c>
      <c r="BC144" s="11" t="b">
        <v>0</v>
      </c>
      <c r="BD144" s="11" t="b">
        <v>0</v>
      </c>
      <c r="BE144" s="11" t="b">
        <v>0</v>
      </c>
      <c r="BF144" s="11" t="b">
        <v>0</v>
      </c>
      <c r="BG144" s="11" t="b">
        <v>0</v>
      </c>
      <c r="BH144" s="11" t="b">
        <v>0</v>
      </c>
      <c r="BI144" s="11" t="b">
        <v>0</v>
      </c>
      <c r="BJ144" s="11" t="b">
        <v>0</v>
      </c>
    </row>
    <row r="145" spans="1:62">
      <c r="A145" s="1" t="s">
        <v>1175</v>
      </c>
      <c r="B145" t="s">
        <v>8179</v>
      </c>
      <c r="C145" s="11" t="b">
        <v>0</v>
      </c>
      <c r="D145" s="11" t="b">
        <v>0</v>
      </c>
      <c r="E145" s="11" t="b">
        <v>0</v>
      </c>
      <c r="F145" s="11" t="b">
        <v>1</v>
      </c>
      <c r="G145" s="11" t="b">
        <v>0</v>
      </c>
      <c r="H145" s="11" t="b">
        <v>0</v>
      </c>
      <c r="I145" s="11" t="b">
        <v>0</v>
      </c>
      <c r="J145" s="11" t="b">
        <v>1</v>
      </c>
      <c r="K145" s="11" t="b">
        <v>0</v>
      </c>
      <c r="L145" s="11" t="b">
        <v>0</v>
      </c>
      <c r="M145" s="11" t="b">
        <v>0</v>
      </c>
      <c r="N145" s="11" t="b">
        <v>0</v>
      </c>
      <c r="O145" s="11" t="b">
        <v>0</v>
      </c>
      <c r="P145" s="11" t="b">
        <v>0</v>
      </c>
      <c r="Q145" s="11" t="b">
        <v>0</v>
      </c>
      <c r="R145" s="11" t="b">
        <v>0</v>
      </c>
      <c r="S145" s="11" t="b">
        <v>0</v>
      </c>
      <c r="T145" s="11" t="b">
        <v>0</v>
      </c>
      <c r="U145" s="11" t="b">
        <v>0</v>
      </c>
      <c r="V145" s="11" t="b">
        <v>0</v>
      </c>
      <c r="W145" s="11" t="b">
        <v>0</v>
      </c>
      <c r="X145" s="11" t="b">
        <v>0</v>
      </c>
      <c r="Y145" s="11" t="b">
        <v>0</v>
      </c>
      <c r="Z145" s="11" t="b">
        <v>0</v>
      </c>
      <c r="AA145" s="11" t="b">
        <v>0</v>
      </c>
      <c r="AB145" s="11" t="b">
        <v>0</v>
      </c>
      <c r="AC145" s="11" t="b">
        <v>0</v>
      </c>
      <c r="AD145" s="11" t="b">
        <v>0</v>
      </c>
      <c r="AE145" s="11" t="b">
        <v>0</v>
      </c>
      <c r="AF145" s="11" t="b">
        <v>0</v>
      </c>
      <c r="AG145" s="11" t="b">
        <v>0</v>
      </c>
      <c r="AH145" s="11" t="b">
        <v>0</v>
      </c>
      <c r="AI145" s="11" t="b">
        <v>0</v>
      </c>
      <c r="AJ145" s="11" t="b">
        <v>0</v>
      </c>
      <c r="AK145" s="11" t="b">
        <v>0</v>
      </c>
      <c r="AL145" s="11" t="b">
        <v>0</v>
      </c>
      <c r="AM145" s="11" t="b">
        <v>0</v>
      </c>
      <c r="AN145" s="11" t="b">
        <v>0</v>
      </c>
      <c r="AO145" s="11" t="b">
        <v>0</v>
      </c>
      <c r="AP145" s="11" t="b">
        <v>0</v>
      </c>
      <c r="AQ145" s="11" t="b">
        <v>0</v>
      </c>
      <c r="AR145" s="11" t="b">
        <v>0</v>
      </c>
      <c r="AS145" s="11" t="b">
        <v>0</v>
      </c>
      <c r="AT145" s="11" t="b">
        <v>0</v>
      </c>
      <c r="AU145" s="11" t="b">
        <v>0</v>
      </c>
      <c r="AV145" s="11" t="b">
        <v>0</v>
      </c>
      <c r="AW145" s="11" t="b">
        <v>1</v>
      </c>
      <c r="AX145" s="11" t="b">
        <v>0</v>
      </c>
      <c r="AY145" s="11" t="b">
        <v>0</v>
      </c>
      <c r="AZ145" s="11" t="b">
        <v>0</v>
      </c>
      <c r="BA145" s="11" t="b">
        <v>0</v>
      </c>
      <c r="BB145" s="11" t="b">
        <v>0</v>
      </c>
      <c r="BC145" s="11" t="b">
        <v>0</v>
      </c>
      <c r="BD145" s="11" t="b">
        <v>0</v>
      </c>
      <c r="BE145" s="11" t="b">
        <v>0</v>
      </c>
      <c r="BF145" s="11" t="b">
        <v>0</v>
      </c>
      <c r="BG145" s="11" t="b">
        <v>0</v>
      </c>
      <c r="BH145" s="11" t="b">
        <v>0</v>
      </c>
      <c r="BI145" s="11" t="b">
        <v>0</v>
      </c>
      <c r="BJ145" s="11" t="b">
        <v>0</v>
      </c>
    </row>
    <row r="146" spans="1:62">
      <c r="A146" s="1" t="s">
        <v>231</v>
      </c>
      <c r="B146" t="s">
        <v>230</v>
      </c>
      <c r="C146" s="11" t="b">
        <v>0</v>
      </c>
      <c r="D146" s="11" t="b">
        <v>0</v>
      </c>
      <c r="E146" s="11" t="b">
        <v>0</v>
      </c>
      <c r="F146" s="11" t="b">
        <v>0</v>
      </c>
      <c r="G146" s="11" t="b">
        <v>0</v>
      </c>
      <c r="H146" s="11" t="b">
        <v>0</v>
      </c>
      <c r="I146" s="11" t="b">
        <v>0</v>
      </c>
      <c r="J146" s="11" t="b">
        <v>0</v>
      </c>
      <c r="K146" s="11" t="b">
        <v>0</v>
      </c>
      <c r="L146" s="11" t="b">
        <v>0</v>
      </c>
      <c r="M146" s="11" t="b">
        <v>0</v>
      </c>
      <c r="N146" s="11" t="b">
        <v>0</v>
      </c>
      <c r="O146" s="11" t="b">
        <v>0</v>
      </c>
      <c r="P146" s="11" t="b">
        <v>0</v>
      </c>
      <c r="Q146" s="11" t="b">
        <v>0</v>
      </c>
      <c r="R146" s="11" t="b">
        <v>0</v>
      </c>
      <c r="S146" s="11" t="b">
        <v>0</v>
      </c>
      <c r="T146" s="11" t="b">
        <v>0</v>
      </c>
      <c r="U146" s="11" t="b">
        <v>0</v>
      </c>
      <c r="V146" s="11" t="b">
        <v>0</v>
      </c>
      <c r="W146" s="11" t="b">
        <v>0</v>
      </c>
      <c r="X146" s="11" t="b">
        <v>0</v>
      </c>
      <c r="Y146" s="11" t="b">
        <v>0</v>
      </c>
      <c r="Z146" s="11" t="b">
        <v>0</v>
      </c>
      <c r="AA146" s="11" t="b">
        <v>0</v>
      </c>
      <c r="AB146" s="11" t="b">
        <v>0</v>
      </c>
      <c r="AC146" s="11" t="b">
        <v>0</v>
      </c>
      <c r="AD146" s="11" t="b">
        <v>0</v>
      </c>
      <c r="AE146" s="11" t="b">
        <v>0</v>
      </c>
      <c r="AF146" s="11" t="b">
        <v>0</v>
      </c>
      <c r="AG146" s="11" t="b">
        <v>0</v>
      </c>
      <c r="AH146" s="11" t="b">
        <v>0</v>
      </c>
      <c r="AI146" s="11" t="b">
        <v>0</v>
      </c>
      <c r="AJ146" s="11" t="b">
        <v>0</v>
      </c>
      <c r="AK146" s="11" t="b">
        <v>0</v>
      </c>
      <c r="AL146" s="11" t="b">
        <v>0</v>
      </c>
      <c r="AM146" s="11" t="b">
        <v>0</v>
      </c>
      <c r="AN146" s="11" t="b">
        <v>0</v>
      </c>
      <c r="AO146" s="11" t="b">
        <v>0</v>
      </c>
      <c r="AP146" s="11" t="b">
        <v>0</v>
      </c>
      <c r="AQ146" s="11" t="b">
        <v>0</v>
      </c>
      <c r="AR146" s="11" t="b">
        <v>0</v>
      </c>
      <c r="AS146" s="11" t="b">
        <v>1</v>
      </c>
      <c r="AT146" s="11" t="b">
        <v>0</v>
      </c>
      <c r="AU146" s="11" t="b">
        <v>0</v>
      </c>
      <c r="AV146" s="11" t="b">
        <v>0</v>
      </c>
      <c r="AW146" s="11" t="b">
        <v>1</v>
      </c>
      <c r="AX146" s="11" t="b">
        <v>0</v>
      </c>
      <c r="AY146" s="11" t="b">
        <v>0</v>
      </c>
      <c r="AZ146" s="11" t="b">
        <v>0</v>
      </c>
      <c r="BA146" s="11" t="b">
        <v>0</v>
      </c>
      <c r="BB146" s="11" t="b">
        <v>0</v>
      </c>
      <c r="BC146" s="11" t="b">
        <v>0</v>
      </c>
      <c r="BD146" s="11" t="b">
        <v>0</v>
      </c>
      <c r="BE146" s="11" t="b">
        <v>0</v>
      </c>
      <c r="BF146" s="11" t="b">
        <v>0</v>
      </c>
      <c r="BG146" s="11" t="b">
        <v>0</v>
      </c>
      <c r="BH146" s="11" t="b">
        <v>0</v>
      </c>
      <c r="BI146" s="11" t="b">
        <v>0</v>
      </c>
      <c r="BJ146" s="11" t="b">
        <v>0</v>
      </c>
    </row>
    <row r="147" spans="1:62">
      <c r="A147" s="1" t="s">
        <v>238</v>
      </c>
      <c r="B147" t="s">
        <v>236</v>
      </c>
      <c r="C147" s="11" t="b">
        <v>0</v>
      </c>
      <c r="D147" s="11" t="b">
        <v>0</v>
      </c>
      <c r="E147" s="11" t="b">
        <v>0</v>
      </c>
      <c r="F147" s="11" t="b">
        <v>0</v>
      </c>
      <c r="G147" s="11" t="b">
        <v>0</v>
      </c>
      <c r="H147" s="11" t="b">
        <v>0</v>
      </c>
      <c r="I147" s="11" t="b">
        <v>0</v>
      </c>
      <c r="J147" s="11" t="b">
        <v>0</v>
      </c>
      <c r="K147" s="11" t="b">
        <v>0</v>
      </c>
      <c r="L147" s="11" t="b">
        <v>0</v>
      </c>
      <c r="M147" s="11" t="b">
        <v>0</v>
      </c>
      <c r="N147" s="11" t="b">
        <v>0</v>
      </c>
      <c r="O147" s="11" t="b">
        <v>0</v>
      </c>
      <c r="P147" s="11" t="b">
        <v>0</v>
      </c>
      <c r="Q147" s="11" t="b">
        <v>0</v>
      </c>
      <c r="R147" s="11" t="b">
        <v>0</v>
      </c>
      <c r="S147" s="11" t="b">
        <v>0</v>
      </c>
      <c r="T147" s="11" t="b">
        <v>0</v>
      </c>
      <c r="U147" s="11" t="b">
        <v>0</v>
      </c>
      <c r="V147" s="11" t="b">
        <v>0</v>
      </c>
      <c r="W147" s="11" t="b">
        <v>0</v>
      </c>
      <c r="X147" s="11" t="b">
        <v>0</v>
      </c>
      <c r="Y147" s="11" t="b">
        <v>0</v>
      </c>
      <c r="Z147" s="11" t="b">
        <v>0</v>
      </c>
      <c r="AA147" s="11" t="b">
        <v>0</v>
      </c>
      <c r="AB147" s="11" t="b">
        <v>0</v>
      </c>
      <c r="AC147" s="11" t="b">
        <v>0</v>
      </c>
      <c r="AD147" s="11" t="b">
        <v>0</v>
      </c>
      <c r="AE147" s="11" t="b">
        <v>0</v>
      </c>
      <c r="AF147" s="11" t="b">
        <v>0</v>
      </c>
      <c r="AG147" s="11" t="b">
        <v>0</v>
      </c>
      <c r="AH147" s="11" t="b">
        <v>0</v>
      </c>
      <c r="AI147" s="11" t="b">
        <v>0</v>
      </c>
      <c r="AJ147" s="11" t="b">
        <v>0</v>
      </c>
      <c r="AK147" s="11" t="b">
        <v>0</v>
      </c>
      <c r="AL147" s="11" t="b">
        <v>0</v>
      </c>
      <c r="AM147" s="11" t="b">
        <v>0</v>
      </c>
      <c r="AN147" s="11" t="b">
        <v>0</v>
      </c>
      <c r="AO147" s="11" t="b">
        <v>0</v>
      </c>
      <c r="AP147" s="11" t="b">
        <v>0</v>
      </c>
      <c r="AQ147" s="11" t="b">
        <v>0</v>
      </c>
      <c r="AR147" s="11" t="b">
        <v>0</v>
      </c>
      <c r="AS147" s="11" t="b">
        <v>0</v>
      </c>
      <c r="AT147" s="11" t="b">
        <v>0</v>
      </c>
      <c r="AU147" s="11" t="b">
        <v>0</v>
      </c>
      <c r="AV147" s="11" t="b">
        <v>0</v>
      </c>
      <c r="AW147" s="11" t="b">
        <v>0</v>
      </c>
      <c r="AX147" s="11" t="b">
        <v>0</v>
      </c>
      <c r="AY147" s="11" t="b">
        <v>0</v>
      </c>
      <c r="AZ147" s="11" t="b">
        <v>0</v>
      </c>
      <c r="BA147" s="11" t="b">
        <v>0</v>
      </c>
      <c r="BB147" s="11" t="b">
        <v>0</v>
      </c>
      <c r="BC147" s="11" t="b">
        <v>0</v>
      </c>
      <c r="BD147" s="11" t="b">
        <v>0</v>
      </c>
      <c r="BE147" s="11" t="b">
        <v>0</v>
      </c>
      <c r="BF147" s="11" t="b">
        <v>0</v>
      </c>
      <c r="BG147" s="11" t="b">
        <v>0</v>
      </c>
      <c r="BH147" s="11" t="b">
        <v>0</v>
      </c>
      <c r="BI147" s="11" t="b">
        <v>0</v>
      </c>
      <c r="BJ147" s="11" t="b">
        <v>0</v>
      </c>
    </row>
    <row r="148" spans="1:62">
      <c r="A148" s="1" t="s">
        <v>240</v>
      </c>
      <c r="B148" t="s">
        <v>236</v>
      </c>
      <c r="C148" s="11" t="b">
        <v>0</v>
      </c>
      <c r="D148" s="11" t="b">
        <v>0</v>
      </c>
      <c r="E148" s="11" t="b">
        <v>0</v>
      </c>
      <c r="F148" s="11" t="b">
        <v>0</v>
      </c>
      <c r="G148" s="11" t="b">
        <v>0</v>
      </c>
      <c r="H148" s="11" t="b">
        <v>0</v>
      </c>
      <c r="I148" s="11" t="b">
        <v>0</v>
      </c>
      <c r="J148" s="11" t="b">
        <v>0</v>
      </c>
      <c r="K148" s="11" t="b">
        <v>0</v>
      </c>
      <c r="L148" s="11" t="b">
        <v>0</v>
      </c>
      <c r="M148" s="11" t="b">
        <v>0</v>
      </c>
      <c r="N148" s="11" t="b">
        <v>0</v>
      </c>
      <c r="O148" s="11" t="b">
        <v>0</v>
      </c>
      <c r="P148" s="11" t="b">
        <v>0</v>
      </c>
      <c r="Q148" s="11" t="b">
        <v>0</v>
      </c>
      <c r="R148" s="11" t="b">
        <v>0</v>
      </c>
      <c r="S148" s="11" t="b">
        <v>0</v>
      </c>
      <c r="T148" s="11" t="b">
        <v>0</v>
      </c>
      <c r="U148" s="11" t="b">
        <v>0</v>
      </c>
      <c r="V148" s="11" t="b">
        <v>0</v>
      </c>
      <c r="W148" s="11" t="b">
        <v>0</v>
      </c>
      <c r="X148" s="11" t="b">
        <v>0</v>
      </c>
      <c r="Y148" s="11" t="b">
        <v>0</v>
      </c>
      <c r="Z148" s="11" t="b">
        <v>0</v>
      </c>
      <c r="AA148" s="11" t="b">
        <v>0</v>
      </c>
      <c r="AB148" s="11" t="b">
        <v>0</v>
      </c>
      <c r="AC148" s="11" t="b">
        <v>0</v>
      </c>
      <c r="AD148" s="11" t="b">
        <v>0</v>
      </c>
      <c r="AE148" s="11" t="b">
        <v>0</v>
      </c>
      <c r="AF148" s="11" t="b">
        <v>0</v>
      </c>
      <c r="AG148" s="11" t="b">
        <v>0</v>
      </c>
      <c r="AH148" s="11" t="b">
        <v>0</v>
      </c>
      <c r="AI148" s="11" t="b">
        <v>0</v>
      </c>
      <c r="AJ148" s="11" t="b">
        <v>0</v>
      </c>
      <c r="AK148" s="11" t="b">
        <v>0</v>
      </c>
      <c r="AL148" s="11" t="b">
        <v>0</v>
      </c>
      <c r="AM148" s="11" t="b">
        <v>0</v>
      </c>
      <c r="AN148" s="11" t="b">
        <v>0</v>
      </c>
      <c r="AO148" s="11" t="b">
        <v>0</v>
      </c>
      <c r="AP148" s="11" t="b">
        <v>0</v>
      </c>
      <c r="AQ148" s="11" t="b">
        <v>0</v>
      </c>
      <c r="AR148" s="11" t="b">
        <v>0</v>
      </c>
      <c r="AS148" s="11" t="b">
        <v>0</v>
      </c>
      <c r="AT148" s="11" t="b">
        <v>0</v>
      </c>
      <c r="AU148" s="11" t="b">
        <v>0</v>
      </c>
      <c r="AV148" s="11" t="b">
        <v>0</v>
      </c>
      <c r="AW148" s="11" t="b">
        <v>0</v>
      </c>
      <c r="AX148" s="11" t="b">
        <v>0</v>
      </c>
      <c r="AY148" s="11" t="b">
        <v>0</v>
      </c>
      <c r="AZ148" s="11" t="b">
        <v>0</v>
      </c>
      <c r="BA148" s="11" t="b">
        <v>0</v>
      </c>
      <c r="BB148" s="11" t="b">
        <v>0</v>
      </c>
      <c r="BC148" s="11" t="b">
        <v>0</v>
      </c>
      <c r="BD148" s="11" t="b">
        <v>0</v>
      </c>
      <c r="BE148" s="11" t="b">
        <v>0</v>
      </c>
      <c r="BF148" s="11" t="b">
        <v>0</v>
      </c>
      <c r="BG148" s="11" t="b">
        <v>0</v>
      </c>
      <c r="BH148" s="11" t="b">
        <v>0</v>
      </c>
      <c r="BI148" s="11" t="b">
        <v>0</v>
      </c>
      <c r="BJ148" s="11" t="b">
        <v>0</v>
      </c>
    </row>
    <row r="149" spans="1:62">
      <c r="A149" s="1" t="s">
        <v>241</v>
      </c>
      <c r="B149" t="s">
        <v>236</v>
      </c>
      <c r="C149" s="11" t="b">
        <v>0</v>
      </c>
      <c r="D149" s="11" t="b">
        <v>0</v>
      </c>
      <c r="E149" s="11" t="b">
        <v>0</v>
      </c>
      <c r="F149" s="11" t="b">
        <v>0</v>
      </c>
      <c r="G149" s="11" t="b">
        <v>0</v>
      </c>
      <c r="H149" s="11" t="b">
        <v>0</v>
      </c>
      <c r="I149" s="11" t="b">
        <v>0</v>
      </c>
      <c r="J149" s="11" t="b">
        <v>0</v>
      </c>
      <c r="K149" s="11" t="b">
        <v>0</v>
      </c>
      <c r="L149" s="11" t="b">
        <v>0</v>
      </c>
      <c r="M149" s="11" t="b">
        <v>0</v>
      </c>
      <c r="N149" s="11" t="b">
        <v>0</v>
      </c>
      <c r="O149" s="11" t="b">
        <v>0</v>
      </c>
      <c r="P149" s="11" t="b">
        <v>0</v>
      </c>
      <c r="Q149" s="11" t="b">
        <v>0</v>
      </c>
      <c r="R149" s="11" t="b">
        <v>0</v>
      </c>
      <c r="S149" s="11" t="b">
        <v>0</v>
      </c>
      <c r="T149" s="11" t="b">
        <v>0</v>
      </c>
      <c r="U149" s="11" t="b">
        <v>0</v>
      </c>
      <c r="V149" s="11" t="b">
        <v>0</v>
      </c>
      <c r="W149" s="11" t="b">
        <v>0</v>
      </c>
      <c r="X149" s="11" t="b">
        <v>0</v>
      </c>
      <c r="Y149" s="11" t="b">
        <v>0</v>
      </c>
      <c r="Z149" s="11" t="b">
        <v>0</v>
      </c>
      <c r="AA149" s="11" t="b">
        <v>0</v>
      </c>
      <c r="AB149" s="11" t="b">
        <v>0</v>
      </c>
      <c r="AC149" s="11" t="b">
        <v>0</v>
      </c>
      <c r="AD149" s="11" t="b">
        <v>0</v>
      </c>
      <c r="AE149" s="11" t="b">
        <v>0</v>
      </c>
      <c r="AF149" s="11" t="b">
        <v>0</v>
      </c>
      <c r="AG149" s="11" t="b">
        <v>0</v>
      </c>
      <c r="AH149" s="11" t="b">
        <v>0</v>
      </c>
      <c r="AI149" s="11" t="b">
        <v>0</v>
      </c>
      <c r="AJ149" s="11" t="b">
        <v>0</v>
      </c>
      <c r="AK149" s="11" t="b">
        <v>0</v>
      </c>
      <c r="AL149" s="11" t="b">
        <v>0</v>
      </c>
      <c r="AM149" s="11" t="b">
        <v>0</v>
      </c>
      <c r="AN149" s="11" t="b">
        <v>0</v>
      </c>
      <c r="AO149" s="11" t="b">
        <v>0</v>
      </c>
      <c r="AP149" s="11" t="b">
        <v>0</v>
      </c>
      <c r="AQ149" s="11" t="b">
        <v>0</v>
      </c>
      <c r="AR149" s="11" t="b">
        <v>0</v>
      </c>
      <c r="AS149" s="11" t="b">
        <v>0</v>
      </c>
      <c r="AT149" s="11" t="b">
        <v>0</v>
      </c>
      <c r="AU149" s="11" t="b">
        <v>0</v>
      </c>
      <c r="AV149" s="11" t="b">
        <v>0</v>
      </c>
      <c r="AW149" s="11" t="b">
        <v>0</v>
      </c>
      <c r="AX149" s="11" t="b">
        <v>0</v>
      </c>
      <c r="AY149" s="11" t="b">
        <v>0</v>
      </c>
      <c r="AZ149" s="11" t="b">
        <v>0</v>
      </c>
      <c r="BA149" s="11" t="b">
        <v>0</v>
      </c>
      <c r="BB149" s="11" t="b">
        <v>0</v>
      </c>
      <c r="BC149" s="11" t="b">
        <v>0</v>
      </c>
      <c r="BD149" s="11" t="b">
        <v>0</v>
      </c>
      <c r="BE149" s="11" t="b">
        <v>0</v>
      </c>
      <c r="BF149" s="11" t="b">
        <v>0</v>
      </c>
      <c r="BG149" s="11" t="b">
        <v>0</v>
      </c>
      <c r="BH149" s="11" t="b">
        <v>0</v>
      </c>
      <c r="BI149" s="11" t="b">
        <v>0</v>
      </c>
      <c r="BJ149" s="11" t="b">
        <v>0</v>
      </c>
    </row>
    <row r="150" spans="1:62">
      <c r="A150" s="1" t="s">
        <v>246</v>
      </c>
      <c r="B150" t="s">
        <v>236</v>
      </c>
      <c r="C150" s="11" t="b">
        <v>0</v>
      </c>
      <c r="D150" s="11" t="b">
        <v>0</v>
      </c>
      <c r="E150" s="11" t="b">
        <v>0</v>
      </c>
      <c r="F150" s="11" t="b">
        <v>0</v>
      </c>
      <c r="G150" s="11" t="b">
        <v>0</v>
      </c>
      <c r="H150" s="11" t="b">
        <v>0</v>
      </c>
      <c r="I150" s="11" t="b">
        <v>0</v>
      </c>
      <c r="J150" s="11" t="b">
        <v>0</v>
      </c>
      <c r="K150" s="11" t="b">
        <v>0</v>
      </c>
      <c r="L150" s="11" t="b">
        <v>0</v>
      </c>
      <c r="M150" s="11" t="b">
        <v>0</v>
      </c>
      <c r="N150" s="11" t="b">
        <v>0</v>
      </c>
      <c r="O150" s="11" t="b">
        <v>0</v>
      </c>
      <c r="P150" s="11" t="b">
        <v>0</v>
      </c>
      <c r="Q150" s="11" t="b">
        <v>0</v>
      </c>
      <c r="R150" s="11" t="b">
        <v>0</v>
      </c>
      <c r="S150" s="11" t="b">
        <v>0</v>
      </c>
      <c r="T150" s="11" t="b">
        <v>0</v>
      </c>
      <c r="U150" s="11" t="b">
        <v>0</v>
      </c>
      <c r="V150" s="11" t="b">
        <v>0</v>
      </c>
      <c r="W150" s="11" t="b">
        <v>0</v>
      </c>
      <c r="X150" s="11" t="b">
        <v>0</v>
      </c>
      <c r="Y150" s="11" t="b">
        <v>0</v>
      </c>
      <c r="Z150" s="11" t="b">
        <v>0</v>
      </c>
      <c r="AA150" s="11" t="b">
        <v>0</v>
      </c>
      <c r="AB150" s="11" t="b">
        <v>0</v>
      </c>
      <c r="AC150" s="11" t="b">
        <v>0</v>
      </c>
      <c r="AD150" s="11" t="b">
        <v>0</v>
      </c>
      <c r="AE150" s="11" t="b">
        <v>0</v>
      </c>
      <c r="AF150" s="11" t="b">
        <v>0</v>
      </c>
      <c r="AG150" s="11" t="b">
        <v>0</v>
      </c>
      <c r="AH150" s="11" t="b">
        <v>0</v>
      </c>
      <c r="AI150" s="11" t="b">
        <v>0</v>
      </c>
      <c r="AJ150" s="11" t="b">
        <v>0</v>
      </c>
      <c r="AK150" s="11" t="b">
        <v>0</v>
      </c>
      <c r="AL150" s="11" t="b">
        <v>0</v>
      </c>
      <c r="AM150" s="11" t="b">
        <v>0</v>
      </c>
      <c r="AN150" s="11" t="b">
        <v>0</v>
      </c>
      <c r="AO150" s="11" t="b">
        <v>0</v>
      </c>
      <c r="AP150" s="11" t="b">
        <v>0</v>
      </c>
      <c r="AQ150" s="11" t="b">
        <v>0</v>
      </c>
      <c r="AR150" s="11" t="b">
        <v>0</v>
      </c>
      <c r="AS150" s="11" t="b">
        <v>0</v>
      </c>
      <c r="AT150" s="11" t="b">
        <v>0</v>
      </c>
      <c r="AU150" s="11" t="b">
        <v>0</v>
      </c>
      <c r="AV150" s="11" t="b">
        <v>0</v>
      </c>
      <c r="AW150" s="11" t="b">
        <v>0</v>
      </c>
      <c r="AX150" s="11" t="b">
        <v>0</v>
      </c>
      <c r="AY150" s="11" t="b">
        <v>0</v>
      </c>
      <c r="AZ150" s="11" t="b">
        <v>0</v>
      </c>
      <c r="BA150" s="11" t="b">
        <v>0</v>
      </c>
      <c r="BB150" s="11" t="b">
        <v>0</v>
      </c>
      <c r="BC150" s="11" t="b">
        <v>0</v>
      </c>
      <c r="BD150" s="11" t="b">
        <v>0</v>
      </c>
      <c r="BE150" s="11" t="b">
        <v>0</v>
      </c>
      <c r="BF150" s="11" t="b">
        <v>0</v>
      </c>
      <c r="BG150" s="11" t="b">
        <v>0</v>
      </c>
      <c r="BH150" s="11" t="b">
        <v>0</v>
      </c>
      <c r="BI150" s="11" t="b">
        <v>0</v>
      </c>
      <c r="BJ150" s="11" t="b">
        <v>0</v>
      </c>
    </row>
    <row r="151" spans="1:62">
      <c r="A151" s="1" t="s">
        <v>247</v>
      </c>
      <c r="B151" t="s">
        <v>236</v>
      </c>
      <c r="C151" s="11" t="b">
        <v>0</v>
      </c>
      <c r="D151" s="11" t="b">
        <v>0</v>
      </c>
      <c r="E151" s="11" t="b">
        <v>0</v>
      </c>
      <c r="F151" s="11" t="b">
        <v>0</v>
      </c>
      <c r="G151" s="11" t="b">
        <v>0</v>
      </c>
      <c r="H151" s="11" t="b">
        <v>0</v>
      </c>
      <c r="I151" s="11" t="b">
        <v>0</v>
      </c>
      <c r="J151" s="11" t="b">
        <v>0</v>
      </c>
      <c r="K151" s="11" t="b">
        <v>0</v>
      </c>
      <c r="L151" s="11" t="b">
        <v>0</v>
      </c>
      <c r="M151" s="11" t="b">
        <v>0</v>
      </c>
      <c r="N151" s="11" t="b">
        <v>0</v>
      </c>
      <c r="O151" s="11" t="b">
        <v>0</v>
      </c>
      <c r="P151" s="11" t="b">
        <v>0</v>
      </c>
      <c r="Q151" s="11" t="b">
        <v>0</v>
      </c>
      <c r="R151" s="11" t="b">
        <v>0</v>
      </c>
      <c r="S151" s="11" t="b">
        <v>0</v>
      </c>
      <c r="T151" s="11" t="b">
        <v>0</v>
      </c>
      <c r="U151" s="11" t="b">
        <v>0</v>
      </c>
      <c r="V151" s="11" t="b">
        <v>0</v>
      </c>
      <c r="W151" s="11" t="b">
        <v>0</v>
      </c>
      <c r="X151" s="11" t="b">
        <v>0</v>
      </c>
      <c r="Y151" s="11" t="b">
        <v>0</v>
      </c>
      <c r="Z151" s="11" t="b">
        <v>0</v>
      </c>
      <c r="AA151" s="11" t="b">
        <v>0</v>
      </c>
      <c r="AB151" s="11" t="b">
        <v>0</v>
      </c>
      <c r="AC151" s="11" t="b">
        <v>0</v>
      </c>
      <c r="AD151" s="11" t="b">
        <v>0</v>
      </c>
      <c r="AE151" s="11" t="b">
        <v>0</v>
      </c>
      <c r="AF151" s="11" t="b">
        <v>0</v>
      </c>
      <c r="AG151" s="11" t="b">
        <v>0</v>
      </c>
      <c r="AH151" s="11" t="b">
        <v>0</v>
      </c>
      <c r="AI151" s="11" t="b">
        <v>0</v>
      </c>
      <c r="AJ151" s="11" t="b">
        <v>0</v>
      </c>
      <c r="AK151" s="11" t="b">
        <v>0</v>
      </c>
      <c r="AL151" s="11" t="b">
        <v>0</v>
      </c>
      <c r="AM151" s="11" t="b">
        <v>0</v>
      </c>
      <c r="AN151" s="11" t="b">
        <v>0</v>
      </c>
      <c r="AO151" s="11" t="b">
        <v>0</v>
      </c>
      <c r="AP151" s="11" t="b">
        <v>0</v>
      </c>
      <c r="AQ151" s="11" t="b">
        <v>0</v>
      </c>
      <c r="AR151" s="11" t="b">
        <v>0</v>
      </c>
      <c r="AS151" s="11" t="b">
        <v>0</v>
      </c>
      <c r="AT151" s="11" t="b">
        <v>0</v>
      </c>
      <c r="AU151" s="11" t="b">
        <v>0</v>
      </c>
      <c r="AV151" s="11" t="b">
        <v>0</v>
      </c>
      <c r="AW151" s="11" t="b">
        <v>0</v>
      </c>
      <c r="AX151" s="11" t="b">
        <v>0</v>
      </c>
      <c r="AY151" s="11" t="b">
        <v>0</v>
      </c>
      <c r="AZ151" s="11" t="b">
        <v>0</v>
      </c>
      <c r="BA151" s="11" t="b">
        <v>0</v>
      </c>
      <c r="BB151" s="11" t="b">
        <v>0</v>
      </c>
      <c r="BC151" s="11" t="b">
        <v>0</v>
      </c>
      <c r="BD151" s="11" t="b">
        <v>0</v>
      </c>
      <c r="BE151" s="11" t="b">
        <v>0</v>
      </c>
      <c r="BF151" s="11" t="b">
        <v>0</v>
      </c>
      <c r="BG151" s="11" t="b">
        <v>0</v>
      </c>
      <c r="BH151" s="11" t="b">
        <v>0</v>
      </c>
      <c r="BI151" s="11" t="b">
        <v>0</v>
      </c>
      <c r="BJ151" s="11" t="b">
        <v>0</v>
      </c>
    </row>
    <row r="152" spans="1:62">
      <c r="A152" s="1" t="s">
        <v>248</v>
      </c>
      <c r="B152" t="s">
        <v>236</v>
      </c>
      <c r="C152" s="11" t="b">
        <v>0</v>
      </c>
      <c r="D152" s="11" t="b">
        <v>0</v>
      </c>
      <c r="E152" s="11" t="b">
        <v>0</v>
      </c>
      <c r="F152" s="11" t="b">
        <v>0</v>
      </c>
      <c r="G152" s="11" t="b">
        <v>0</v>
      </c>
      <c r="H152" s="11" t="b">
        <v>0</v>
      </c>
      <c r="I152" s="11" t="b">
        <v>0</v>
      </c>
      <c r="J152" s="11" t="b">
        <v>0</v>
      </c>
      <c r="K152" s="11" t="b">
        <v>0</v>
      </c>
      <c r="L152" s="11" t="b">
        <v>0</v>
      </c>
      <c r="M152" s="11" t="b">
        <v>0</v>
      </c>
      <c r="N152" s="11" t="b">
        <v>0</v>
      </c>
      <c r="O152" s="11" t="b">
        <v>0</v>
      </c>
      <c r="P152" s="11" t="b">
        <v>0</v>
      </c>
      <c r="Q152" s="11" t="b">
        <v>0</v>
      </c>
      <c r="R152" s="11" t="b">
        <v>0</v>
      </c>
      <c r="S152" s="11" t="b">
        <v>0</v>
      </c>
      <c r="T152" s="11" t="b">
        <v>0</v>
      </c>
      <c r="U152" s="11" t="b">
        <v>0</v>
      </c>
      <c r="V152" s="11" t="b">
        <v>0</v>
      </c>
      <c r="W152" s="11" t="b">
        <v>0</v>
      </c>
      <c r="X152" s="11" t="b">
        <v>0</v>
      </c>
      <c r="Y152" s="11" t="b">
        <v>0</v>
      </c>
      <c r="Z152" s="11" t="b">
        <v>0</v>
      </c>
      <c r="AA152" s="11" t="b">
        <v>0</v>
      </c>
      <c r="AB152" s="11" t="b">
        <v>0</v>
      </c>
      <c r="AC152" s="11" t="b">
        <v>0</v>
      </c>
      <c r="AD152" s="11" t="b">
        <v>0</v>
      </c>
      <c r="AE152" s="11" t="b">
        <v>0</v>
      </c>
      <c r="AF152" s="11" t="b">
        <v>0</v>
      </c>
      <c r="AG152" s="11" t="b">
        <v>0</v>
      </c>
      <c r="AH152" s="11" t="b">
        <v>0</v>
      </c>
      <c r="AI152" s="11" t="b">
        <v>0</v>
      </c>
      <c r="AJ152" s="11" t="b">
        <v>0</v>
      </c>
      <c r="AK152" s="11" t="b">
        <v>0</v>
      </c>
      <c r="AL152" s="11" t="b">
        <v>0</v>
      </c>
      <c r="AM152" s="11" t="b">
        <v>0</v>
      </c>
      <c r="AN152" s="11" t="b">
        <v>0</v>
      </c>
      <c r="AO152" s="11" t="b">
        <v>0</v>
      </c>
      <c r="AP152" s="11" t="b">
        <v>0</v>
      </c>
      <c r="AQ152" s="11" t="b">
        <v>0</v>
      </c>
      <c r="AR152" s="11" t="b">
        <v>0</v>
      </c>
      <c r="AS152" s="11" t="b">
        <v>0</v>
      </c>
      <c r="AT152" s="11" t="b">
        <v>0</v>
      </c>
      <c r="AU152" s="11" t="b">
        <v>0</v>
      </c>
      <c r="AV152" s="11" t="b">
        <v>0</v>
      </c>
      <c r="AW152" s="11" t="b">
        <v>0</v>
      </c>
      <c r="AX152" s="11" t="b">
        <v>0</v>
      </c>
      <c r="AY152" s="11" t="b">
        <v>0</v>
      </c>
      <c r="AZ152" s="11" t="b">
        <v>0</v>
      </c>
      <c r="BA152" s="11" t="b">
        <v>0</v>
      </c>
      <c r="BB152" s="11" t="b">
        <v>0</v>
      </c>
      <c r="BC152" s="11" t="b">
        <v>0</v>
      </c>
      <c r="BD152" s="11" t="b">
        <v>0</v>
      </c>
      <c r="BE152" s="11" t="b">
        <v>0</v>
      </c>
      <c r="BF152" s="11" t="b">
        <v>0</v>
      </c>
      <c r="BG152" s="11" t="b">
        <v>0</v>
      </c>
      <c r="BH152" s="11" t="b">
        <v>0</v>
      </c>
      <c r="BI152" s="11" t="b">
        <v>0</v>
      </c>
      <c r="BJ152" s="11" t="b">
        <v>0</v>
      </c>
    </row>
    <row r="153" spans="1:62">
      <c r="A153" s="1" t="s">
        <v>249</v>
      </c>
      <c r="B153" t="s">
        <v>236</v>
      </c>
      <c r="C153" s="11" t="b">
        <v>0</v>
      </c>
      <c r="D153" s="11" t="b">
        <v>0</v>
      </c>
      <c r="E153" s="11" t="b">
        <v>0</v>
      </c>
      <c r="F153" s="11" t="b">
        <v>0</v>
      </c>
      <c r="G153" s="11" t="b">
        <v>0</v>
      </c>
      <c r="H153" s="11" t="b">
        <v>0</v>
      </c>
      <c r="I153" s="11" t="b">
        <v>0</v>
      </c>
      <c r="J153" s="11" t="b">
        <v>0</v>
      </c>
      <c r="K153" s="11" t="b">
        <v>0</v>
      </c>
      <c r="L153" s="11" t="b">
        <v>0</v>
      </c>
      <c r="M153" s="11" t="b">
        <v>0</v>
      </c>
      <c r="N153" s="11" t="b">
        <v>0</v>
      </c>
      <c r="O153" s="11" t="b">
        <v>0</v>
      </c>
      <c r="P153" s="11" t="b">
        <v>0</v>
      </c>
      <c r="Q153" s="11" t="b">
        <v>0</v>
      </c>
      <c r="R153" s="11" t="b">
        <v>0</v>
      </c>
      <c r="S153" s="11" t="b">
        <v>0</v>
      </c>
      <c r="T153" s="11" t="b">
        <v>0</v>
      </c>
      <c r="U153" s="11" t="b">
        <v>0</v>
      </c>
      <c r="V153" s="11" t="b">
        <v>0</v>
      </c>
      <c r="W153" s="11" t="b">
        <v>0</v>
      </c>
      <c r="X153" s="11" t="b">
        <v>0</v>
      </c>
      <c r="Y153" s="11" t="b">
        <v>0</v>
      </c>
      <c r="Z153" s="11" t="b">
        <v>0</v>
      </c>
      <c r="AA153" s="11" t="b">
        <v>0</v>
      </c>
      <c r="AB153" s="11" t="b">
        <v>0</v>
      </c>
      <c r="AC153" s="11" t="b">
        <v>0</v>
      </c>
      <c r="AD153" s="11" t="b">
        <v>0</v>
      </c>
      <c r="AE153" s="11" t="b">
        <v>0</v>
      </c>
      <c r="AF153" s="11" t="b">
        <v>0</v>
      </c>
      <c r="AG153" s="11" t="b">
        <v>0</v>
      </c>
      <c r="AH153" s="11" t="b">
        <v>0</v>
      </c>
      <c r="AI153" s="11" t="b">
        <v>0</v>
      </c>
      <c r="AJ153" s="11" t="b">
        <v>0</v>
      </c>
      <c r="AK153" s="11" t="b">
        <v>0</v>
      </c>
      <c r="AL153" s="11" t="b">
        <v>0</v>
      </c>
      <c r="AM153" s="11" t="b">
        <v>0</v>
      </c>
      <c r="AN153" s="11" t="b">
        <v>0</v>
      </c>
      <c r="AO153" s="11" t="b">
        <v>0</v>
      </c>
      <c r="AP153" s="11" t="b">
        <v>0</v>
      </c>
      <c r="AQ153" s="11" t="b">
        <v>0</v>
      </c>
      <c r="AR153" s="11" t="b">
        <v>0</v>
      </c>
      <c r="AS153" s="11" t="b">
        <v>0</v>
      </c>
      <c r="AT153" s="11" t="b">
        <v>0</v>
      </c>
      <c r="AU153" s="11" t="b">
        <v>0</v>
      </c>
      <c r="AV153" s="11" t="b">
        <v>0</v>
      </c>
      <c r="AW153" s="11" t="b">
        <v>0</v>
      </c>
      <c r="AX153" s="11" t="b">
        <v>0</v>
      </c>
      <c r="AY153" s="11" t="b">
        <v>0</v>
      </c>
      <c r="AZ153" s="11" t="b">
        <v>0</v>
      </c>
      <c r="BA153" s="11" t="b">
        <v>0</v>
      </c>
      <c r="BB153" s="11" t="b">
        <v>0</v>
      </c>
      <c r="BC153" s="11" t="b">
        <v>0</v>
      </c>
      <c r="BD153" s="11" t="b">
        <v>0</v>
      </c>
      <c r="BE153" s="11" t="b">
        <v>0</v>
      </c>
      <c r="BF153" s="11" t="b">
        <v>0</v>
      </c>
      <c r="BG153" s="11" t="b">
        <v>0</v>
      </c>
      <c r="BH153" s="11" t="b">
        <v>0</v>
      </c>
      <c r="BI153" s="11" t="b">
        <v>0</v>
      </c>
      <c r="BJ153" s="11" t="b">
        <v>0</v>
      </c>
    </row>
    <row r="154" spans="1:62">
      <c r="A154" s="1" t="s">
        <v>250</v>
      </c>
      <c r="B154" t="s">
        <v>236</v>
      </c>
      <c r="C154" s="11" t="b">
        <v>0</v>
      </c>
      <c r="D154" s="11" t="b">
        <v>0</v>
      </c>
      <c r="E154" s="11" t="b">
        <v>0</v>
      </c>
      <c r="F154" s="11" t="b">
        <v>0</v>
      </c>
      <c r="G154" s="11" t="b">
        <v>0</v>
      </c>
      <c r="H154" s="11" t="b">
        <v>0</v>
      </c>
      <c r="I154" s="11" t="b">
        <v>0</v>
      </c>
      <c r="J154" s="11" t="b">
        <v>0</v>
      </c>
      <c r="K154" s="11" t="b">
        <v>0</v>
      </c>
      <c r="L154" s="11" t="b">
        <v>0</v>
      </c>
      <c r="M154" s="11" t="b">
        <v>0</v>
      </c>
      <c r="N154" s="11" t="b">
        <v>0</v>
      </c>
      <c r="O154" s="11" t="b">
        <v>0</v>
      </c>
      <c r="P154" s="11" t="b">
        <v>0</v>
      </c>
      <c r="Q154" s="11" t="b">
        <v>0</v>
      </c>
      <c r="R154" s="11" t="b">
        <v>0</v>
      </c>
      <c r="S154" s="11" t="b">
        <v>0</v>
      </c>
      <c r="T154" s="11" t="b">
        <v>0</v>
      </c>
      <c r="U154" s="11" t="b">
        <v>0</v>
      </c>
      <c r="V154" s="11" t="b">
        <v>0</v>
      </c>
      <c r="W154" s="11" t="b">
        <v>0</v>
      </c>
      <c r="X154" s="11" t="b">
        <v>0</v>
      </c>
      <c r="Y154" s="11" t="b">
        <v>0</v>
      </c>
      <c r="Z154" s="11" t="b">
        <v>0</v>
      </c>
      <c r="AA154" s="11" t="b">
        <v>0</v>
      </c>
      <c r="AB154" s="11" t="b">
        <v>0</v>
      </c>
      <c r="AC154" s="11" t="b">
        <v>0</v>
      </c>
      <c r="AD154" s="11" t="b">
        <v>0</v>
      </c>
      <c r="AE154" s="11" t="b">
        <v>0</v>
      </c>
      <c r="AF154" s="11" t="b">
        <v>0</v>
      </c>
      <c r="AG154" s="11" t="b">
        <v>0</v>
      </c>
      <c r="AH154" s="11" t="b">
        <v>0</v>
      </c>
      <c r="AI154" s="11" t="b">
        <v>0</v>
      </c>
      <c r="AJ154" s="11" t="b">
        <v>0</v>
      </c>
      <c r="AK154" s="11" t="b">
        <v>0</v>
      </c>
      <c r="AL154" s="11" t="b">
        <v>0</v>
      </c>
      <c r="AM154" s="11" t="b">
        <v>0</v>
      </c>
      <c r="AN154" s="11" t="b">
        <v>0</v>
      </c>
      <c r="AO154" s="11" t="b">
        <v>0</v>
      </c>
      <c r="AP154" s="11" t="b">
        <v>0</v>
      </c>
      <c r="AQ154" s="11" t="b">
        <v>0</v>
      </c>
      <c r="AR154" s="11" t="b">
        <v>0</v>
      </c>
      <c r="AS154" s="11" t="b">
        <v>0</v>
      </c>
      <c r="AT154" s="11" t="b">
        <v>0</v>
      </c>
      <c r="AU154" s="11" t="b">
        <v>0</v>
      </c>
      <c r="AV154" s="11" t="b">
        <v>0</v>
      </c>
      <c r="AW154" s="11" t="b">
        <v>0</v>
      </c>
      <c r="AX154" s="11" t="b">
        <v>0</v>
      </c>
      <c r="AY154" s="11" t="b">
        <v>0</v>
      </c>
      <c r="AZ154" s="11" t="b">
        <v>0</v>
      </c>
      <c r="BA154" s="11" t="b">
        <v>0</v>
      </c>
      <c r="BB154" s="11" t="b">
        <v>0</v>
      </c>
      <c r="BC154" s="11" t="b">
        <v>0</v>
      </c>
      <c r="BD154" s="11" t="b">
        <v>0</v>
      </c>
      <c r="BE154" s="11" t="b">
        <v>0</v>
      </c>
      <c r="BF154" s="11" t="b">
        <v>0</v>
      </c>
      <c r="BG154" s="11" t="b">
        <v>0</v>
      </c>
      <c r="BH154" s="11" t="b">
        <v>0</v>
      </c>
      <c r="BI154" s="11" t="b">
        <v>0</v>
      </c>
      <c r="BJ154" s="11" t="b">
        <v>0</v>
      </c>
    </row>
    <row r="155" spans="1:62">
      <c r="A155" s="1" t="s">
        <v>338</v>
      </c>
      <c r="B155" t="s">
        <v>336</v>
      </c>
      <c r="C155" s="11" t="b">
        <v>0</v>
      </c>
      <c r="D155" s="11" t="b">
        <v>0</v>
      </c>
      <c r="E155" s="11" t="b">
        <v>0</v>
      </c>
      <c r="F155" s="11" t="b">
        <v>0</v>
      </c>
      <c r="G155" s="11" t="b">
        <v>0</v>
      </c>
      <c r="H155" s="11" t="b">
        <v>0</v>
      </c>
      <c r="I155" s="11" t="b">
        <v>0</v>
      </c>
      <c r="J155" s="11" t="b">
        <v>0</v>
      </c>
      <c r="K155" s="11" t="b">
        <v>0</v>
      </c>
      <c r="L155" s="11" t="b">
        <v>0</v>
      </c>
      <c r="M155" s="11" t="b">
        <v>0</v>
      </c>
      <c r="N155" s="11" t="b">
        <v>0</v>
      </c>
      <c r="O155" s="11" t="b">
        <v>0</v>
      </c>
      <c r="P155" s="11" t="b">
        <v>0</v>
      </c>
      <c r="Q155" s="11" t="b">
        <v>0</v>
      </c>
      <c r="R155" s="11" t="b">
        <v>0</v>
      </c>
      <c r="S155" s="11" t="b">
        <v>0</v>
      </c>
      <c r="T155" s="11" t="b">
        <v>0</v>
      </c>
      <c r="U155" s="11" t="b">
        <v>0</v>
      </c>
      <c r="V155" s="11" t="b">
        <v>0</v>
      </c>
      <c r="W155" s="11" t="b">
        <v>0</v>
      </c>
      <c r="X155" s="11" t="b">
        <v>0</v>
      </c>
      <c r="Y155" s="11" t="b">
        <v>0</v>
      </c>
      <c r="Z155" s="11" t="b">
        <v>0</v>
      </c>
      <c r="AA155" s="11" t="b">
        <v>0</v>
      </c>
      <c r="AB155" s="11" t="b">
        <v>0</v>
      </c>
      <c r="AC155" s="11" t="b">
        <v>0</v>
      </c>
      <c r="AD155" s="11" t="b">
        <v>0</v>
      </c>
      <c r="AE155" s="11" t="b">
        <v>0</v>
      </c>
      <c r="AF155" s="11" t="b">
        <v>0</v>
      </c>
      <c r="AG155" s="11" t="b">
        <v>0</v>
      </c>
      <c r="AH155" s="11" t="b">
        <v>0</v>
      </c>
      <c r="AI155" s="11" t="b">
        <v>0</v>
      </c>
      <c r="AJ155" s="11" t="b">
        <v>0</v>
      </c>
      <c r="AK155" s="11" t="b">
        <v>0</v>
      </c>
      <c r="AL155" s="11" t="b">
        <v>0</v>
      </c>
      <c r="AM155" s="11" t="b">
        <v>0</v>
      </c>
      <c r="AN155" s="11" t="b">
        <v>0</v>
      </c>
      <c r="AO155" s="11" t="b">
        <v>0</v>
      </c>
      <c r="AP155" s="11" t="b">
        <v>0</v>
      </c>
      <c r="AQ155" s="11" t="b">
        <v>0</v>
      </c>
      <c r="AR155" s="11" t="b">
        <v>0</v>
      </c>
      <c r="AS155" s="11" t="b">
        <v>0</v>
      </c>
      <c r="AT155" s="11" t="b">
        <v>0</v>
      </c>
      <c r="AU155" s="11" t="b">
        <v>0</v>
      </c>
      <c r="AV155" s="11" t="b">
        <v>0</v>
      </c>
      <c r="AW155" s="11" t="b">
        <v>0</v>
      </c>
      <c r="AX155" s="11" t="b">
        <v>0</v>
      </c>
      <c r="AY155" s="11" t="b">
        <v>0</v>
      </c>
      <c r="AZ155" s="11" t="b">
        <v>0</v>
      </c>
      <c r="BA155" s="11" t="b">
        <v>0</v>
      </c>
      <c r="BB155" s="11" t="b">
        <v>0</v>
      </c>
      <c r="BC155" s="11" t="b">
        <v>0</v>
      </c>
      <c r="BD155" s="11" t="b">
        <v>0</v>
      </c>
      <c r="BE155" s="11" t="b">
        <v>0</v>
      </c>
      <c r="BF155" s="11" t="b">
        <v>0</v>
      </c>
      <c r="BG155" s="11" t="b">
        <v>0</v>
      </c>
      <c r="BH155" s="11" t="b">
        <v>0</v>
      </c>
      <c r="BI155" s="11" t="b">
        <v>0</v>
      </c>
      <c r="BJ155" s="11" t="b">
        <v>0</v>
      </c>
    </row>
    <row r="156" spans="1:62">
      <c r="A156" s="1" t="s">
        <v>354</v>
      </c>
      <c r="B156" t="s">
        <v>352</v>
      </c>
      <c r="C156" s="11" t="b">
        <v>0</v>
      </c>
      <c r="D156" s="11" t="b">
        <v>0</v>
      </c>
      <c r="E156" s="11" t="b">
        <v>0</v>
      </c>
      <c r="F156" s="11" t="b">
        <v>0</v>
      </c>
      <c r="G156" s="11" t="b">
        <v>0</v>
      </c>
      <c r="H156" s="11" t="b">
        <v>0</v>
      </c>
      <c r="I156" s="11" t="b">
        <v>0</v>
      </c>
      <c r="J156" s="11" t="b">
        <v>0</v>
      </c>
      <c r="K156" s="11" t="b">
        <v>0</v>
      </c>
      <c r="L156" s="11" t="b">
        <v>0</v>
      </c>
      <c r="M156" s="11" t="b">
        <v>0</v>
      </c>
      <c r="N156" s="11" t="b">
        <v>0</v>
      </c>
      <c r="O156" s="11" t="b">
        <v>0</v>
      </c>
      <c r="P156" s="11" t="b">
        <v>0</v>
      </c>
      <c r="Q156" s="11" t="b">
        <v>0</v>
      </c>
      <c r="R156" s="11" t="b">
        <v>0</v>
      </c>
      <c r="S156" s="11" t="b">
        <v>0</v>
      </c>
      <c r="T156" s="11" t="b">
        <v>0</v>
      </c>
      <c r="U156" s="11" t="b">
        <v>0</v>
      </c>
      <c r="V156" s="11" t="b">
        <v>0</v>
      </c>
      <c r="W156" s="11" t="b">
        <v>0</v>
      </c>
      <c r="X156" s="11" t="b">
        <v>0</v>
      </c>
      <c r="Y156" s="11" t="b">
        <v>0</v>
      </c>
      <c r="Z156" s="11" t="b">
        <v>0</v>
      </c>
      <c r="AA156" s="11" t="b">
        <v>0</v>
      </c>
      <c r="AB156" s="11" t="b">
        <v>0</v>
      </c>
      <c r="AC156" s="11" t="b">
        <v>0</v>
      </c>
      <c r="AD156" s="11" t="b">
        <v>0</v>
      </c>
      <c r="AE156" s="11" t="b">
        <v>0</v>
      </c>
      <c r="AF156" s="11" t="b">
        <v>0</v>
      </c>
      <c r="AG156" s="11" t="b">
        <v>0</v>
      </c>
      <c r="AH156" s="11" t="b">
        <v>0</v>
      </c>
      <c r="AI156" s="11" t="b">
        <v>0</v>
      </c>
      <c r="AJ156" s="11" t="b">
        <v>0</v>
      </c>
      <c r="AK156" s="11" t="b">
        <v>0</v>
      </c>
      <c r="AL156" s="11" t="b">
        <v>0</v>
      </c>
      <c r="AM156" s="11" t="b">
        <v>0</v>
      </c>
      <c r="AN156" s="11" t="b">
        <v>0</v>
      </c>
      <c r="AO156" s="11" t="b">
        <v>0</v>
      </c>
      <c r="AP156" s="11" t="b">
        <v>0</v>
      </c>
      <c r="AQ156" s="11" t="b">
        <v>0</v>
      </c>
      <c r="AR156" s="11" t="b">
        <v>0</v>
      </c>
      <c r="AS156" s="11" t="b">
        <v>0</v>
      </c>
      <c r="AT156" s="11" t="b">
        <v>0</v>
      </c>
      <c r="AU156" s="11" t="b">
        <v>0</v>
      </c>
      <c r="AV156" s="11" t="b">
        <v>0</v>
      </c>
      <c r="AW156" s="11" t="b">
        <v>0</v>
      </c>
      <c r="AX156" s="11" t="b">
        <v>0</v>
      </c>
      <c r="AY156" s="11" t="b">
        <v>0</v>
      </c>
      <c r="AZ156" s="11" t="b">
        <v>0</v>
      </c>
      <c r="BA156" s="11" t="b">
        <v>0</v>
      </c>
      <c r="BB156" s="11" t="b">
        <v>0</v>
      </c>
      <c r="BC156" s="11" t="b">
        <v>0</v>
      </c>
      <c r="BD156" s="11" t="b">
        <v>0</v>
      </c>
      <c r="BE156" s="11" t="b">
        <v>0</v>
      </c>
      <c r="BF156" s="11" t="b">
        <v>0</v>
      </c>
      <c r="BG156" s="11" t="b">
        <v>0</v>
      </c>
      <c r="BH156" s="11" t="b">
        <v>0</v>
      </c>
      <c r="BI156" s="11" t="b">
        <v>0</v>
      </c>
      <c r="BJ156" s="11" t="b">
        <v>0</v>
      </c>
    </row>
    <row r="157" spans="1:62">
      <c r="A157" s="1" t="s">
        <v>371</v>
      </c>
      <c r="B157" t="s">
        <v>369</v>
      </c>
      <c r="C157" s="11" t="b">
        <v>0</v>
      </c>
      <c r="D157" s="11" t="b">
        <v>0</v>
      </c>
      <c r="E157" s="11" t="b">
        <v>0</v>
      </c>
      <c r="F157" s="11" t="b">
        <v>0</v>
      </c>
      <c r="G157" s="11" t="b">
        <v>0</v>
      </c>
      <c r="H157" s="11" t="b">
        <v>0</v>
      </c>
      <c r="I157" s="11" t="b">
        <v>0</v>
      </c>
      <c r="J157" s="11" t="b">
        <v>0</v>
      </c>
      <c r="K157" s="11" t="b">
        <v>0</v>
      </c>
      <c r="L157" s="11" t="b">
        <v>0</v>
      </c>
      <c r="M157" s="11" t="b">
        <v>0</v>
      </c>
      <c r="N157" s="11" t="b">
        <v>0</v>
      </c>
      <c r="O157" s="11" t="b">
        <v>0</v>
      </c>
      <c r="P157" s="11" t="b">
        <v>0</v>
      </c>
      <c r="Q157" s="11" t="b">
        <v>0</v>
      </c>
      <c r="R157" s="11" t="b">
        <v>0</v>
      </c>
      <c r="S157" s="11" t="b">
        <v>0</v>
      </c>
      <c r="T157" s="11" t="b">
        <v>0</v>
      </c>
      <c r="U157" s="11" t="b">
        <v>0</v>
      </c>
      <c r="V157" s="11" t="b">
        <v>0</v>
      </c>
      <c r="W157" s="11" t="b">
        <v>0</v>
      </c>
      <c r="X157" s="11" t="b">
        <v>0</v>
      </c>
      <c r="Y157" s="11" t="b">
        <v>0</v>
      </c>
      <c r="Z157" s="11" t="b">
        <v>0</v>
      </c>
      <c r="AA157" s="11" t="b">
        <v>0</v>
      </c>
      <c r="AB157" s="11" t="b">
        <v>0</v>
      </c>
      <c r="AC157" s="11" t="b">
        <v>0</v>
      </c>
      <c r="AD157" s="11" t="b">
        <v>0</v>
      </c>
      <c r="AE157" s="11" t="b">
        <v>0</v>
      </c>
      <c r="AF157" s="11" t="b">
        <v>0</v>
      </c>
      <c r="AG157" s="11" t="b">
        <v>0</v>
      </c>
      <c r="AH157" s="11" t="b">
        <v>0</v>
      </c>
      <c r="AI157" s="11" t="b">
        <v>0</v>
      </c>
      <c r="AJ157" s="11" t="b">
        <v>0</v>
      </c>
      <c r="AK157" s="11" t="b">
        <v>0</v>
      </c>
      <c r="AL157" s="11" t="b">
        <v>0</v>
      </c>
      <c r="AM157" s="11" t="b">
        <v>0</v>
      </c>
      <c r="AN157" s="11" t="b">
        <v>0</v>
      </c>
      <c r="AO157" s="11" t="b">
        <v>0</v>
      </c>
      <c r="AP157" s="11" t="b">
        <v>0</v>
      </c>
      <c r="AQ157" s="11" t="b">
        <v>0</v>
      </c>
      <c r="AR157" s="11" t="b">
        <v>0</v>
      </c>
      <c r="AS157" s="11" t="b">
        <v>1</v>
      </c>
      <c r="AT157" s="11" t="b">
        <v>0</v>
      </c>
      <c r="AU157" s="11" t="b">
        <v>0</v>
      </c>
      <c r="AV157" s="11" t="b">
        <v>0</v>
      </c>
      <c r="AW157" s="11" t="b">
        <v>0</v>
      </c>
      <c r="AX157" s="11" t="b">
        <v>0</v>
      </c>
      <c r="AY157" s="11" t="b">
        <v>0</v>
      </c>
      <c r="AZ157" s="11" t="b">
        <v>0</v>
      </c>
      <c r="BA157" s="11" t="b">
        <v>0</v>
      </c>
      <c r="BB157" s="11" t="b">
        <v>0</v>
      </c>
      <c r="BC157" s="11" t="b">
        <v>0</v>
      </c>
      <c r="BD157" s="11" t="b">
        <v>0</v>
      </c>
      <c r="BE157" s="11" t="b">
        <v>0</v>
      </c>
      <c r="BF157" s="11" t="b">
        <v>0</v>
      </c>
      <c r="BG157" s="11" t="b">
        <v>0</v>
      </c>
      <c r="BH157" s="11" t="b">
        <v>0</v>
      </c>
      <c r="BI157" s="11" t="b">
        <v>0</v>
      </c>
      <c r="BJ157" s="11" t="b">
        <v>0</v>
      </c>
    </row>
    <row r="158" spans="1:62">
      <c r="A158" s="1" t="s">
        <v>3774</v>
      </c>
      <c r="B158" t="s">
        <v>8191</v>
      </c>
      <c r="C158" s="11" t="b">
        <v>0</v>
      </c>
      <c r="D158" s="11" t="b">
        <v>0</v>
      </c>
      <c r="E158" s="11" t="b">
        <v>0</v>
      </c>
      <c r="F158" s="11" t="b">
        <v>0</v>
      </c>
      <c r="G158" s="11" t="b">
        <v>0</v>
      </c>
      <c r="H158" s="11" t="b">
        <v>0</v>
      </c>
      <c r="I158" s="11" t="b">
        <v>0</v>
      </c>
      <c r="J158" s="11" t="b">
        <v>0</v>
      </c>
      <c r="K158" s="11" t="b">
        <v>0</v>
      </c>
      <c r="L158" s="11" t="b">
        <v>0</v>
      </c>
      <c r="M158" s="11" t="b">
        <v>0</v>
      </c>
      <c r="N158" s="11" t="b">
        <v>0</v>
      </c>
      <c r="O158" s="11" t="b">
        <v>0</v>
      </c>
      <c r="P158" s="11" t="b">
        <v>0</v>
      </c>
      <c r="Q158" s="11" t="b">
        <v>0</v>
      </c>
      <c r="R158" s="11" t="b">
        <v>0</v>
      </c>
      <c r="S158" s="11" t="b">
        <v>0</v>
      </c>
      <c r="T158" s="11" t="b">
        <v>0</v>
      </c>
      <c r="U158" s="11" t="b">
        <v>0</v>
      </c>
      <c r="V158" s="11" t="b">
        <v>0</v>
      </c>
      <c r="W158" s="11" t="b">
        <v>0</v>
      </c>
      <c r="X158" s="11" t="b">
        <v>0</v>
      </c>
      <c r="Y158" s="11" t="b">
        <v>0</v>
      </c>
      <c r="Z158" s="11" t="b">
        <v>0</v>
      </c>
      <c r="AA158" s="11" t="b">
        <v>0</v>
      </c>
      <c r="AB158" s="11" t="b">
        <v>0</v>
      </c>
      <c r="AC158" s="11" t="b">
        <v>0</v>
      </c>
      <c r="AD158" s="11" t="b">
        <v>0</v>
      </c>
      <c r="AE158" s="11" t="b">
        <v>0</v>
      </c>
      <c r="AF158" s="11" t="b">
        <v>0</v>
      </c>
      <c r="AG158" s="11" t="b">
        <v>0</v>
      </c>
      <c r="AH158" s="11" t="b">
        <v>0</v>
      </c>
      <c r="AI158" s="11" t="b">
        <v>0</v>
      </c>
      <c r="AJ158" s="11" t="b">
        <v>0</v>
      </c>
      <c r="AK158" s="11" t="b">
        <v>0</v>
      </c>
      <c r="AL158" s="11" t="b">
        <v>0</v>
      </c>
      <c r="AM158" s="11" t="b">
        <v>0</v>
      </c>
      <c r="AN158" s="11" t="b">
        <v>0</v>
      </c>
      <c r="AO158" s="11" t="b">
        <v>0</v>
      </c>
      <c r="AP158" s="11" t="b">
        <v>0</v>
      </c>
      <c r="AQ158" s="11" t="b">
        <v>0</v>
      </c>
      <c r="AR158" s="11" t="b">
        <v>0</v>
      </c>
      <c r="AS158" s="11" t="b">
        <v>0</v>
      </c>
      <c r="AT158" s="11" t="b">
        <v>0</v>
      </c>
      <c r="AU158" s="11" t="b">
        <v>0</v>
      </c>
      <c r="AV158" s="11" t="b">
        <v>0</v>
      </c>
      <c r="AW158" s="11" t="b">
        <v>0</v>
      </c>
      <c r="AX158" s="11" t="b">
        <v>0</v>
      </c>
      <c r="AY158" s="11" t="b">
        <v>0</v>
      </c>
      <c r="AZ158" s="11" t="b">
        <v>0</v>
      </c>
      <c r="BA158" s="11" t="b">
        <v>0</v>
      </c>
      <c r="BB158" s="11" t="b">
        <v>0</v>
      </c>
      <c r="BC158" s="11" t="b">
        <v>0</v>
      </c>
      <c r="BD158" s="11" t="b">
        <v>0</v>
      </c>
      <c r="BE158" s="11" t="b">
        <v>0</v>
      </c>
      <c r="BF158" s="11" t="b">
        <v>0</v>
      </c>
      <c r="BG158" s="11" t="b">
        <v>0</v>
      </c>
      <c r="BH158" s="11" t="b">
        <v>0</v>
      </c>
      <c r="BI158" s="11" t="b">
        <v>0</v>
      </c>
      <c r="BJ158" s="11" t="b">
        <v>0</v>
      </c>
    </row>
    <row r="159" spans="1:62">
      <c r="A159" s="9" t="s">
        <v>466</v>
      </c>
      <c r="B159" t="s">
        <v>464</v>
      </c>
      <c r="C159" s="11" t="b">
        <v>0</v>
      </c>
      <c r="D159" s="11" t="b">
        <v>0</v>
      </c>
      <c r="E159" s="11" t="b">
        <v>0</v>
      </c>
      <c r="F159" s="11" t="b">
        <v>0</v>
      </c>
      <c r="G159" s="11" t="b">
        <v>0</v>
      </c>
      <c r="H159" s="11" t="b">
        <v>0</v>
      </c>
      <c r="I159" s="11" t="b">
        <v>0</v>
      </c>
      <c r="J159" s="11" t="b">
        <v>0</v>
      </c>
      <c r="K159" s="11" t="b">
        <v>0</v>
      </c>
      <c r="L159" s="11" t="b">
        <v>0</v>
      </c>
      <c r="M159" s="11" t="b">
        <v>0</v>
      </c>
      <c r="N159" s="11" t="b">
        <v>0</v>
      </c>
      <c r="O159" s="11" t="b">
        <v>0</v>
      </c>
      <c r="P159" s="11" t="b">
        <v>0</v>
      </c>
      <c r="Q159" s="11" t="b">
        <v>0</v>
      </c>
      <c r="R159" s="11" t="b">
        <v>0</v>
      </c>
      <c r="S159" s="11" t="b">
        <v>0</v>
      </c>
      <c r="T159" s="11" t="b">
        <v>0</v>
      </c>
      <c r="U159" s="11" t="b">
        <v>0</v>
      </c>
      <c r="V159" s="11" t="b">
        <v>0</v>
      </c>
      <c r="W159" s="11" t="b">
        <v>0</v>
      </c>
      <c r="X159" s="11" t="b">
        <v>0</v>
      </c>
      <c r="Y159" s="11" t="b">
        <v>0</v>
      </c>
      <c r="Z159" s="11" t="b">
        <v>0</v>
      </c>
      <c r="AA159" s="11" t="b">
        <v>0</v>
      </c>
      <c r="AB159" s="11" t="b">
        <v>0</v>
      </c>
      <c r="AC159" s="11" t="b">
        <v>0</v>
      </c>
      <c r="AD159" s="11" t="b">
        <v>0</v>
      </c>
      <c r="AE159" s="11" t="b">
        <v>0</v>
      </c>
      <c r="AF159" s="11" t="b">
        <v>0</v>
      </c>
      <c r="AG159" s="11" t="b">
        <v>0</v>
      </c>
      <c r="AH159" s="11" t="b">
        <v>0</v>
      </c>
      <c r="AI159" s="11" t="b">
        <v>0</v>
      </c>
      <c r="AJ159" s="11" t="b">
        <v>0</v>
      </c>
      <c r="AK159" s="11" t="b">
        <v>0</v>
      </c>
      <c r="AL159" s="11" t="b">
        <v>0</v>
      </c>
      <c r="AM159" s="11" t="b">
        <v>0</v>
      </c>
      <c r="AN159" s="11" t="b">
        <v>0</v>
      </c>
      <c r="AO159" s="11" t="b">
        <v>0</v>
      </c>
      <c r="AP159" s="11" t="b">
        <v>0</v>
      </c>
      <c r="AQ159" s="11" t="b">
        <v>0</v>
      </c>
      <c r="AR159" s="11" t="b">
        <v>0</v>
      </c>
      <c r="AS159" s="11" t="b">
        <v>0</v>
      </c>
      <c r="AT159" s="11" t="b">
        <v>0</v>
      </c>
      <c r="AU159" s="11" t="b">
        <v>0</v>
      </c>
      <c r="AV159" s="11" t="b">
        <v>0</v>
      </c>
      <c r="AW159" s="11" t="b">
        <v>0</v>
      </c>
      <c r="AX159" s="11" t="b">
        <v>0</v>
      </c>
      <c r="AY159" s="11" t="b">
        <v>0</v>
      </c>
      <c r="AZ159" s="11" t="b">
        <v>0</v>
      </c>
      <c r="BA159" s="11" t="b">
        <v>0</v>
      </c>
      <c r="BB159" s="11" t="b">
        <v>0</v>
      </c>
      <c r="BC159" s="11" t="b">
        <v>0</v>
      </c>
      <c r="BD159" s="11" t="b">
        <v>0</v>
      </c>
      <c r="BE159" s="11" t="b">
        <v>0</v>
      </c>
      <c r="BF159" s="11" t="b">
        <v>0</v>
      </c>
      <c r="BG159" s="11" t="b">
        <v>0</v>
      </c>
      <c r="BH159" s="11" t="b">
        <v>0</v>
      </c>
      <c r="BI159" s="11" t="b">
        <v>0</v>
      </c>
      <c r="BJ159" s="11" t="b">
        <v>0</v>
      </c>
    </row>
    <row r="160" spans="1:62">
      <c r="A160" t="s">
        <v>481</v>
      </c>
      <c r="B160" t="s">
        <v>479</v>
      </c>
      <c r="C160" s="11" t="b">
        <v>0</v>
      </c>
      <c r="D160" s="11" t="b">
        <v>0</v>
      </c>
      <c r="E160" s="11" t="b">
        <v>0</v>
      </c>
      <c r="F160" s="11" t="b">
        <v>0</v>
      </c>
      <c r="G160" s="11" t="b">
        <v>0</v>
      </c>
      <c r="H160" s="11" t="b">
        <v>0</v>
      </c>
      <c r="I160" s="11" t="b">
        <v>0</v>
      </c>
      <c r="J160" s="11" t="b">
        <v>0</v>
      </c>
      <c r="K160" s="11" t="b">
        <v>0</v>
      </c>
      <c r="L160" s="11" t="b">
        <v>0</v>
      </c>
      <c r="M160" s="11" t="b">
        <v>0</v>
      </c>
      <c r="N160" s="11" t="b">
        <v>1</v>
      </c>
      <c r="O160" s="11" t="b">
        <v>0</v>
      </c>
      <c r="P160" s="11" t="b">
        <v>0</v>
      </c>
      <c r="Q160" s="11" t="b">
        <v>0</v>
      </c>
      <c r="R160" s="11" t="b">
        <v>1</v>
      </c>
      <c r="S160" s="11" t="b">
        <v>0</v>
      </c>
      <c r="T160" s="11" t="b">
        <v>1</v>
      </c>
      <c r="U160" s="11" t="b">
        <v>0</v>
      </c>
      <c r="V160" s="11" t="b">
        <v>0</v>
      </c>
      <c r="W160" s="11" t="b">
        <v>0</v>
      </c>
      <c r="X160" s="11" t="b">
        <v>0</v>
      </c>
      <c r="Y160" s="11" t="b">
        <v>0</v>
      </c>
      <c r="Z160" s="11" t="b">
        <v>0</v>
      </c>
      <c r="AA160" s="11" t="b">
        <v>0</v>
      </c>
      <c r="AB160" s="11" t="b">
        <v>0</v>
      </c>
      <c r="AC160" s="11" t="b">
        <v>0</v>
      </c>
      <c r="AD160" s="11" t="b">
        <v>0</v>
      </c>
      <c r="AE160" s="11" t="b">
        <v>0</v>
      </c>
      <c r="AF160" s="11" t="b">
        <v>0</v>
      </c>
      <c r="AG160" s="11" t="b">
        <v>0</v>
      </c>
      <c r="AH160" s="11" t="b">
        <v>0</v>
      </c>
      <c r="AI160" s="11" t="b">
        <v>0</v>
      </c>
      <c r="AJ160" s="11" t="b">
        <v>0</v>
      </c>
      <c r="AK160" s="11" t="b">
        <v>0</v>
      </c>
      <c r="AL160" s="11" t="b">
        <v>0</v>
      </c>
      <c r="AM160" s="11" t="b">
        <v>0</v>
      </c>
      <c r="AN160" s="11" t="b">
        <v>0</v>
      </c>
      <c r="AO160" s="11" t="b">
        <v>0</v>
      </c>
      <c r="AP160" s="11" t="b">
        <v>0</v>
      </c>
      <c r="AQ160" s="11" t="b">
        <v>0</v>
      </c>
      <c r="AR160" s="11" t="b">
        <v>0</v>
      </c>
      <c r="AS160" s="11" t="b">
        <v>1</v>
      </c>
      <c r="AT160" s="11" t="b">
        <v>0</v>
      </c>
      <c r="AU160" s="11" t="b">
        <v>0</v>
      </c>
      <c r="AV160" s="11" t="b">
        <v>0</v>
      </c>
      <c r="AW160" s="11" t="b">
        <v>0</v>
      </c>
      <c r="AX160" s="11" t="b">
        <v>0</v>
      </c>
      <c r="AY160" s="11" t="b">
        <v>0</v>
      </c>
      <c r="AZ160" s="11" t="b">
        <v>0</v>
      </c>
      <c r="BA160" s="11" t="b">
        <v>0</v>
      </c>
      <c r="BB160" s="11" t="b">
        <v>0</v>
      </c>
      <c r="BC160" s="11" t="b">
        <v>0</v>
      </c>
      <c r="BD160" s="11" t="b">
        <v>0</v>
      </c>
      <c r="BE160" s="11" t="b">
        <v>0</v>
      </c>
      <c r="BF160" s="11" t="b">
        <v>0</v>
      </c>
      <c r="BG160" s="11" t="b">
        <v>0</v>
      </c>
      <c r="BH160" s="11" t="b">
        <v>0</v>
      </c>
      <c r="BI160" s="11" t="b">
        <v>0</v>
      </c>
      <c r="BJ160" s="11" t="b">
        <v>0</v>
      </c>
    </row>
    <row r="161" spans="1:62">
      <c r="A161" t="s">
        <v>539</v>
      </c>
      <c r="B161" t="s">
        <v>537</v>
      </c>
      <c r="C161" s="11" t="b">
        <v>0</v>
      </c>
      <c r="D161" s="11" t="b">
        <v>0</v>
      </c>
      <c r="E161" s="11" t="b">
        <v>0</v>
      </c>
      <c r="F161" s="11" t="b">
        <v>0</v>
      </c>
      <c r="G161" s="11" t="b">
        <v>0</v>
      </c>
      <c r="H161" s="11" t="b">
        <v>0</v>
      </c>
      <c r="I161" s="11" t="b">
        <v>0</v>
      </c>
      <c r="J161" s="11" t="b">
        <v>0</v>
      </c>
      <c r="K161" s="11" t="b">
        <v>0</v>
      </c>
      <c r="L161" s="11" t="b">
        <v>0</v>
      </c>
      <c r="M161" s="11" t="b">
        <v>0</v>
      </c>
      <c r="N161" s="11" t="b">
        <v>0</v>
      </c>
      <c r="O161" s="11" t="b">
        <v>0</v>
      </c>
      <c r="P161" s="11" t="b">
        <v>0</v>
      </c>
      <c r="Q161" s="11" t="b">
        <v>0</v>
      </c>
      <c r="R161" s="11" t="b">
        <v>0</v>
      </c>
      <c r="S161" s="11" t="b">
        <v>0</v>
      </c>
      <c r="T161" s="11" t="b">
        <v>0</v>
      </c>
      <c r="U161" s="11" t="b">
        <v>0</v>
      </c>
      <c r="V161" s="11" t="b">
        <v>0</v>
      </c>
      <c r="W161" s="11" t="b">
        <v>0</v>
      </c>
      <c r="X161" s="11" t="b">
        <v>0</v>
      </c>
      <c r="Y161" s="11" t="b">
        <v>0</v>
      </c>
      <c r="Z161" s="11" t="b">
        <v>0</v>
      </c>
      <c r="AA161" s="11" t="b">
        <v>0</v>
      </c>
      <c r="AB161" s="11" t="b">
        <v>0</v>
      </c>
      <c r="AC161" s="11" t="b">
        <v>0</v>
      </c>
      <c r="AD161" s="11" t="b">
        <v>0</v>
      </c>
      <c r="AE161" s="11" t="b">
        <v>0</v>
      </c>
      <c r="AF161" s="11" t="b">
        <v>0</v>
      </c>
      <c r="AG161" s="11" t="b">
        <v>0</v>
      </c>
      <c r="AH161" s="11" t="b">
        <v>0</v>
      </c>
      <c r="AI161" s="11" t="b">
        <v>0</v>
      </c>
      <c r="AJ161" s="11" t="b">
        <v>0</v>
      </c>
      <c r="AK161" s="11" t="b">
        <v>0</v>
      </c>
      <c r="AL161" s="11" t="b">
        <v>0</v>
      </c>
      <c r="AM161" s="11" t="b">
        <v>0</v>
      </c>
      <c r="AN161" s="11" t="b">
        <v>0</v>
      </c>
      <c r="AO161" s="11" t="b">
        <v>0</v>
      </c>
      <c r="AP161" s="11" t="b">
        <v>0</v>
      </c>
      <c r="AQ161" s="11" t="b">
        <v>0</v>
      </c>
      <c r="AR161" s="11" t="b">
        <v>0</v>
      </c>
      <c r="AS161" s="11" t="b">
        <v>0</v>
      </c>
      <c r="AT161" s="11" t="b">
        <v>0</v>
      </c>
      <c r="AU161" s="11" t="b">
        <v>0</v>
      </c>
      <c r="AV161" s="11" t="b">
        <v>0</v>
      </c>
      <c r="AW161" s="11" t="b">
        <v>0</v>
      </c>
      <c r="AX161" s="11" t="b">
        <v>0</v>
      </c>
      <c r="AY161" s="11" t="b">
        <v>0</v>
      </c>
      <c r="AZ161" s="11" t="b">
        <v>0</v>
      </c>
      <c r="BA161" s="11" t="b">
        <v>0</v>
      </c>
      <c r="BB161" s="11" t="b">
        <v>0</v>
      </c>
      <c r="BC161" s="11" t="b">
        <v>0</v>
      </c>
      <c r="BD161" s="11" t="b">
        <v>0</v>
      </c>
      <c r="BE161" s="11" t="b">
        <v>0</v>
      </c>
      <c r="BF161" s="11" t="b">
        <v>0</v>
      </c>
      <c r="BG161" s="11" t="b">
        <v>0</v>
      </c>
      <c r="BH161" s="11" t="b">
        <v>0</v>
      </c>
      <c r="BI161" s="11" t="b">
        <v>0</v>
      </c>
      <c r="BJ161" s="11" t="b">
        <v>0</v>
      </c>
    </row>
    <row r="162" spans="1:62">
      <c r="A162" t="s">
        <v>603</v>
      </c>
      <c r="B162" t="s">
        <v>601</v>
      </c>
      <c r="C162" s="11" t="b">
        <v>0</v>
      </c>
      <c r="D162" s="11" t="b">
        <v>0</v>
      </c>
      <c r="E162" s="11" t="b">
        <v>1</v>
      </c>
      <c r="F162" s="11" t="b">
        <v>0</v>
      </c>
      <c r="G162" s="11" t="b">
        <v>0</v>
      </c>
      <c r="H162" s="11" t="b">
        <v>0</v>
      </c>
      <c r="I162" s="11" t="b">
        <v>0</v>
      </c>
      <c r="J162" s="11" t="b">
        <v>0</v>
      </c>
      <c r="K162" s="11" t="b">
        <v>0</v>
      </c>
      <c r="L162" s="11" t="b">
        <v>0</v>
      </c>
      <c r="M162" s="11" t="b">
        <v>0</v>
      </c>
      <c r="N162" s="11" t="b">
        <v>0</v>
      </c>
      <c r="O162" s="11" t="b">
        <v>0</v>
      </c>
      <c r="P162" s="11" t="b">
        <v>0</v>
      </c>
      <c r="Q162" s="11" t="b">
        <v>0</v>
      </c>
      <c r="R162" s="11" t="b">
        <v>0</v>
      </c>
      <c r="S162" s="11" t="b">
        <v>0</v>
      </c>
      <c r="T162" s="11" t="b">
        <v>0</v>
      </c>
      <c r="U162" s="11" t="b">
        <v>0</v>
      </c>
      <c r="V162" s="11" t="b">
        <v>0</v>
      </c>
      <c r="W162" s="11" t="b">
        <v>0</v>
      </c>
      <c r="X162" s="11" t="b">
        <v>0</v>
      </c>
      <c r="Y162" s="11" t="b">
        <v>0</v>
      </c>
      <c r="Z162" s="11" t="b">
        <v>0</v>
      </c>
      <c r="AA162" s="11" t="b">
        <v>0</v>
      </c>
      <c r="AB162" s="11" t="b">
        <v>0</v>
      </c>
      <c r="AC162" s="11" t="b">
        <v>0</v>
      </c>
      <c r="AD162" s="11" t="b">
        <v>0</v>
      </c>
      <c r="AE162" s="11" t="b">
        <v>0</v>
      </c>
      <c r="AF162" s="11" t="b">
        <v>0</v>
      </c>
      <c r="AG162" s="11" t="b">
        <v>0</v>
      </c>
      <c r="AH162" s="11" t="b">
        <v>0</v>
      </c>
      <c r="AI162" s="11" t="b">
        <v>0</v>
      </c>
      <c r="AJ162" s="11" t="b">
        <v>0</v>
      </c>
      <c r="AK162" s="11" t="b">
        <v>0</v>
      </c>
      <c r="AL162" s="11" t="b">
        <v>0</v>
      </c>
      <c r="AM162" s="11" t="b">
        <v>0</v>
      </c>
      <c r="AN162" s="11" t="b">
        <v>0</v>
      </c>
      <c r="AO162" s="11" t="b">
        <v>0</v>
      </c>
      <c r="AP162" s="11" t="b">
        <v>0</v>
      </c>
      <c r="AQ162" s="11" t="b">
        <v>0</v>
      </c>
      <c r="AR162" s="11" t="b">
        <v>0</v>
      </c>
      <c r="AS162" s="11" t="b">
        <v>0</v>
      </c>
      <c r="AT162" s="11" t="b">
        <v>0</v>
      </c>
      <c r="AU162" s="11" t="b">
        <v>0</v>
      </c>
      <c r="AV162" s="11" t="b">
        <v>0</v>
      </c>
      <c r="AW162" s="11" t="b">
        <v>0</v>
      </c>
      <c r="AX162" s="11" t="b">
        <v>0</v>
      </c>
      <c r="AY162" s="11" t="b">
        <v>0</v>
      </c>
      <c r="AZ162" s="11" t="b">
        <v>0</v>
      </c>
      <c r="BA162" s="11" t="b">
        <v>0</v>
      </c>
      <c r="BB162" s="11" t="b">
        <v>0</v>
      </c>
      <c r="BC162" s="11" t="b">
        <v>0</v>
      </c>
      <c r="BD162" s="11" t="b">
        <v>0</v>
      </c>
      <c r="BE162" s="11" t="b">
        <v>0</v>
      </c>
      <c r="BF162" s="11" t="b">
        <v>0</v>
      </c>
      <c r="BG162" s="11" t="b">
        <v>0</v>
      </c>
      <c r="BH162" s="11" t="b">
        <v>0</v>
      </c>
      <c r="BI162" s="11" t="b">
        <v>0</v>
      </c>
      <c r="BJ162" s="11" t="b">
        <v>0</v>
      </c>
    </row>
    <row r="163" spans="1:62">
      <c r="A163" t="s">
        <v>654</v>
      </c>
      <c r="B163" t="s">
        <v>652</v>
      </c>
      <c r="C163" s="11" t="b">
        <v>0</v>
      </c>
      <c r="D163" s="11" t="b">
        <v>0</v>
      </c>
      <c r="E163" s="11" t="b">
        <v>0</v>
      </c>
      <c r="F163" s="11" t="b">
        <v>0</v>
      </c>
      <c r="G163" s="11" t="b">
        <v>0</v>
      </c>
      <c r="H163" s="11" t="b">
        <v>0</v>
      </c>
      <c r="I163" s="11" t="b">
        <v>0</v>
      </c>
      <c r="J163" s="11" t="b">
        <v>0</v>
      </c>
      <c r="K163" s="11" t="b">
        <v>0</v>
      </c>
      <c r="L163" s="11" t="b">
        <v>0</v>
      </c>
      <c r="M163" s="11" t="b">
        <v>0</v>
      </c>
      <c r="N163" s="11" t="b">
        <v>0</v>
      </c>
      <c r="O163" s="11" t="b">
        <v>0</v>
      </c>
      <c r="P163" s="11" t="b">
        <v>0</v>
      </c>
      <c r="Q163" s="11" t="b">
        <v>0</v>
      </c>
      <c r="R163" s="11" t="b">
        <v>0</v>
      </c>
      <c r="S163" s="11" t="b">
        <v>0</v>
      </c>
      <c r="T163" s="11" t="b">
        <v>0</v>
      </c>
      <c r="U163" s="11" t="b">
        <v>0</v>
      </c>
      <c r="V163" s="11" t="b">
        <v>0</v>
      </c>
      <c r="W163" s="11" t="b">
        <v>0</v>
      </c>
      <c r="X163" s="11" t="b">
        <v>0</v>
      </c>
      <c r="Y163" s="11" t="b">
        <v>0</v>
      </c>
      <c r="Z163" s="11" t="b">
        <v>0</v>
      </c>
      <c r="AA163" s="11" t="b">
        <v>0</v>
      </c>
      <c r="AB163" s="11" t="b">
        <v>0</v>
      </c>
      <c r="AC163" s="11" t="b">
        <v>0</v>
      </c>
      <c r="AD163" s="11" t="b">
        <v>0</v>
      </c>
      <c r="AE163" s="11" t="b">
        <v>0</v>
      </c>
      <c r="AF163" s="11" t="b">
        <v>0</v>
      </c>
      <c r="AG163" s="11" t="b">
        <v>0</v>
      </c>
      <c r="AH163" s="11" t="b">
        <v>0</v>
      </c>
      <c r="AI163" s="11" t="b">
        <v>0</v>
      </c>
      <c r="AJ163" s="11" t="b">
        <v>0</v>
      </c>
      <c r="AK163" s="11" t="b">
        <v>0</v>
      </c>
      <c r="AL163" s="11" t="b">
        <v>0</v>
      </c>
      <c r="AM163" s="11" t="b">
        <v>0</v>
      </c>
      <c r="AN163" s="11" t="b">
        <v>0</v>
      </c>
      <c r="AO163" s="11" t="b">
        <v>0</v>
      </c>
      <c r="AP163" s="11" t="b">
        <v>0</v>
      </c>
      <c r="AQ163" s="11" t="b">
        <v>0</v>
      </c>
      <c r="AR163" s="11" t="b">
        <v>0</v>
      </c>
      <c r="AS163" s="11" t="b">
        <v>0</v>
      </c>
      <c r="AT163" s="11" t="b">
        <v>0</v>
      </c>
      <c r="AU163" s="11" t="b">
        <v>0</v>
      </c>
      <c r="AV163" s="11" t="b">
        <v>0</v>
      </c>
      <c r="AW163" s="11" t="b">
        <v>0</v>
      </c>
      <c r="AX163" s="11" t="b">
        <v>0</v>
      </c>
      <c r="AY163" s="11" t="b">
        <v>0</v>
      </c>
      <c r="AZ163" s="11" t="b">
        <v>0</v>
      </c>
      <c r="BA163" s="11" t="b">
        <v>0</v>
      </c>
      <c r="BB163" s="11" t="b">
        <v>0</v>
      </c>
      <c r="BC163" s="11" t="b">
        <v>0</v>
      </c>
      <c r="BD163" s="11" t="b">
        <v>0</v>
      </c>
      <c r="BE163" s="11" t="b">
        <v>0</v>
      </c>
      <c r="BF163" s="11" t="b">
        <v>0</v>
      </c>
      <c r="BG163" s="11" t="b">
        <v>0</v>
      </c>
      <c r="BH163" s="11" t="b">
        <v>0</v>
      </c>
      <c r="BI163" s="11" t="b">
        <v>0</v>
      </c>
      <c r="BJ163" s="11" t="b">
        <v>0</v>
      </c>
    </row>
    <row r="164" spans="1:62">
      <c r="A164" t="s">
        <v>656</v>
      </c>
      <c r="B164" t="s">
        <v>8185</v>
      </c>
      <c r="C164" s="11" t="b">
        <v>0</v>
      </c>
      <c r="D164" s="11" t="b">
        <v>0</v>
      </c>
      <c r="E164" s="11" t="b">
        <v>0</v>
      </c>
      <c r="F164" s="11" t="b">
        <v>0</v>
      </c>
      <c r="G164" s="11" t="b">
        <v>0</v>
      </c>
      <c r="H164" s="11" t="b">
        <v>0</v>
      </c>
      <c r="I164" s="11" t="b">
        <v>0</v>
      </c>
      <c r="J164" s="11" t="b">
        <v>1</v>
      </c>
      <c r="K164" s="11" t="b">
        <v>0</v>
      </c>
      <c r="L164" s="11" t="b">
        <v>0</v>
      </c>
      <c r="M164" s="11" t="b">
        <v>0</v>
      </c>
      <c r="N164" s="11" t="b">
        <v>0</v>
      </c>
      <c r="O164" s="11" t="b">
        <v>0</v>
      </c>
      <c r="P164" s="11" t="b">
        <v>0</v>
      </c>
      <c r="Q164" s="11" t="b">
        <v>0</v>
      </c>
      <c r="R164" s="11" t="b">
        <v>0</v>
      </c>
      <c r="S164" s="11" t="b">
        <v>0</v>
      </c>
      <c r="T164" s="11" t="b">
        <v>0</v>
      </c>
      <c r="U164" s="11" t="b">
        <v>0</v>
      </c>
      <c r="V164" s="11" t="b">
        <v>0</v>
      </c>
      <c r="W164" s="11" t="b">
        <v>0</v>
      </c>
      <c r="X164" s="11" t="b">
        <v>0</v>
      </c>
      <c r="Y164" s="11" t="b">
        <v>0</v>
      </c>
      <c r="Z164" s="11" t="b">
        <v>0</v>
      </c>
      <c r="AA164" s="11" t="b">
        <v>0</v>
      </c>
      <c r="AB164" s="11" t="b">
        <v>1</v>
      </c>
      <c r="AC164" s="11" t="b">
        <v>0</v>
      </c>
      <c r="AD164" s="11" t="b">
        <v>0</v>
      </c>
      <c r="AE164" s="11" t="b">
        <v>0</v>
      </c>
      <c r="AF164" s="11" t="b">
        <v>0</v>
      </c>
      <c r="AG164" s="11" t="b">
        <v>0</v>
      </c>
      <c r="AH164" s="11" t="b">
        <v>0</v>
      </c>
      <c r="AI164" s="11" t="b">
        <v>0</v>
      </c>
      <c r="AJ164" s="11" t="b">
        <v>0</v>
      </c>
      <c r="AK164" s="11" t="b">
        <v>0</v>
      </c>
      <c r="AL164" s="11" t="b">
        <v>0</v>
      </c>
      <c r="AM164" s="11" t="b">
        <v>0</v>
      </c>
      <c r="AN164" s="11" t="b">
        <v>0</v>
      </c>
      <c r="AO164" s="11" t="b">
        <v>0</v>
      </c>
      <c r="AP164" s="11" t="b">
        <v>0</v>
      </c>
      <c r="AQ164" s="11" t="b">
        <v>1</v>
      </c>
      <c r="AR164" s="11" t="b">
        <v>1</v>
      </c>
      <c r="AS164" s="11" t="b">
        <v>1</v>
      </c>
      <c r="AT164" s="11" t="b">
        <v>0</v>
      </c>
      <c r="AU164" s="11" t="b">
        <v>0</v>
      </c>
      <c r="AV164" s="11" t="b">
        <v>0</v>
      </c>
      <c r="AW164" s="11" t="b">
        <v>0</v>
      </c>
      <c r="AX164" s="11" t="b">
        <v>0</v>
      </c>
      <c r="AY164" s="11" t="b">
        <v>0</v>
      </c>
      <c r="AZ164" s="11" t="b">
        <v>0</v>
      </c>
      <c r="BA164" s="11" t="b">
        <v>0</v>
      </c>
      <c r="BB164" s="11" t="b">
        <v>0</v>
      </c>
      <c r="BC164" s="11" t="b">
        <v>0</v>
      </c>
      <c r="BD164" s="11" t="b">
        <v>0</v>
      </c>
      <c r="BE164" s="11" t="b">
        <v>0</v>
      </c>
      <c r="BF164" s="11" t="b">
        <v>0</v>
      </c>
      <c r="BG164" s="11" t="b">
        <v>0</v>
      </c>
      <c r="BH164" s="11" t="b">
        <v>0</v>
      </c>
      <c r="BI164" s="11" t="b">
        <v>0</v>
      </c>
      <c r="BJ164" s="11" t="b">
        <v>0</v>
      </c>
    </row>
    <row r="165" spans="1:62">
      <c r="A165" t="s">
        <v>660</v>
      </c>
      <c r="B165" t="s">
        <v>658</v>
      </c>
      <c r="C165" s="11" t="b">
        <v>0</v>
      </c>
      <c r="D165" s="11" t="b">
        <v>0</v>
      </c>
      <c r="E165" s="11" t="b">
        <v>1</v>
      </c>
      <c r="F165" s="11" t="b">
        <v>0</v>
      </c>
      <c r="G165" s="11" t="b">
        <v>0</v>
      </c>
      <c r="H165" s="11" t="b">
        <v>0</v>
      </c>
      <c r="I165" s="11" t="b">
        <v>0</v>
      </c>
      <c r="J165" s="11" t="b">
        <v>0</v>
      </c>
      <c r="K165" s="11" t="b">
        <v>0</v>
      </c>
      <c r="L165" s="11" t="b">
        <v>0</v>
      </c>
      <c r="M165" s="11" t="b">
        <v>0</v>
      </c>
      <c r="N165" s="11" t="b">
        <v>0</v>
      </c>
      <c r="O165" s="11" t="b">
        <v>0</v>
      </c>
      <c r="P165" s="11" t="b">
        <v>0</v>
      </c>
      <c r="Q165" s="11" t="b">
        <v>0</v>
      </c>
      <c r="R165" s="11" t="b">
        <v>0</v>
      </c>
      <c r="S165" s="11" t="b">
        <v>0</v>
      </c>
      <c r="T165" s="11" t="b">
        <v>0</v>
      </c>
      <c r="U165" s="11" t="b">
        <v>0</v>
      </c>
      <c r="V165" s="11" t="b">
        <v>0</v>
      </c>
      <c r="W165" s="11" t="b">
        <v>0</v>
      </c>
      <c r="X165" s="11" t="b">
        <v>0</v>
      </c>
      <c r="Y165" s="11" t="b">
        <v>0</v>
      </c>
      <c r="Z165" s="11" t="b">
        <v>0</v>
      </c>
      <c r="AA165" s="11" t="b">
        <v>0</v>
      </c>
      <c r="AB165" s="11" t="b">
        <v>0</v>
      </c>
      <c r="AC165" s="11" t="b">
        <v>0</v>
      </c>
      <c r="AD165" s="11" t="b">
        <v>0</v>
      </c>
      <c r="AE165" s="11" t="b">
        <v>0</v>
      </c>
      <c r="AF165" s="11" t="b">
        <v>0</v>
      </c>
      <c r="AG165" s="11" t="b">
        <v>0</v>
      </c>
      <c r="AH165" s="11" t="b">
        <v>0</v>
      </c>
      <c r="AI165" s="11" t="b">
        <v>0</v>
      </c>
      <c r="AJ165" s="11" t="b">
        <v>0</v>
      </c>
      <c r="AK165" s="11" t="b">
        <v>0</v>
      </c>
      <c r="AL165" s="11" t="b">
        <v>0</v>
      </c>
      <c r="AM165" s="11" t="b">
        <v>0</v>
      </c>
      <c r="AN165" s="11" t="b">
        <v>0</v>
      </c>
      <c r="AO165" s="11" t="b">
        <v>0</v>
      </c>
      <c r="AP165" s="11" t="b">
        <v>0</v>
      </c>
      <c r="AQ165" s="11" t="b">
        <v>0</v>
      </c>
      <c r="AR165" s="11" t="b">
        <v>0</v>
      </c>
      <c r="AS165" s="11" t="b">
        <v>0</v>
      </c>
      <c r="AT165" s="11" t="b">
        <v>0</v>
      </c>
      <c r="AU165" s="11" t="b">
        <v>0</v>
      </c>
      <c r="AV165" s="11" t="b">
        <v>0</v>
      </c>
      <c r="AW165" s="11" t="b">
        <v>0</v>
      </c>
      <c r="AX165" s="11" t="b">
        <v>0</v>
      </c>
      <c r="AY165" s="11" t="b">
        <v>0</v>
      </c>
      <c r="AZ165" s="11" t="b">
        <v>0</v>
      </c>
      <c r="BA165" s="11" t="b">
        <v>0</v>
      </c>
      <c r="BB165" s="11" t="b">
        <v>0</v>
      </c>
      <c r="BC165" s="11" t="b">
        <v>0</v>
      </c>
      <c r="BD165" s="11" t="b">
        <v>0</v>
      </c>
      <c r="BE165" s="11" t="b">
        <v>0</v>
      </c>
      <c r="BF165" s="11" t="b">
        <v>0</v>
      </c>
      <c r="BG165" s="11" t="b">
        <v>0</v>
      </c>
      <c r="BH165" s="11" t="b">
        <v>0</v>
      </c>
      <c r="BI165" s="11" t="b">
        <v>0</v>
      </c>
      <c r="BJ165" s="11" t="b">
        <v>0</v>
      </c>
    </row>
    <row r="166" spans="1:62">
      <c r="A166" t="s">
        <v>662</v>
      </c>
      <c r="B166" t="s">
        <v>658</v>
      </c>
      <c r="C166" s="11" t="b">
        <v>0</v>
      </c>
      <c r="D166" s="11" t="b">
        <v>0</v>
      </c>
      <c r="E166" s="11" t="b">
        <v>0</v>
      </c>
      <c r="F166" s="11" t="b">
        <v>0</v>
      </c>
      <c r="G166" s="11" t="b">
        <v>0</v>
      </c>
      <c r="H166" s="11" t="b">
        <v>0</v>
      </c>
      <c r="I166" s="11" t="b">
        <v>0</v>
      </c>
      <c r="J166" s="11" t="b">
        <v>0</v>
      </c>
      <c r="K166" s="11" t="b">
        <v>0</v>
      </c>
      <c r="L166" s="11" t="b">
        <v>0</v>
      </c>
      <c r="M166" s="11" t="b">
        <v>0</v>
      </c>
      <c r="N166" s="11" t="b">
        <v>0</v>
      </c>
      <c r="O166" s="11" t="b">
        <v>0</v>
      </c>
      <c r="P166" s="11" t="b">
        <v>0</v>
      </c>
      <c r="Q166" s="11" t="b">
        <v>0</v>
      </c>
      <c r="R166" s="11" t="b">
        <v>0</v>
      </c>
      <c r="S166" s="11" t="b">
        <v>0</v>
      </c>
      <c r="T166" s="11" t="b">
        <v>0</v>
      </c>
      <c r="U166" s="11" t="b">
        <v>0</v>
      </c>
      <c r="V166" s="11" t="b">
        <v>0</v>
      </c>
      <c r="W166" s="11" t="b">
        <v>0</v>
      </c>
      <c r="X166" s="11" t="b">
        <v>0</v>
      </c>
      <c r="Y166" s="11" t="b">
        <v>0</v>
      </c>
      <c r="Z166" s="11" t="b">
        <v>0</v>
      </c>
      <c r="AA166" s="11" t="b">
        <v>0</v>
      </c>
      <c r="AB166" s="11" t="b">
        <v>0</v>
      </c>
      <c r="AC166" s="11" t="b">
        <v>0</v>
      </c>
      <c r="AD166" s="11" t="b">
        <v>0</v>
      </c>
      <c r="AE166" s="11" t="b">
        <v>0</v>
      </c>
      <c r="AF166" s="11" t="b">
        <v>0</v>
      </c>
      <c r="AG166" s="11" t="b">
        <v>0</v>
      </c>
      <c r="AH166" s="11" t="b">
        <v>0</v>
      </c>
      <c r="AI166" s="11" t="b">
        <v>0</v>
      </c>
      <c r="AJ166" s="11" t="b">
        <v>0</v>
      </c>
      <c r="AK166" s="11" t="b">
        <v>0</v>
      </c>
      <c r="AL166" s="11" t="b">
        <v>0</v>
      </c>
      <c r="AM166" s="11" t="b">
        <v>0</v>
      </c>
      <c r="AN166" s="11" t="b">
        <v>0</v>
      </c>
      <c r="AO166" s="11" t="b">
        <v>0</v>
      </c>
      <c r="AP166" s="11" t="b">
        <v>0</v>
      </c>
      <c r="AQ166" s="11" t="b">
        <v>0</v>
      </c>
      <c r="AR166" s="11" t="b">
        <v>0</v>
      </c>
      <c r="AS166" s="11" t="b">
        <v>0</v>
      </c>
      <c r="AT166" s="11" t="b">
        <v>0</v>
      </c>
      <c r="AU166" s="11" t="b">
        <v>0</v>
      </c>
      <c r="AV166" s="11" t="b">
        <v>0</v>
      </c>
      <c r="AW166" s="11" t="b">
        <v>0</v>
      </c>
      <c r="AX166" s="11" t="b">
        <v>0</v>
      </c>
      <c r="AY166" s="11" t="b">
        <v>0</v>
      </c>
      <c r="AZ166" s="11" t="b">
        <v>0</v>
      </c>
      <c r="BA166" s="11" t="b">
        <v>0</v>
      </c>
      <c r="BB166" s="11" t="b">
        <v>0</v>
      </c>
      <c r="BC166" s="11" t="b">
        <v>0</v>
      </c>
      <c r="BD166" s="11" t="b">
        <v>0</v>
      </c>
      <c r="BE166" s="11" t="b">
        <v>0</v>
      </c>
      <c r="BF166" s="11" t="b">
        <v>0</v>
      </c>
      <c r="BG166" s="11" t="b">
        <v>0</v>
      </c>
      <c r="BH166" s="11" t="b">
        <v>0</v>
      </c>
      <c r="BI166" s="11" t="b">
        <v>0</v>
      </c>
      <c r="BJ166" s="11" t="b">
        <v>0</v>
      </c>
    </row>
    <row r="167" spans="1:62">
      <c r="A167" t="s">
        <v>663</v>
      </c>
      <c r="B167" t="s">
        <v>658</v>
      </c>
      <c r="C167" s="11" t="b">
        <v>0</v>
      </c>
      <c r="D167" s="11" t="b">
        <v>0</v>
      </c>
      <c r="E167" s="11" t="b">
        <v>0</v>
      </c>
      <c r="F167" s="11" t="b">
        <v>0</v>
      </c>
      <c r="G167" s="11" t="b">
        <v>0</v>
      </c>
      <c r="H167" s="11" t="b">
        <v>0</v>
      </c>
      <c r="I167" s="11" t="b">
        <v>0</v>
      </c>
      <c r="J167" s="11" t="b">
        <v>0</v>
      </c>
      <c r="K167" s="11" t="b">
        <v>0</v>
      </c>
      <c r="L167" s="11" t="b">
        <v>0</v>
      </c>
      <c r="M167" s="11" t="b">
        <v>0</v>
      </c>
      <c r="N167" s="11" t="b">
        <v>0</v>
      </c>
      <c r="O167" s="11" t="b">
        <v>0</v>
      </c>
      <c r="P167" s="11" t="b">
        <v>0</v>
      </c>
      <c r="Q167" s="11" t="b">
        <v>0</v>
      </c>
      <c r="R167" s="11" t="b">
        <v>0</v>
      </c>
      <c r="S167" s="11" t="b">
        <v>0</v>
      </c>
      <c r="T167" s="11" t="b">
        <v>0</v>
      </c>
      <c r="U167" s="11" t="b">
        <v>0</v>
      </c>
      <c r="V167" s="11" t="b">
        <v>0</v>
      </c>
      <c r="W167" s="11" t="b">
        <v>0</v>
      </c>
      <c r="X167" s="11" t="b">
        <v>0</v>
      </c>
      <c r="Y167" s="11" t="b">
        <v>0</v>
      </c>
      <c r="Z167" s="11" t="b">
        <v>0</v>
      </c>
      <c r="AA167" s="11" t="b">
        <v>0</v>
      </c>
      <c r="AB167" s="11" t="b">
        <v>0</v>
      </c>
      <c r="AC167" s="11" t="b">
        <v>0</v>
      </c>
      <c r="AD167" s="11" t="b">
        <v>0</v>
      </c>
      <c r="AE167" s="11" t="b">
        <v>0</v>
      </c>
      <c r="AF167" s="11" t="b">
        <v>0</v>
      </c>
      <c r="AG167" s="11" t="b">
        <v>0</v>
      </c>
      <c r="AH167" s="11" t="b">
        <v>0</v>
      </c>
      <c r="AI167" s="11" t="b">
        <v>0</v>
      </c>
      <c r="AJ167" s="11" t="b">
        <v>0</v>
      </c>
      <c r="AK167" s="11" t="b">
        <v>0</v>
      </c>
      <c r="AL167" s="11" t="b">
        <v>0</v>
      </c>
      <c r="AM167" s="11" t="b">
        <v>0</v>
      </c>
      <c r="AN167" s="11" t="b">
        <v>0</v>
      </c>
      <c r="AO167" s="11" t="b">
        <v>0</v>
      </c>
      <c r="AP167" s="11" t="b">
        <v>0</v>
      </c>
      <c r="AQ167" s="11" t="b">
        <v>0</v>
      </c>
      <c r="AR167" s="11" t="b">
        <v>0</v>
      </c>
      <c r="AS167" s="11" t="b">
        <v>0</v>
      </c>
      <c r="AT167" s="11" t="b">
        <v>0</v>
      </c>
      <c r="AU167" s="11" t="b">
        <v>0</v>
      </c>
      <c r="AV167" s="11" t="b">
        <v>0</v>
      </c>
      <c r="AW167" s="11" t="b">
        <v>0</v>
      </c>
      <c r="AX167" s="11" t="b">
        <v>0</v>
      </c>
      <c r="AY167" s="11" t="b">
        <v>0</v>
      </c>
      <c r="AZ167" s="11" t="b">
        <v>0</v>
      </c>
      <c r="BA167" s="11" t="b">
        <v>0</v>
      </c>
      <c r="BB167" s="11" t="b">
        <v>0</v>
      </c>
      <c r="BC167" s="11" t="b">
        <v>0</v>
      </c>
      <c r="BD167" s="11" t="b">
        <v>0</v>
      </c>
      <c r="BE167" s="11" t="b">
        <v>0</v>
      </c>
      <c r="BF167" s="11" t="b">
        <v>0</v>
      </c>
      <c r="BG167" s="11" t="b">
        <v>0</v>
      </c>
      <c r="BH167" s="11" t="b">
        <v>0</v>
      </c>
      <c r="BI167" s="11" t="b">
        <v>0</v>
      </c>
      <c r="BJ167" s="11" t="b">
        <v>0</v>
      </c>
    </row>
    <row r="168" spans="1:62">
      <c r="A168" t="s">
        <v>718</v>
      </c>
      <c r="B168" t="s">
        <v>716</v>
      </c>
      <c r="C168" s="11" t="b">
        <v>0</v>
      </c>
      <c r="D168" s="11" t="b">
        <v>0</v>
      </c>
      <c r="E168" s="11" t="b">
        <v>0</v>
      </c>
      <c r="F168" s="11" t="b">
        <v>0</v>
      </c>
      <c r="G168" s="11" t="b">
        <v>0</v>
      </c>
      <c r="H168" s="11" t="b">
        <v>0</v>
      </c>
      <c r="I168" s="11" t="b">
        <v>0</v>
      </c>
      <c r="J168" s="11" t="b">
        <v>0</v>
      </c>
      <c r="K168" s="11" t="b">
        <v>0</v>
      </c>
      <c r="L168" s="11" t="b">
        <v>0</v>
      </c>
      <c r="M168" s="11" t="b">
        <v>0</v>
      </c>
      <c r="N168" s="11" t="b">
        <v>0</v>
      </c>
      <c r="O168" s="11" t="b">
        <v>0</v>
      </c>
      <c r="P168" s="11" t="b">
        <v>0</v>
      </c>
      <c r="Q168" s="11" t="b">
        <v>0</v>
      </c>
      <c r="R168" s="11" t="b">
        <v>0</v>
      </c>
      <c r="S168" s="11" t="b">
        <v>0</v>
      </c>
      <c r="T168" s="11" t="b">
        <v>0</v>
      </c>
      <c r="U168" s="11" t="b">
        <v>0</v>
      </c>
      <c r="V168" s="11" t="b">
        <v>0</v>
      </c>
      <c r="W168" s="11" t="b">
        <v>0</v>
      </c>
      <c r="X168" s="11" t="b">
        <v>0</v>
      </c>
      <c r="Y168" s="11" t="b">
        <v>0</v>
      </c>
      <c r="Z168" s="11" t="b">
        <v>0</v>
      </c>
      <c r="AA168" s="11" t="b">
        <v>0</v>
      </c>
      <c r="AB168" s="11" t="b">
        <v>0</v>
      </c>
      <c r="AC168" s="11" t="b">
        <v>0</v>
      </c>
      <c r="AD168" s="11" t="b">
        <v>0</v>
      </c>
      <c r="AE168" s="11" t="b">
        <v>0</v>
      </c>
      <c r="AF168" s="11" t="b">
        <v>0</v>
      </c>
      <c r="AG168" s="11" t="b">
        <v>0</v>
      </c>
      <c r="AH168" s="11" t="b">
        <v>0</v>
      </c>
      <c r="AI168" s="11" t="b">
        <v>0</v>
      </c>
      <c r="AJ168" s="11" t="b">
        <v>0</v>
      </c>
      <c r="AK168" s="11" t="b">
        <v>0</v>
      </c>
      <c r="AL168" s="11" t="b">
        <v>0</v>
      </c>
      <c r="AM168" s="11" t="b">
        <v>0</v>
      </c>
      <c r="AN168" s="11" t="b">
        <v>0</v>
      </c>
      <c r="AO168" s="11" t="b">
        <v>0</v>
      </c>
      <c r="AP168" s="11" t="b">
        <v>0</v>
      </c>
      <c r="AQ168" s="11" t="b">
        <v>0</v>
      </c>
      <c r="AR168" s="11" t="b">
        <v>0</v>
      </c>
      <c r="AS168" s="11" t="b">
        <v>0</v>
      </c>
      <c r="AT168" s="11" t="b">
        <v>0</v>
      </c>
      <c r="AU168" s="11" t="b">
        <v>0</v>
      </c>
      <c r="AV168" s="11" t="b">
        <v>0</v>
      </c>
      <c r="AW168" s="11" t="b">
        <v>0</v>
      </c>
      <c r="AX168" s="11" t="b">
        <v>0</v>
      </c>
      <c r="AY168" s="11" t="b">
        <v>0</v>
      </c>
      <c r="AZ168" s="11" t="b">
        <v>0</v>
      </c>
      <c r="BA168" s="11" t="b">
        <v>0</v>
      </c>
      <c r="BB168" s="11" t="b">
        <v>0</v>
      </c>
      <c r="BC168" s="11" t="b">
        <v>0</v>
      </c>
      <c r="BD168" s="11" t="b">
        <v>0</v>
      </c>
      <c r="BE168" s="11" t="b">
        <v>0</v>
      </c>
      <c r="BF168" s="11" t="b">
        <v>0</v>
      </c>
      <c r="BG168" s="11" t="b">
        <v>0</v>
      </c>
      <c r="BH168" s="11" t="b">
        <v>0</v>
      </c>
      <c r="BI168" s="11" t="b">
        <v>0</v>
      </c>
      <c r="BJ168" s="11" t="b">
        <v>0</v>
      </c>
    </row>
    <row r="169" spans="1:62">
      <c r="A169" t="s">
        <v>724</v>
      </c>
      <c r="B169" t="s">
        <v>723</v>
      </c>
      <c r="C169" s="11" t="b">
        <v>0</v>
      </c>
      <c r="D169" s="11" t="b">
        <v>0</v>
      </c>
      <c r="E169" s="11" t="b">
        <v>1</v>
      </c>
      <c r="F169" s="11" t="b">
        <v>1</v>
      </c>
      <c r="G169" s="11" t="b">
        <v>0</v>
      </c>
      <c r="H169" s="11" t="b">
        <v>0</v>
      </c>
      <c r="I169" s="11" t="b">
        <v>0</v>
      </c>
      <c r="J169" s="11" t="b">
        <v>0</v>
      </c>
      <c r="K169" s="11" t="b">
        <v>0</v>
      </c>
      <c r="L169" s="11" t="b">
        <v>0</v>
      </c>
      <c r="M169" s="11" t="b">
        <v>0</v>
      </c>
      <c r="N169" s="11" t="b">
        <v>0</v>
      </c>
      <c r="O169" s="11" t="b">
        <v>0</v>
      </c>
      <c r="P169" s="11" t="b">
        <v>0</v>
      </c>
      <c r="Q169" s="11" t="b">
        <v>0</v>
      </c>
      <c r="R169" s="11" t="b">
        <v>0</v>
      </c>
      <c r="S169" s="11" t="b">
        <v>0</v>
      </c>
      <c r="T169" s="11" t="b">
        <v>0</v>
      </c>
      <c r="U169" s="11" t="b">
        <v>0</v>
      </c>
      <c r="V169" s="11" t="b">
        <v>0</v>
      </c>
      <c r="W169" s="11" t="b">
        <v>0</v>
      </c>
      <c r="X169" s="11" t="b">
        <v>0</v>
      </c>
      <c r="Y169" s="11" t="b">
        <v>0</v>
      </c>
      <c r="Z169" s="11" t="b">
        <v>0</v>
      </c>
      <c r="AA169" s="11" t="b">
        <v>0</v>
      </c>
      <c r="AB169" s="11" t="b">
        <v>0</v>
      </c>
      <c r="AC169" s="11" t="b">
        <v>0</v>
      </c>
      <c r="AD169" s="11" t="b">
        <v>0</v>
      </c>
      <c r="AE169" s="11" t="b">
        <v>0</v>
      </c>
      <c r="AF169" s="11" t="b">
        <v>0</v>
      </c>
      <c r="AG169" s="11" t="b">
        <v>0</v>
      </c>
      <c r="AH169" s="11" t="b">
        <v>0</v>
      </c>
      <c r="AI169" s="11" t="b">
        <v>0</v>
      </c>
      <c r="AJ169" s="11" t="b">
        <v>0</v>
      </c>
      <c r="AK169" s="11" t="b">
        <v>0</v>
      </c>
      <c r="AL169" s="11" t="b">
        <v>1</v>
      </c>
      <c r="AM169" s="11" t="b">
        <v>0</v>
      </c>
      <c r="AN169" s="11" t="b">
        <v>0</v>
      </c>
      <c r="AO169" s="11" t="b">
        <v>0</v>
      </c>
      <c r="AP169" s="11" t="b">
        <v>0</v>
      </c>
      <c r="AQ169" s="11" t="b">
        <v>0</v>
      </c>
      <c r="AR169" s="11" t="b">
        <v>0</v>
      </c>
      <c r="AS169" s="11" t="b">
        <v>1</v>
      </c>
      <c r="AT169" s="11" t="b">
        <v>0</v>
      </c>
      <c r="AU169" s="11" t="b">
        <v>0</v>
      </c>
      <c r="AV169" s="11" t="b">
        <v>0</v>
      </c>
      <c r="AW169" s="11" t="b">
        <v>0</v>
      </c>
      <c r="AX169" s="11" t="b">
        <v>0</v>
      </c>
      <c r="AY169" s="11" t="b">
        <v>0</v>
      </c>
      <c r="AZ169" s="11" t="b">
        <v>0</v>
      </c>
      <c r="BA169" s="11" t="b">
        <v>0</v>
      </c>
      <c r="BB169" s="11" t="b">
        <v>0</v>
      </c>
      <c r="BC169" s="11" t="b">
        <v>0</v>
      </c>
      <c r="BD169" s="11" t="b">
        <v>0</v>
      </c>
      <c r="BE169" s="11" t="b">
        <v>0</v>
      </c>
      <c r="BF169" s="11" t="b">
        <v>0</v>
      </c>
      <c r="BG169" s="11" t="b">
        <v>0</v>
      </c>
      <c r="BH169" s="11" t="b">
        <v>0</v>
      </c>
      <c r="BI169" s="11" t="b">
        <v>0</v>
      </c>
      <c r="BJ169" s="11" t="b">
        <v>0</v>
      </c>
    </row>
    <row r="170" spans="1:62">
      <c r="A170" t="s">
        <v>735</v>
      </c>
      <c r="B170" t="s">
        <v>733</v>
      </c>
      <c r="C170" s="11" t="b">
        <v>0</v>
      </c>
      <c r="D170" s="11" t="b">
        <v>0</v>
      </c>
      <c r="E170" s="11" t="b">
        <v>0</v>
      </c>
      <c r="F170" s="11" t="b">
        <v>0</v>
      </c>
      <c r="G170" s="11" t="b">
        <v>0</v>
      </c>
      <c r="H170" s="11" t="b">
        <v>0</v>
      </c>
      <c r="I170" s="11" t="b">
        <v>0</v>
      </c>
      <c r="J170" s="11" t="b">
        <v>0</v>
      </c>
      <c r="K170" s="11" t="b">
        <v>0</v>
      </c>
      <c r="L170" s="11" t="b">
        <v>0</v>
      </c>
      <c r="M170" s="11" t="b">
        <v>0</v>
      </c>
      <c r="N170" s="11" t="b">
        <v>0</v>
      </c>
      <c r="O170" s="11" t="b">
        <v>0</v>
      </c>
      <c r="P170" s="11" t="b">
        <v>0</v>
      </c>
      <c r="Q170" s="11" t="b">
        <v>0</v>
      </c>
      <c r="R170" s="11" t="b">
        <v>0</v>
      </c>
      <c r="S170" s="11" t="b">
        <v>0</v>
      </c>
      <c r="T170" s="11" t="b">
        <v>0</v>
      </c>
      <c r="U170" s="11" t="b">
        <v>0</v>
      </c>
      <c r="V170" s="11" t="b">
        <v>0</v>
      </c>
      <c r="W170" s="11" t="b">
        <v>0</v>
      </c>
      <c r="X170" s="11" t="b">
        <v>0</v>
      </c>
      <c r="Y170" s="11" t="b">
        <v>0</v>
      </c>
      <c r="Z170" s="11" t="b">
        <v>0</v>
      </c>
      <c r="AA170" s="11" t="b">
        <v>0</v>
      </c>
      <c r="AB170" s="11" t="b">
        <v>0</v>
      </c>
      <c r="AC170" s="11" t="b">
        <v>0</v>
      </c>
      <c r="AD170" s="11" t="b">
        <v>0</v>
      </c>
      <c r="AE170" s="11" t="b">
        <v>0</v>
      </c>
      <c r="AF170" s="11" t="b">
        <v>0</v>
      </c>
      <c r="AG170" s="11" t="b">
        <v>0</v>
      </c>
      <c r="AH170" s="11" t="b">
        <v>0</v>
      </c>
      <c r="AI170" s="11" t="b">
        <v>0</v>
      </c>
      <c r="AJ170" s="11" t="b">
        <v>0</v>
      </c>
      <c r="AK170" s="11" t="b">
        <v>0</v>
      </c>
      <c r="AL170" s="11" t="b">
        <v>0</v>
      </c>
      <c r="AM170" s="11" t="b">
        <v>0</v>
      </c>
      <c r="AN170" s="11" t="b">
        <v>0</v>
      </c>
      <c r="AO170" s="11" t="b">
        <v>0</v>
      </c>
      <c r="AP170" s="11" t="b">
        <v>0</v>
      </c>
      <c r="AQ170" s="11" t="b">
        <v>0</v>
      </c>
      <c r="AR170" s="11" t="b">
        <v>0</v>
      </c>
      <c r="AS170" s="11" t="b">
        <v>0</v>
      </c>
      <c r="AT170" s="11" t="b">
        <v>0</v>
      </c>
      <c r="AU170" s="11" t="b">
        <v>0</v>
      </c>
      <c r="AV170" s="11" t="b">
        <v>0</v>
      </c>
      <c r="AW170" s="11" t="b">
        <v>0</v>
      </c>
      <c r="AX170" s="11" t="b">
        <v>0</v>
      </c>
      <c r="AY170" s="11" t="b">
        <v>0</v>
      </c>
      <c r="AZ170" s="11" t="b">
        <v>0</v>
      </c>
      <c r="BA170" s="11" t="b">
        <v>0</v>
      </c>
      <c r="BB170" s="11" t="b">
        <v>0</v>
      </c>
      <c r="BC170" s="11" t="b">
        <v>0</v>
      </c>
      <c r="BD170" s="11" t="b">
        <v>0</v>
      </c>
      <c r="BE170" s="11" t="b">
        <v>0</v>
      </c>
      <c r="BF170" s="11" t="b">
        <v>0</v>
      </c>
      <c r="BG170" s="11" t="b">
        <v>0</v>
      </c>
      <c r="BH170" s="11" t="b">
        <v>0</v>
      </c>
      <c r="BI170" s="11" t="b">
        <v>0</v>
      </c>
      <c r="BJ170" s="11" t="b">
        <v>0</v>
      </c>
    </row>
    <row r="171" spans="1:62">
      <c r="A171" t="s">
        <v>5834</v>
      </c>
      <c r="B171" t="s">
        <v>8188</v>
      </c>
      <c r="C171" s="11" t="b">
        <v>0</v>
      </c>
      <c r="D171" s="11" t="b">
        <v>0</v>
      </c>
      <c r="E171" s="11" t="b">
        <v>0</v>
      </c>
      <c r="F171" s="11" t="b">
        <v>0</v>
      </c>
      <c r="G171" s="11" t="b">
        <v>0</v>
      </c>
      <c r="H171" s="11" t="b">
        <v>0</v>
      </c>
      <c r="I171" s="11" t="b">
        <v>0</v>
      </c>
      <c r="J171" s="11" t="b">
        <v>0</v>
      </c>
      <c r="K171" s="11" t="b">
        <v>0</v>
      </c>
      <c r="L171" s="11" t="b">
        <v>0</v>
      </c>
      <c r="M171" s="11" t="b">
        <v>0</v>
      </c>
      <c r="N171" s="11" t="b">
        <v>0</v>
      </c>
      <c r="O171" s="11" t="b">
        <v>0</v>
      </c>
      <c r="P171" s="11" t="b">
        <v>0</v>
      </c>
      <c r="Q171" s="11" t="b">
        <v>0</v>
      </c>
      <c r="R171" s="11" t="b">
        <v>0</v>
      </c>
      <c r="S171" s="11" t="b">
        <v>0</v>
      </c>
      <c r="T171" s="11" t="b">
        <v>0</v>
      </c>
      <c r="U171" s="11" t="b">
        <v>0</v>
      </c>
      <c r="V171" s="11" t="b">
        <v>0</v>
      </c>
      <c r="W171" s="11" t="b">
        <v>0</v>
      </c>
      <c r="X171" s="11" t="b">
        <v>0</v>
      </c>
      <c r="Y171" s="11" t="b">
        <v>0</v>
      </c>
      <c r="Z171" s="11" t="b">
        <v>0</v>
      </c>
      <c r="AA171" s="11" t="b">
        <v>0</v>
      </c>
      <c r="AB171" s="11" t="b">
        <v>0</v>
      </c>
      <c r="AC171" s="11" t="b">
        <v>0</v>
      </c>
      <c r="AD171" s="11" t="b">
        <v>0</v>
      </c>
      <c r="AE171" s="11" t="b">
        <v>0</v>
      </c>
      <c r="AF171" s="11" t="b">
        <v>0</v>
      </c>
      <c r="AG171" s="11" t="b">
        <v>0</v>
      </c>
      <c r="AH171" s="11" t="b">
        <v>0</v>
      </c>
      <c r="AI171" s="11" t="b">
        <v>0</v>
      </c>
      <c r="AJ171" s="11" t="b">
        <v>0</v>
      </c>
      <c r="AK171" s="11" t="b">
        <v>0</v>
      </c>
      <c r="AL171" s="11" t="b">
        <v>0</v>
      </c>
      <c r="AM171" s="11" t="b">
        <v>0</v>
      </c>
      <c r="AN171" s="11" t="b">
        <v>0</v>
      </c>
      <c r="AO171" s="11" t="b">
        <v>0</v>
      </c>
      <c r="AP171" s="11" t="b">
        <v>0</v>
      </c>
      <c r="AQ171" s="11" t="b">
        <v>0</v>
      </c>
      <c r="AR171" s="11" t="b">
        <v>0</v>
      </c>
      <c r="AS171" s="11" t="b">
        <v>0</v>
      </c>
      <c r="AT171" s="11" t="b">
        <v>0</v>
      </c>
      <c r="AU171" s="11" t="b">
        <v>0</v>
      </c>
      <c r="AV171" s="11" t="b">
        <v>0</v>
      </c>
      <c r="AW171" s="11" t="b">
        <v>0</v>
      </c>
      <c r="AX171" s="11" t="b">
        <v>0</v>
      </c>
      <c r="AY171" s="11" t="b">
        <v>0</v>
      </c>
      <c r="AZ171" s="11" t="b">
        <v>0</v>
      </c>
      <c r="BA171" s="11" t="b">
        <v>0</v>
      </c>
      <c r="BB171" s="11" t="b">
        <v>0</v>
      </c>
      <c r="BC171" s="11" t="b">
        <v>0</v>
      </c>
      <c r="BD171" s="11" t="b">
        <v>0</v>
      </c>
      <c r="BE171" s="11" t="b">
        <v>0</v>
      </c>
      <c r="BF171" s="11" t="b">
        <v>0</v>
      </c>
      <c r="BG171" s="11" t="b">
        <v>0</v>
      </c>
      <c r="BH171" s="11" t="b">
        <v>0</v>
      </c>
      <c r="BI171" s="11" t="b">
        <v>0</v>
      </c>
      <c r="BJ171" s="11" t="b">
        <v>0</v>
      </c>
    </row>
    <row r="172" spans="1:62">
      <c r="A172" s="84" t="s">
        <v>1329</v>
      </c>
      <c r="B172" s="83" t="s">
        <v>8277</v>
      </c>
      <c r="C172" s="11" t="b">
        <v>0</v>
      </c>
      <c r="D172" s="11" t="b">
        <v>0</v>
      </c>
      <c r="E172" s="11" t="b">
        <v>0</v>
      </c>
      <c r="F172" s="11" t="b">
        <v>0</v>
      </c>
      <c r="G172" s="11" t="b">
        <v>0</v>
      </c>
      <c r="H172" s="11" t="b">
        <v>0</v>
      </c>
      <c r="I172" s="11" t="b">
        <v>0</v>
      </c>
      <c r="J172" s="11" t="b">
        <v>0</v>
      </c>
      <c r="K172" s="11" t="b">
        <v>0</v>
      </c>
      <c r="L172" s="11" t="b">
        <v>0</v>
      </c>
      <c r="M172" s="11" t="b">
        <v>0</v>
      </c>
      <c r="N172" s="11" t="b">
        <v>0</v>
      </c>
      <c r="O172" s="11" t="b">
        <v>0</v>
      </c>
      <c r="P172" s="11" t="b">
        <v>0</v>
      </c>
      <c r="Q172" s="11" t="b">
        <v>0</v>
      </c>
      <c r="R172" s="11" t="b">
        <v>0</v>
      </c>
      <c r="S172" s="11" t="b">
        <v>0</v>
      </c>
      <c r="T172" s="11" t="b">
        <v>0</v>
      </c>
      <c r="U172" s="11" t="b">
        <v>0</v>
      </c>
      <c r="V172" s="11" t="b">
        <v>0</v>
      </c>
      <c r="W172" s="11" t="b">
        <v>0</v>
      </c>
      <c r="X172" s="11" t="b">
        <v>0</v>
      </c>
      <c r="Y172" s="11" t="b">
        <v>0</v>
      </c>
      <c r="Z172" s="11" t="b">
        <v>0</v>
      </c>
      <c r="AA172" s="11" t="b">
        <v>0</v>
      </c>
      <c r="AB172" s="11" t="b">
        <v>0</v>
      </c>
      <c r="AC172" s="11" t="b">
        <v>0</v>
      </c>
      <c r="AD172" s="11" t="b">
        <v>0</v>
      </c>
      <c r="AE172" s="11" t="b">
        <v>0</v>
      </c>
      <c r="AF172" s="11" t="b">
        <v>0</v>
      </c>
      <c r="AG172" s="11" t="b">
        <v>0</v>
      </c>
      <c r="AH172" s="11" t="b">
        <v>0</v>
      </c>
      <c r="AI172" s="11" t="b">
        <v>0</v>
      </c>
      <c r="AJ172" s="11" t="b">
        <v>0</v>
      </c>
      <c r="AK172" s="11" t="b">
        <v>0</v>
      </c>
      <c r="AL172" s="11" t="b">
        <v>0</v>
      </c>
      <c r="AM172" s="11" t="b">
        <v>0</v>
      </c>
      <c r="AN172" s="11" t="b">
        <v>0</v>
      </c>
      <c r="AO172" s="11" t="b">
        <v>0</v>
      </c>
      <c r="AP172" s="11" t="b">
        <v>0</v>
      </c>
      <c r="AQ172" s="11" t="b">
        <v>0</v>
      </c>
      <c r="AR172" s="11" t="b">
        <v>0</v>
      </c>
      <c r="AS172" s="11" t="b">
        <v>0</v>
      </c>
      <c r="AT172" s="11" t="b">
        <v>0</v>
      </c>
      <c r="AU172" s="11" t="b">
        <v>0</v>
      </c>
      <c r="AV172" s="11" t="b">
        <v>0</v>
      </c>
      <c r="AW172" s="11" t="b">
        <v>0</v>
      </c>
      <c r="AX172" s="11" t="b">
        <v>0</v>
      </c>
      <c r="AY172" s="11" t="b">
        <v>0</v>
      </c>
      <c r="AZ172" s="11" t="b">
        <v>0</v>
      </c>
      <c r="BA172" s="11" t="b">
        <v>0</v>
      </c>
      <c r="BB172" s="11" t="b">
        <v>0</v>
      </c>
      <c r="BC172" s="11" t="b">
        <v>0</v>
      </c>
      <c r="BD172" s="11" t="b">
        <v>0</v>
      </c>
      <c r="BE172" s="11" t="b">
        <v>0</v>
      </c>
      <c r="BF172" s="11" t="b">
        <v>0</v>
      </c>
      <c r="BG172" s="11" t="b">
        <v>0</v>
      </c>
      <c r="BH172" s="11" t="b">
        <v>0</v>
      </c>
      <c r="BI172" s="11" t="b">
        <v>0</v>
      </c>
      <c r="BJ172" s="11" t="b">
        <v>0</v>
      </c>
    </row>
    <row r="173" spans="1:62">
      <c r="A173" t="s">
        <v>8382</v>
      </c>
      <c r="B173" t="s">
        <v>8299</v>
      </c>
      <c r="C173" s="87" t="b">
        <v>0</v>
      </c>
      <c r="D173" s="87" t="b">
        <v>0</v>
      </c>
      <c r="E173" s="87" t="b">
        <v>0</v>
      </c>
      <c r="F173" s="87" t="b">
        <v>0</v>
      </c>
      <c r="G173" s="87" t="b">
        <v>0</v>
      </c>
      <c r="H173" s="87" t="b">
        <v>0</v>
      </c>
      <c r="I173" s="87" t="b">
        <v>0</v>
      </c>
      <c r="J173" s="87" t="b">
        <v>0</v>
      </c>
      <c r="K173" s="87" t="b">
        <v>0</v>
      </c>
      <c r="L173" s="87" t="b">
        <v>0</v>
      </c>
      <c r="M173" s="87" t="b">
        <v>0</v>
      </c>
      <c r="N173" s="87" t="b">
        <v>0</v>
      </c>
      <c r="O173" s="87" t="b">
        <v>0</v>
      </c>
      <c r="P173" s="87" t="b">
        <v>0</v>
      </c>
      <c r="Q173" s="87" t="b">
        <v>0</v>
      </c>
      <c r="R173" s="87" t="b">
        <v>0</v>
      </c>
      <c r="S173" s="87" t="b">
        <v>0</v>
      </c>
      <c r="T173" s="87" t="b">
        <v>0</v>
      </c>
      <c r="U173" s="87" t="b">
        <v>0</v>
      </c>
      <c r="V173" s="87" t="b">
        <v>0</v>
      </c>
      <c r="W173" s="87" t="b">
        <v>0</v>
      </c>
      <c r="X173" s="87" t="b">
        <v>0</v>
      </c>
      <c r="Y173" s="87" t="b">
        <v>0</v>
      </c>
      <c r="Z173" s="87" t="b">
        <v>0</v>
      </c>
      <c r="AA173" s="87" t="b">
        <v>0</v>
      </c>
      <c r="AB173" s="87" t="b">
        <v>0</v>
      </c>
      <c r="AC173" s="87" t="b">
        <v>0</v>
      </c>
      <c r="AD173" s="87" t="b">
        <v>0</v>
      </c>
      <c r="AE173" s="87" t="b">
        <v>0</v>
      </c>
      <c r="AF173" s="88" t="b">
        <v>0</v>
      </c>
      <c r="AG173" s="87" t="b">
        <v>0</v>
      </c>
      <c r="AH173" s="87" t="b">
        <v>0</v>
      </c>
      <c r="AI173" s="87" t="b">
        <v>0</v>
      </c>
      <c r="AJ173" s="87" t="b">
        <v>0</v>
      </c>
      <c r="AK173" s="87" t="b">
        <v>0</v>
      </c>
      <c r="AL173" s="87" t="b">
        <v>0</v>
      </c>
      <c r="AM173" s="87" t="b">
        <v>0</v>
      </c>
      <c r="AN173" s="87" t="b">
        <v>0</v>
      </c>
      <c r="AO173" s="87" t="b">
        <v>0</v>
      </c>
      <c r="AP173" s="87" t="b">
        <v>0</v>
      </c>
      <c r="AQ173" s="87" t="b">
        <v>0</v>
      </c>
      <c r="AR173" s="87" t="b">
        <v>0</v>
      </c>
      <c r="AS173" s="87" t="b">
        <v>0</v>
      </c>
      <c r="AT173" s="87" t="b">
        <v>0</v>
      </c>
      <c r="AU173" s="87" t="b">
        <v>0</v>
      </c>
      <c r="AV173" s="87" t="b">
        <v>0</v>
      </c>
      <c r="AW173" s="87" t="b">
        <v>0</v>
      </c>
      <c r="AX173" s="87" t="b">
        <v>0</v>
      </c>
      <c r="AY173" s="87" t="b">
        <v>0</v>
      </c>
      <c r="AZ173" s="87" t="b">
        <v>0</v>
      </c>
      <c r="BA173" s="87" t="b">
        <v>0</v>
      </c>
      <c r="BB173" s="87" t="b">
        <v>0</v>
      </c>
      <c r="BC173" s="87" t="b">
        <v>0</v>
      </c>
      <c r="BD173" s="87" t="b">
        <v>0</v>
      </c>
      <c r="BE173" s="87" t="b">
        <v>0</v>
      </c>
      <c r="BF173" s="87" t="b">
        <v>0</v>
      </c>
      <c r="BG173" s="87" t="b">
        <v>0</v>
      </c>
      <c r="BH173" s="87" t="b">
        <v>0</v>
      </c>
      <c r="BI173" s="87" t="b">
        <v>0</v>
      </c>
      <c r="BJ173" s="87" t="b">
        <v>0</v>
      </c>
    </row>
    <row r="174" spans="1:62">
      <c r="A174" t="s">
        <v>8383</v>
      </c>
      <c r="B174" t="s">
        <v>8303</v>
      </c>
      <c r="C174" s="87" t="b">
        <v>0</v>
      </c>
      <c r="D174" s="87" t="b">
        <v>0</v>
      </c>
      <c r="E174" s="87" t="b">
        <v>0</v>
      </c>
      <c r="F174" s="87" t="b">
        <v>0</v>
      </c>
      <c r="G174" s="87" t="b">
        <v>0</v>
      </c>
      <c r="H174" s="87" t="b">
        <v>0</v>
      </c>
      <c r="I174" s="87" t="b">
        <v>0</v>
      </c>
      <c r="J174" s="87" t="b">
        <v>0</v>
      </c>
      <c r="K174" s="87" t="b">
        <v>0</v>
      </c>
      <c r="L174" s="87" t="b">
        <v>0</v>
      </c>
      <c r="M174" s="87" t="b">
        <v>0</v>
      </c>
      <c r="N174" s="87" t="b">
        <v>0</v>
      </c>
      <c r="O174" s="87" t="b">
        <v>0</v>
      </c>
      <c r="P174" s="87" t="b">
        <v>0</v>
      </c>
      <c r="Q174" s="87" t="b">
        <v>0</v>
      </c>
      <c r="R174" s="87" t="b">
        <v>0</v>
      </c>
      <c r="S174" s="87" t="b">
        <v>0</v>
      </c>
      <c r="T174" s="87" t="b">
        <v>0</v>
      </c>
      <c r="U174" s="87" t="b">
        <v>0</v>
      </c>
      <c r="V174" s="87" t="b">
        <v>0</v>
      </c>
      <c r="W174" s="87" t="b">
        <v>0</v>
      </c>
      <c r="X174" s="87" t="b">
        <v>0</v>
      </c>
      <c r="Y174" s="87" t="b">
        <v>0</v>
      </c>
      <c r="Z174" s="87" t="b">
        <v>0</v>
      </c>
      <c r="AA174" s="87" t="b">
        <v>0</v>
      </c>
      <c r="AB174" s="87" t="b">
        <v>0</v>
      </c>
      <c r="AC174" s="87" t="b">
        <v>0</v>
      </c>
      <c r="AD174" s="87" t="b">
        <v>0</v>
      </c>
      <c r="AE174" s="87" t="b">
        <v>0</v>
      </c>
      <c r="AF174" s="88" t="b">
        <v>0</v>
      </c>
      <c r="AG174" s="87" t="b">
        <v>0</v>
      </c>
      <c r="AH174" s="87" t="b">
        <v>0</v>
      </c>
      <c r="AI174" s="87" t="b">
        <v>0</v>
      </c>
      <c r="AJ174" s="87" t="b">
        <v>0</v>
      </c>
      <c r="AK174" s="87" t="b">
        <v>0</v>
      </c>
      <c r="AL174" s="87" t="b">
        <v>0</v>
      </c>
      <c r="AM174" s="87" t="b">
        <v>0</v>
      </c>
      <c r="AN174" s="87" t="b">
        <v>0</v>
      </c>
      <c r="AO174" s="87" t="b">
        <v>0</v>
      </c>
      <c r="AP174" s="87" t="b">
        <v>0</v>
      </c>
      <c r="AQ174" s="87" t="b">
        <v>0</v>
      </c>
      <c r="AR174" s="87" t="b">
        <v>0</v>
      </c>
      <c r="AS174" s="87" t="b">
        <v>0</v>
      </c>
      <c r="AT174" s="87" t="b">
        <v>0</v>
      </c>
      <c r="AU174" s="87" t="b">
        <v>0</v>
      </c>
      <c r="AV174" s="87" t="b">
        <v>0</v>
      </c>
      <c r="AW174" s="87" t="b">
        <v>0</v>
      </c>
      <c r="AX174" s="87" t="b">
        <v>0</v>
      </c>
      <c r="AY174" s="87" t="b">
        <v>0</v>
      </c>
      <c r="AZ174" s="87" t="b">
        <v>0</v>
      </c>
      <c r="BA174" s="87" t="b">
        <v>0</v>
      </c>
      <c r="BB174" s="87" t="b">
        <v>0</v>
      </c>
      <c r="BC174" s="87" t="b">
        <v>0</v>
      </c>
      <c r="BD174" s="87" t="b">
        <v>0</v>
      </c>
      <c r="BE174" s="87" t="b">
        <v>0</v>
      </c>
      <c r="BF174" s="87" t="b">
        <v>0</v>
      </c>
      <c r="BG174" s="87" t="b">
        <v>0</v>
      </c>
      <c r="BH174" s="87" t="b">
        <v>0</v>
      </c>
      <c r="BI174" s="87" t="b">
        <v>0</v>
      </c>
      <c r="BJ174" s="87" t="b">
        <v>0</v>
      </c>
    </row>
    <row r="175" spans="1:62">
      <c r="A175" t="s">
        <v>8385</v>
      </c>
      <c r="B175" t="s">
        <v>8384</v>
      </c>
      <c r="C175" s="87" t="b">
        <v>0</v>
      </c>
      <c r="D175" s="87" t="b">
        <v>0</v>
      </c>
      <c r="E175" s="87" t="b">
        <v>0</v>
      </c>
      <c r="F175" s="87" t="b">
        <v>0</v>
      </c>
      <c r="G175" s="87" t="b">
        <v>0</v>
      </c>
      <c r="H175" s="87" t="b">
        <v>0</v>
      </c>
      <c r="I175" s="87" t="b">
        <v>0</v>
      </c>
      <c r="J175" s="87" t="b">
        <v>1</v>
      </c>
      <c r="K175" s="87" t="b">
        <v>0</v>
      </c>
      <c r="L175" s="87" t="b">
        <v>0</v>
      </c>
      <c r="M175" s="87" t="b">
        <v>0</v>
      </c>
      <c r="N175" s="87" t="b">
        <v>0</v>
      </c>
      <c r="O175" s="87" t="b">
        <v>0</v>
      </c>
      <c r="P175" s="87" t="b">
        <v>0</v>
      </c>
      <c r="Q175" s="87" t="b">
        <v>0</v>
      </c>
      <c r="R175" s="87" t="b">
        <v>0</v>
      </c>
      <c r="S175" s="87" t="b">
        <v>0</v>
      </c>
      <c r="T175" s="87" t="b">
        <v>0</v>
      </c>
      <c r="U175" s="87" t="b">
        <v>0</v>
      </c>
      <c r="V175" s="87" t="b">
        <v>0</v>
      </c>
      <c r="W175" s="87" t="b">
        <v>0</v>
      </c>
      <c r="X175" s="87" t="b">
        <v>0</v>
      </c>
      <c r="Y175" s="87" t="b">
        <v>0</v>
      </c>
      <c r="Z175" s="87" t="b">
        <v>0</v>
      </c>
      <c r="AA175" s="87" t="b">
        <v>0</v>
      </c>
      <c r="AB175" s="87" t="b">
        <v>0</v>
      </c>
      <c r="AC175" s="87" t="b">
        <v>0</v>
      </c>
      <c r="AD175" s="87" t="b">
        <v>0</v>
      </c>
      <c r="AE175" s="87" t="b">
        <v>0</v>
      </c>
      <c r="AF175" s="88" t="b">
        <v>0</v>
      </c>
      <c r="AG175" s="87" t="b">
        <v>0</v>
      </c>
      <c r="AH175" s="87" t="b">
        <v>0</v>
      </c>
      <c r="AI175" s="87" t="b">
        <v>0</v>
      </c>
      <c r="AJ175" s="87" t="b">
        <v>0</v>
      </c>
      <c r="AK175" s="87" t="b">
        <v>0</v>
      </c>
      <c r="AL175" s="87" t="b">
        <v>0</v>
      </c>
      <c r="AM175" s="87" t="b">
        <v>0</v>
      </c>
      <c r="AN175" s="87" t="b">
        <v>0</v>
      </c>
      <c r="AO175" s="87" t="b">
        <v>0</v>
      </c>
      <c r="AP175" s="87" t="b">
        <v>0</v>
      </c>
      <c r="AQ175" s="87" t="b">
        <v>0</v>
      </c>
      <c r="AR175" s="87" t="b">
        <v>0</v>
      </c>
      <c r="AS175" s="87" t="b">
        <v>0</v>
      </c>
      <c r="AT175" s="87" t="b">
        <v>0</v>
      </c>
      <c r="AU175" s="87" t="b">
        <v>0</v>
      </c>
      <c r="AV175" s="87" t="b">
        <v>0</v>
      </c>
      <c r="AW175" s="87" t="b">
        <v>0</v>
      </c>
      <c r="AX175" s="87" t="b">
        <v>0</v>
      </c>
      <c r="AY175" s="87" t="b">
        <v>0</v>
      </c>
      <c r="AZ175" s="87" t="b">
        <v>0</v>
      </c>
      <c r="BA175" s="87" t="b">
        <v>0</v>
      </c>
      <c r="BB175" s="87" t="b">
        <v>0</v>
      </c>
      <c r="BC175" s="87" t="b">
        <v>0</v>
      </c>
      <c r="BD175" s="87" t="b">
        <v>0</v>
      </c>
      <c r="BE175" s="87" t="b">
        <v>0</v>
      </c>
      <c r="BF175" s="87" t="b">
        <v>0</v>
      </c>
      <c r="BG175" s="87" t="b">
        <v>0</v>
      </c>
      <c r="BH175" s="87" t="b">
        <v>0</v>
      </c>
      <c r="BI175" s="87" t="b">
        <v>0</v>
      </c>
      <c r="BJ175" s="87" t="b">
        <v>0</v>
      </c>
    </row>
    <row r="176" spans="1:62">
      <c r="A176" t="s">
        <v>8386</v>
      </c>
      <c r="B176" t="s">
        <v>559</v>
      </c>
      <c r="C176" s="87" t="b">
        <v>0</v>
      </c>
      <c r="D176" s="87" t="b">
        <v>1</v>
      </c>
      <c r="E176" s="87" t="b">
        <v>0</v>
      </c>
      <c r="F176" s="87" t="b">
        <v>0</v>
      </c>
      <c r="G176" s="87" t="b">
        <v>0</v>
      </c>
      <c r="H176" s="87" t="b">
        <v>0</v>
      </c>
      <c r="I176" s="87" t="b">
        <v>0</v>
      </c>
      <c r="J176" s="87" t="b">
        <v>0</v>
      </c>
      <c r="K176" s="87" t="b">
        <v>0</v>
      </c>
      <c r="L176" s="87" t="b">
        <v>0</v>
      </c>
      <c r="M176" s="87" t="b">
        <v>0</v>
      </c>
      <c r="N176" s="87" t="b">
        <v>0</v>
      </c>
      <c r="O176" s="87" t="b">
        <v>0</v>
      </c>
      <c r="P176" s="87" t="b">
        <v>0</v>
      </c>
      <c r="Q176" s="87" t="b">
        <v>0</v>
      </c>
      <c r="R176" s="87" t="b">
        <v>0</v>
      </c>
      <c r="S176" s="87" t="b">
        <v>0</v>
      </c>
      <c r="T176" s="87" t="b">
        <v>0</v>
      </c>
      <c r="U176" s="87" t="b">
        <v>0</v>
      </c>
      <c r="V176" s="87" t="b">
        <v>0</v>
      </c>
      <c r="W176" s="87" t="b">
        <v>0</v>
      </c>
      <c r="X176" s="87" t="b">
        <v>0</v>
      </c>
      <c r="Y176" s="87" t="b">
        <v>0</v>
      </c>
      <c r="Z176" s="87" t="b">
        <v>0</v>
      </c>
      <c r="AA176" s="87" t="b">
        <v>0</v>
      </c>
      <c r="AB176" s="87" t="b">
        <v>0</v>
      </c>
      <c r="AC176" s="87" t="b">
        <v>0</v>
      </c>
      <c r="AD176" s="87" t="b">
        <v>0</v>
      </c>
      <c r="AE176" s="87" t="b">
        <v>0</v>
      </c>
      <c r="AF176" s="88" t="b">
        <v>0</v>
      </c>
      <c r="AG176" s="87" t="b">
        <v>0</v>
      </c>
      <c r="AH176" s="87" t="b">
        <v>0</v>
      </c>
      <c r="AI176" s="87" t="b">
        <v>0</v>
      </c>
      <c r="AJ176" s="87" t="b">
        <v>0</v>
      </c>
      <c r="AK176" s="87" t="b">
        <v>0</v>
      </c>
      <c r="AL176" s="87" t="b">
        <v>0</v>
      </c>
      <c r="AM176" s="87" t="b">
        <v>0</v>
      </c>
      <c r="AN176" s="87" t="b">
        <v>0</v>
      </c>
      <c r="AO176" s="87" t="b">
        <v>0</v>
      </c>
      <c r="AP176" s="87" t="b">
        <v>0</v>
      </c>
      <c r="AQ176" s="87" t="b">
        <v>0</v>
      </c>
      <c r="AR176" s="87" t="b">
        <v>0</v>
      </c>
      <c r="AS176" s="87" t="b">
        <v>1</v>
      </c>
      <c r="AT176" s="87" t="b">
        <v>0</v>
      </c>
      <c r="AU176" s="87" t="b">
        <v>0</v>
      </c>
      <c r="AV176" s="87" t="b">
        <v>0</v>
      </c>
      <c r="AW176" s="87" t="b">
        <v>0</v>
      </c>
      <c r="AX176" s="87" t="b">
        <v>0</v>
      </c>
      <c r="AY176" s="87" t="b">
        <v>0</v>
      </c>
      <c r="AZ176" s="87" t="b">
        <v>0</v>
      </c>
      <c r="BA176" s="87" t="b">
        <v>0</v>
      </c>
      <c r="BB176" s="87" t="b">
        <v>0</v>
      </c>
      <c r="BC176" s="87" t="b">
        <v>0</v>
      </c>
      <c r="BD176" s="87" t="b">
        <v>0</v>
      </c>
      <c r="BE176" s="87" t="b">
        <v>0</v>
      </c>
      <c r="BF176" s="87" t="b">
        <v>0</v>
      </c>
      <c r="BG176" s="87" t="b">
        <v>0</v>
      </c>
      <c r="BH176" s="87" t="b">
        <v>0</v>
      </c>
      <c r="BI176" s="87" t="b">
        <v>0</v>
      </c>
      <c r="BJ176" s="87" t="b">
        <v>0</v>
      </c>
    </row>
    <row r="177" spans="1:62">
      <c r="A177" t="s">
        <v>8388</v>
      </c>
      <c r="B177" t="s">
        <v>8387</v>
      </c>
      <c r="C177" s="87" t="b">
        <v>0</v>
      </c>
      <c r="D177" s="87" t="b">
        <v>0</v>
      </c>
      <c r="E177" s="87" t="b">
        <v>0</v>
      </c>
      <c r="F177" s="87" t="b">
        <v>0</v>
      </c>
      <c r="G177" s="87" t="b">
        <v>0</v>
      </c>
      <c r="H177" s="87" t="b">
        <v>0</v>
      </c>
      <c r="I177" s="87" t="b">
        <v>0</v>
      </c>
      <c r="J177" s="87" t="b">
        <v>0</v>
      </c>
      <c r="K177" s="87" t="b">
        <v>0</v>
      </c>
      <c r="L177" s="87" t="b">
        <v>0</v>
      </c>
      <c r="M177" s="87" t="b">
        <v>0</v>
      </c>
      <c r="N177" s="87" t="b">
        <v>0</v>
      </c>
      <c r="O177" s="87" t="b">
        <v>0</v>
      </c>
      <c r="P177" s="87" t="b">
        <v>0</v>
      </c>
      <c r="Q177" s="87" t="b">
        <v>0</v>
      </c>
      <c r="R177" s="87" t="b">
        <v>0</v>
      </c>
      <c r="S177" s="87" t="b">
        <v>0</v>
      </c>
      <c r="T177" s="87" t="b">
        <v>0</v>
      </c>
      <c r="U177" s="87" t="b">
        <v>0</v>
      </c>
      <c r="V177" s="87" t="b">
        <v>0</v>
      </c>
      <c r="W177" s="87" t="b">
        <v>0</v>
      </c>
      <c r="X177" s="87" t="b">
        <v>0</v>
      </c>
      <c r="Y177" s="87" t="b">
        <v>0</v>
      </c>
      <c r="Z177" s="87" t="b">
        <v>0</v>
      </c>
      <c r="AA177" s="87" t="b">
        <v>1</v>
      </c>
      <c r="AB177" s="87" t="b">
        <v>0</v>
      </c>
      <c r="AC177" s="87" t="b">
        <v>0</v>
      </c>
      <c r="AD177" s="87" t="b">
        <v>0</v>
      </c>
      <c r="AE177" s="87" t="b">
        <v>0</v>
      </c>
      <c r="AF177" s="88" t="b">
        <v>0</v>
      </c>
      <c r="AG177" s="87" t="b">
        <v>0</v>
      </c>
      <c r="AH177" s="87" t="b">
        <v>0</v>
      </c>
      <c r="AI177" s="87" t="b">
        <v>0</v>
      </c>
      <c r="AJ177" s="87" t="b">
        <v>0</v>
      </c>
      <c r="AK177" s="87" t="b">
        <v>0</v>
      </c>
      <c r="AL177" s="87" t="b">
        <v>0</v>
      </c>
      <c r="AM177" s="87" t="b">
        <v>0</v>
      </c>
      <c r="AN177" s="87" t="b">
        <v>0</v>
      </c>
      <c r="AO177" s="87" t="b">
        <v>0</v>
      </c>
      <c r="AP177" s="87" t="b">
        <v>0</v>
      </c>
      <c r="AQ177" s="87" t="b">
        <v>0</v>
      </c>
      <c r="AR177" s="87" t="b">
        <v>0</v>
      </c>
      <c r="AS177" s="87" t="b">
        <v>0</v>
      </c>
      <c r="AT177" s="87" t="b">
        <v>0</v>
      </c>
      <c r="AU177" s="87" t="b">
        <v>0</v>
      </c>
      <c r="AV177" s="87" t="b">
        <v>0</v>
      </c>
      <c r="AW177" s="87" t="b">
        <v>0</v>
      </c>
      <c r="AX177" s="87" t="b">
        <v>0</v>
      </c>
      <c r="AY177" s="87" t="b">
        <v>0</v>
      </c>
      <c r="AZ177" s="87" t="b">
        <v>0</v>
      </c>
      <c r="BA177" s="87" t="b">
        <v>0</v>
      </c>
      <c r="BB177" s="87" t="b">
        <v>0</v>
      </c>
      <c r="BC177" s="87" t="b">
        <v>0</v>
      </c>
      <c r="BD177" s="87" t="b">
        <v>0</v>
      </c>
      <c r="BE177" s="87" t="b">
        <v>0</v>
      </c>
      <c r="BF177" s="87" t="b">
        <v>0</v>
      </c>
      <c r="BG177" s="87" t="b">
        <v>0</v>
      </c>
      <c r="BH177" s="87" t="b">
        <v>0</v>
      </c>
      <c r="BI177" s="87" t="b">
        <v>0</v>
      </c>
      <c r="BJ177" s="87" t="b">
        <v>0</v>
      </c>
    </row>
    <row r="178" spans="1:62">
      <c r="A178" t="s">
        <v>8389</v>
      </c>
      <c r="B178" t="s">
        <v>8329</v>
      </c>
      <c r="C178" s="87" t="b">
        <v>0</v>
      </c>
      <c r="D178" s="87" t="b">
        <v>0</v>
      </c>
      <c r="E178" s="87" t="b">
        <v>0</v>
      </c>
      <c r="F178" s="87" t="b">
        <v>0</v>
      </c>
      <c r="G178" s="87" t="b">
        <v>0</v>
      </c>
      <c r="H178" s="87" t="b">
        <v>0</v>
      </c>
      <c r="I178" s="87" t="b">
        <v>0</v>
      </c>
      <c r="J178" s="87" t="b">
        <v>0</v>
      </c>
      <c r="K178" s="87" t="b">
        <v>0</v>
      </c>
      <c r="L178" s="87" t="b">
        <v>0</v>
      </c>
      <c r="M178" s="87" t="b">
        <v>0</v>
      </c>
      <c r="N178" s="87" t="b">
        <v>0</v>
      </c>
      <c r="O178" s="87" t="b">
        <v>0</v>
      </c>
      <c r="P178" s="87" t="b">
        <v>0</v>
      </c>
      <c r="Q178" s="87" t="b">
        <v>0</v>
      </c>
      <c r="R178" s="87" t="b">
        <v>0</v>
      </c>
      <c r="S178" s="87" t="b">
        <v>0</v>
      </c>
      <c r="T178" s="87" t="b">
        <v>0</v>
      </c>
      <c r="U178" s="87" t="b">
        <v>0</v>
      </c>
      <c r="V178" s="87" t="b">
        <v>0</v>
      </c>
      <c r="W178" s="87" t="b">
        <v>0</v>
      </c>
      <c r="X178" s="87" t="b">
        <v>0</v>
      </c>
      <c r="Y178" s="87" t="b">
        <v>0</v>
      </c>
      <c r="Z178" s="87" t="b">
        <v>0</v>
      </c>
      <c r="AA178" s="87" t="b">
        <v>0</v>
      </c>
      <c r="AB178" s="87" t="b">
        <v>0</v>
      </c>
      <c r="AC178" s="87" t="b">
        <v>0</v>
      </c>
      <c r="AD178" s="87" t="b">
        <v>0</v>
      </c>
      <c r="AE178" s="87" t="b">
        <v>0</v>
      </c>
      <c r="AF178" s="88" t="b">
        <v>0</v>
      </c>
      <c r="AG178" s="87" t="b">
        <v>0</v>
      </c>
      <c r="AH178" s="87" t="b">
        <v>0</v>
      </c>
      <c r="AI178" s="87" t="b">
        <v>0</v>
      </c>
      <c r="AJ178" s="87" t="b">
        <v>0</v>
      </c>
      <c r="AK178" s="87" t="b">
        <v>0</v>
      </c>
      <c r="AL178" s="87" t="b">
        <v>0</v>
      </c>
      <c r="AM178" s="87" t="b">
        <v>0</v>
      </c>
      <c r="AN178" s="87" t="b">
        <v>0</v>
      </c>
      <c r="AO178" s="87" t="b">
        <v>0</v>
      </c>
      <c r="AP178" s="87" t="b">
        <v>0</v>
      </c>
      <c r="AQ178" s="87" t="b">
        <v>0</v>
      </c>
      <c r="AR178" s="87" t="b">
        <v>0</v>
      </c>
      <c r="AS178" s="87" t="b">
        <v>0</v>
      </c>
      <c r="AT178" s="87" t="b">
        <v>0</v>
      </c>
      <c r="AU178" s="87" t="b">
        <v>0</v>
      </c>
      <c r="AV178" s="87" t="b">
        <v>0</v>
      </c>
      <c r="AW178" s="87" t="b">
        <v>0</v>
      </c>
      <c r="AX178" s="87" t="b">
        <v>0</v>
      </c>
      <c r="AY178" s="87" t="b">
        <v>0</v>
      </c>
      <c r="AZ178" s="87" t="b">
        <v>0</v>
      </c>
      <c r="BA178" s="87" t="b">
        <v>0</v>
      </c>
      <c r="BB178" s="87" t="b">
        <v>0</v>
      </c>
      <c r="BC178" s="87" t="b">
        <v>0</v>
      </c>
      <c r="BD178" s="87" t="b">
        <v>0</v>
      </c>
      <c r="BE178" s="87" t="b">
        <v>0</v>
      </c>
      <c r="BF178" s="87" t="b">
        <v>0</v>
      </c>
      <c r="BG178" s="87" t="b">
        <v>0</v>
      </c>
      <c r="BH178" s="87" t="b">
        <v>0</v>
      </c>
      <c r="BI178" s="87" t="b">
        <v>0</v>
      </c>
      <c r="BJ178" s="87" t="b">
        <v>0</v>
      </c>
    </row>
    <row r="179" spans="1:62">
      <c r="A179" t="s">
        <v>8390</v>
      </c>
      <c r="B179" t="s">
        <v>645</v>
      </c>
      <c r="C179" s="87" t="b">
        <v>0</v>
      </c>
      <c r="D179" s="87" t="b">
        <v>0</v>
      </c>
      <c r="E179" s="87" t="b">
        <v>0</v>
      </c>
      <c r="F179" s="87" t="b">
        <v>0</v>
      </c>
      <c r="G179" s="87" t="b">
        <v>0</v>
      </c>
      <c r="H179" s="87" t="b">
        <v>0</v>
      </c>
      <c r="I179" s="87" t="b">
        <v>0</v>
      </c>
      <c r="J179" s="87" t="b">
        <v>0</v>
      </c>
      <c r="K179" s="87" t="b">
        <v>0</v>
      </c>
      <c r="L179" s="87" t="b">
        <v>0</v>
      </c>
      <c r="M179" s="87" t="b">
        <v>0</v>
      </c>
      <c r="N179" s="87" t="b">
        <v>0</v>
      </c>
      <c r="O179" s="87" t="b">
        <v>0</v>
      </c>
      <c r="P179" s="87" t="b">
        <v>0</v>
      </c>
      <c r="Q179" s="87" t="b">
        <v>0</v>
      </c>
      <c r="R179" s="87" t="b">
        <v>0</v>
      </c>
      <c r="S179" s="87" t="b">
        <v>0</v>
      </c>
      <c r="T179" s="87" t="b">
        <v>0</v>
      </c>
      <c r="U179" s="87" t="b">
        <v>0</v>
      </c>
      <c r="V179" s="87" t="b">
        <v>0</v>
      </c>
      <c r="W179" s="87" t="b">
        <v>0</v>
      </c>
      <c r="X179" s="87" t="b">
        <v>0</v>
      </c>
      <c r="Y179" s="87" t="b">
        <v>0</v>
      </c>
      <c r="Z179" s="87" t="b">
        <v>0</v>
      </c>
      <c r="AA179" s="87" t="b">
        <v>0</v>
      </c>
      <c r="AB179" s="87" t="b">
        <v>0</v>
      </c>
      <c r="AC179" s="87" t="b">
        <v>0</v>
      </c>
      <c r="AD179" s="87" t="b">
        <v>0</v>
      </c>
      <c r="AE179" s="87" t="b">
        <v>0</v>
      </c>
      <c r="AF179" s="88" t="b">
        <v>0</v>
      </c>
      <c r="AG179" s="87" t="b">
        <v>0</v>
      </c>
      <c r="AH179" s="87" t="b">
        <v>0</v>
      </c>
      <c r="AI179" s="87" t="b">
        <v>0</v>
      </c>
      <c r="AJ179" s="87" t="b">
        <v>0</v>
      </c>
      <c r="AK179" s="87" t="b">
        <v>0</v>
      </c>
      <c r="AL179" s="87" t="b">
        <v>0</v>
      </c>
      <c r="AM179" s="87" t="b">
        <v>0</v>
      </c>
      <c r="AN179" s="87" t="b">
        <v>0</v>
      </c>
      <c r="AO179" s="87" t="b">
        <v>0</v>
      </c>
      <c r="AP179" s="87" t="b">
        <v>0</v>
      </c>
      <c r="AQ179" s="87" t="b">
        <v>0</v>
      </c>
      <c r="AR179" s="87" t="b">
        <v>0</v>
      </c>
      <c r="AS179" s="87" t="b">
        <v>0</v>
      </c>
      <c r="AT179" s="87" t="b">
        <v>0</v>
      </c>
      <c r="AU179" s="87" t="b">
        <v>0</v>
      </c>
      <c r="AV179" s="87" t="b">
        <v>0</v>
      </c>
      <c r="AW179" s="87" t="b">
        <v>0</v>
      </c>
      <c r="AX179" s="87" t="b">
        <v>0</v>
      </c>
      <c r="AY179" s="87" t="b">
        <v>0</v>
      </c>
      <c r="AZ179" s="87" t="b">
        <v>0</v>
      </c>
      <c r="BA179" s="87" t="b">
        <v>0</v>
      </c>
      <c r="BB179" s="87" t="b">
        <v>0</v>
      </c>
      <c r="BC179" s="87" t="b">
        <v>0</v>
      </c>
      <c r="BD179" s="87" t="b">
        <v>0</v>
      </c>
      <c r="BE179" s="87" t="b">
        <v>0</v>
      </c>
      <c r="BF179" s="87" t="b">
        <v>0</v>
      </c>
      <c r="BG179" s="87" t="b">
        <v>0</v>
      </c>
      <c r="BH179" s="87" t="b">
        <v>0</v>
      </c>
      <c r="BI179" s="87" t="b">
        <v>0</v>
      </c>
      <c r="BJ179" s="87" t="b">
        <v>0</v>
      </c>
    </row>
    <row r="180" spans="1:62">
      <c r="A180" t="s">
        <v>8391</v>
      </c>
      <c r="B180" t="s">
        <v>8338</v>
      </c>
      <c r="C180" s="87" t="b">
        <v>0</v>
      </c>
      <c r="D180" s="87" t="b">
        <v>0</v>
      </c>
      <c r="E180" s="87" t="b">
        <v>0</v>
      </c>
      <c r="F180" s="87" t="b">
        <v>0</v>
      </c>
      <c r="G180" s="87" t="b">
        <v>1</v>
      </c>
      <c r="H180" s="87" t="b">
        <v>0</v>
      </c>
      <c r="I180" s="87" t="b">
        <v>0</v>
      </c>
      <c r="J180" s="87" t="b">
        <v>1</v>
      </c>
      <c r="K180" s="87" t="b">
        <v>0</v>
      </c>
      <c r="L180" s="87" t="b">
        <v>0</v>
      </c>
      <c r="M180" s="87" t="b">
        <v>0</v>
      </c>
      <c r="N180" s="87" t="b">
        <v>0</v>
      </c>
      <c r="O180" s="87" t="b">
        <v>0</v>
      </c>
      <c r="P180" s="87" t="b">
        <v>0</v>
      </c>
      <c r="Q180" s="87" t="b">
        <v>0</v>
      </c>
      <c r="R180" s="87" t="b">
        <v>0</v>
      </c>
      <c r="S180" s="87" t="b">
        <v>0</v>
      </c>
      <c r="T180" s="87" t="b">
        <v>0</v>
      </c>
      <c r="U180" s="87" t="b">
        <v>0</v>
      </c>
      <c r="V180" s="87" t="b">
        <v>0</v>
      </c>
      <c r="W180" s="87" t="b">
        <v>0</v>
      </c>
      <c r="X180" s="87" t="b">
        <v>0</v>
      </c>
      <c r="Y180" s="87" t="b">
        <v>0</v>
      </c>
      <c r="Z180" s="87" t="b">
        <v>0</v>
      </c>
      <c r="AA180" s="87" t="b">
        <v>0</v>
      </c>
      <c r="AB180" s="87" t="b">
        <v>0</v>
      </c>
      <c r="AC180" s="87" t="b">
        <v>0</v>
      </c>
      <c r="AD180" s="87" t="b">
        <v>0</v>
      </c>
      <c r="AE180" s="87" t="b">
        <v>0</v>
      </c>
      <c r="AF180" s="88" t="b">
        <v>0</v>
      </c>
      <c r="AG180" s="87" t="b">
        <v>0</v>
      </c>
      <c r="AH180" s="87" t="b">
        <v>0</v>
      </c>
      <c r="AI180" s="87" t="b">
        <v>0</v>
      </c>
      <c r="AJ180" s="87" t="b">
        <v>0</v>
      </c>
      <c r="AK180" s="87" t="b">
        <v>0</v>
      </c>
      <c r="AL180" s="87" t="b">
        <v>0</v>
      </c>
      <c r="AM180" s="87" t="b">
        <v>0</v>
      </c>
      <c r="AN180" s="87" t="b">
        <v>0</v>
      </c>
      <c r="AO180" s="87" t="b">
        <v>0</v>
      </c>
      <c r="AP180" s="87" t="b">
        <v>0</v>
      </c>
      <c r="AQ180" s="87" t="b">
        <v>0</v>
      </c>
      <c r="AR180" s="87" t="b">
        <v>0</v>
      </c>
      <c r="AS180" s="87" t="b">
        <v>1</v>
      </c>
      <c r="AT180" s="87" t="b">
        <v>0</v>
      </c>
      <c r="AU180" s="87" t="b">
        <v>0</v>
      </c>
      <c r="AV180" s="87" t="b">
        <v>0</v>
      </c>
      <c r="AW180" s="87" t="b">
        <v>1</v>
      </c>
      <c r="AX180" s="87" t="b">
        <v>0</v>
      </c>
      <c r="AY180" s="87" t="b">
        <v>0</v>
      </c>
      <c r="AZ180" s="87" t="b">
        <v>0</v>
      </c>
      <c r="BA180" s="87" t="b">
        <v>0</v>
      </c>
      <c r="BB180" s="87" t="b">
        <v>0</v>
      </c>
      <c r="BC180" s="87" t="b">
        <v>0</v>
      </c>
      <c r="BD180" s="87" t="b">
        <v>0</v>
      </c>
      <c r="BE180" s="87" t="b">
        <v>0</v>
      </c>
      <c r="BF180" s="87" t="b">
        <v>0</v>
      </c>
      <c r="BG180" s="87" t="b">
        <v>0</v>
      </c>
      <c r="BH180" s="87" t="b">
        <v>0</v>
      </c>
      <c r="BI180" s="87" t="b">
        <v>0</v>
      </c>
      <c r="BJ180" s="87" t="b">
        <v>0</v>
      </c>
    </row>
    <row r="181" spans="1:62">
      <c r="A181" t="s">
        <v>8392</v>
      </c>
      <c r="B181" t="s">
        <v>8345</v>
      </c>
      <c r="C181" s="87" t="b">
        <v>0</v>
      </c>
      <c r="D181" s="87" t="b">
        <v>0</v>
      </c>
      <c r="E181" s="87" t="b">
        <v>1</v>
      </c>
      <c r="F181" s="87" t="b">
        <v>0</v>
      </c>
      <c r="G181" s="87" t="b">
        <v>0</v>
      </c>
      <c r="H181" s="87" t="b">
        <v>0</v>
      </c>
      <c r="I181" s="87" t="b">
        <v>0</v>
      </c>
      <c r="J181" s="87" t="b">
        <v>0</v>
      </c>
      <c r="K181" s="87" t="b">
        <v>0</v>
      </c>
      <c r="L181" s="87" t="b">
        <v>0</v>
      </c>
      <c r="M181" s="87" t="b">
        <v>0</v>
      </c>
      <c r="N181" s="87" t="b">
        <v>0</v>
      </c>
      <c r="O181" s="87" t="b">
        <v>0</v>
      </c>
      <c r="P181" s="87" t="b">
        <v>0</v>
      </c>
      <c r="Q181" s="87" t="b">
        <v>0</v>
      </c>
      <c r="R181" s="87" t="b">
        <v>0</v>
      </c>
      <c r="S181" s="87" t="b">
        <v>0</v>
      </c>
      <c r="T181" s="87" t="b">
        <v>0</v>
      </c>
      <c r="U181" s="87" t="b">
        <v>0</v>
      </c>
      <c r="V181" s="87" t="b">
        <v>0</v>
      </c>
      <c r="W181" s="87" t="b">
        <v>0</v>
      </c>
      <c r="X181" s="87" t="b">
        <v>0</v>
      </c>
      <c r="Y181" s="87" t="b">
        <v>0</v>
      </c>
      <c r="Z181" s="87" t="b">
        <v>0</v>
      </c>
      <c r="AA181" s="87" t="b">
        <v>0</v>
      </c>
      <c r="AB181" s="87" t="b">
        <v>0</v>
      </c>
      <c r="AC181" s="87" t="b">
        <v>0</v>
      </c>
      <c r="AD181" s="87" t="b">
        <v>0</v>
      </c>
      <c r="AE181" s="87" t="b">
        <v>0</v>
      </c>
      <c r="AF181" s="88" t="b">
        <v>0</v>
      </c>
      <c r="AG181" s="87" t="b">
        <v>0</v>
      </c>
      <c r="AH181" s="87" t="b">
        <v>0</v>
      </c>
      <c r="AI181" s="87" t="b">
        <v>0</v>
      </c>
      <c r="AJ181" s="87" t="b">
        <v>0</v>
      </c>
      <c r="AK181" s="87" t="b">
        <v>0</v>
      </c>
      <c r="AL181" s="87" t="b">
        <v>0</v>
      </c>
      <c r="AM181" s="87" t="b">
        <v>0</v>
      </c>
      <c r="AN181" s="87" t="b">
        <v>0</v>
      </c>
      <c r="AO181" s="87" t="b">
        <v>0</v>
      </c>
      <c r="AP181" s="87" t="b">
        <v>0</v>
      </c>
      <c r="AQ181" s="87" t="b">
        <v>0</v>
      </c>
      <c r="AR181" s="87" t="b">
        <v>0</v>
      </c>
      <c r="AS181" s="87" t="b">
        <v>0</v>
      </c>
      <c r="AT181" s="87" t="b">
        <v>0</v>
      </c>
      <c r="AU181" s="87" t="b">
        <v>0</v>
      </c>
      <c r="AV181" s="87" t="b">
        <v>0</v>
      </c>
      <c r="AW181" s="87" t="b">
        <v>0</v>
      </c>
      <c r="AX181" s="87" t="b">
        <v>0</v>
      </c>
      <c r="AY181" s="87" t="b">
        <v>0</v>
      </c>
      <c r="AZ181" s="87" t="b">
        <v>0</v>
      </c>
      <c r="BA181" s="87" t="b">
        <v>0</v>
      </c>
      <c r="BB181" s="87" t="b">
        <v>0</v>
      </c>
      <c r="BC181" s="87" t="b">
        <v>0</v>
      </c>
      <c r="BD181" s="87" t="b">
        <v>0</v>
      </c>
      <c r="BE181" s="87" t="b">
        <v>0</v>
      </c>
      <c r="BF181" s="87" t="b">
        <v>0</v>
      </c>
      <c r="BG181" s="87" t="b">
        <v>0</v>
      </c>
      <c r="BH181" s="87" t="b">
        <v>0</v>
      </c>
      <c r="BI181" s="87" t="b">
        <v>0</v>
      </c>
      <c r="BJ181" s="87" t="b">
        <v>0</v>
      </c>
    </row>
    <row r="182" spans="1:62">
      <c r="A182" t="s">
        <v>8393</v>
      </c>
      <c r="B182" t="s">
        <v>8349</v>
      </c>
      <c r="C182" s="87" t="b">
        <v>0</v>
      </c>
      <c r="D182" s="87" t="b">
        <v>0</v>
      </c>
      <c r="E182" s="87" t="b">
        <v>0</v>
      </c>
      <c r="F182" s="87" t="b">
        <v>0</v>
      </c>
      <c r="G182" s="87" t="b">
        <v>0</v>
      </c>
      <c r="H182" s="87" t="b">
        <v>0</v>
      </c>
      <c r="I182" s="87" t="b">
        <v>0</v>
      </c>
      <c r="J182" s="87" t="b">
        <v>1</v>
      </c>
      <c r="K182" s="87" t="b">
        <v>0</v>
      </c>
      <c r="L182" s="87" t="b">
        <v>0</v>
      </c>
      <c r="M182" s="87" t="b">
        <v>0</v>
      </c>
      <c r="N182" s="87" t="b">
        <v>0</v>
      </c>
      <c r="O182" s="87" t="b">
        <v>0</v>
      </c>
      <c r="P182" s="87" t="b">
        <v>0</v>
      </c>
      <c r="Q182" s="87" t="b">
        <v>0</v>
      </c>
      <c r="R182" s="87" t="b">
        <v>0</v>
      </c>
      <c r="S182" s="87" t="b">
        <v>0</v>
      </c>
      <c r="T182" s="87" t="b">
        <v>0</v>
      </c>
      <c r="U182" s="87" t="b">
        <v>0</v>
      </c>
      <c r="V182" s="87" t="b">
        <v>0</v>
      </c>
      <c r="W182" s="87" t="b">
        <v>0</v>
      </c>
      <c r="X182" s="87" t="b">
        <v>0</v>
      </c>
      <c r="Y182" s="87" t="b">
        <v>0</v>
      </c>
      <c r="Z182" s="87" t="b">
        <v>0</v>
      </c>
      <c r="AA182" s="87" t="b">
        <v>0</v>
      </c>
      <c r="AB182" s="87" t="b">
        <v>0</v>
      </c>
      <c r="AC182" s="87" t="b">
        <v>0</v>
      </c>
      <c r="AD182" s="87" t="b">
        <v>0</v>
      </c>
      <c r="AE182" s="87" t="b">
        <v>0</v>
      </c>
      <c r="AF182" s="88" t="b">
        <v>0</v>
      </c>
      <c r="AG182" s="87" t="b">
        <v>0</v>
      </c>
      <c r="AH182" s="87" t="b">
        <v>0</v>
      </c>
      <c r="AI182" s="87" t="b">
        <v>0</v>
      </c>
      <c r="AJ182" s="87" t="b">
        <v>0</v>
      </c>
      <c r="AK182" s="87" t="b">
        <v>0</v>
      </c>
      <c r="AL182" s="87" t="b">
        <v>0</v>
      </c>
      <c r="AM182" s="87" t="b">
        <v>0</v>
      </c>
      <c r="AN182" s="87" t="b">
        <v>0</v>
      </c>
      <c r="AO182" s="87" t="b">
        <v>0</v>
      </c>
      <c r="AP182" s="87" t="b">
        <v>0</v>
      </c>
      <c r="AQ182" s="87" t="b">
        <v>1</v>
      </c>
      <c r="AR182" s="87" t="b">
        <v>0</v>
      </c>
      <c r="AS182" s="87" t="b">
        <v>1</v>
      </c>
      <c r="AT182" s="87" t="b">
        <v>0</v>
      </c>
      <c r="AU182" s="87" t="b">
        <v>1</v>
      </c>
      <c r="AV182" s="87" t="b">
        <v>0</v>
      </c>
      <c r="AW182" s="87" t="b">
        <v>0</v>
      </c>
      <c r="AX182" s="87" t="b">
        <v>0</v>
      </c>
      <c r="AY182" s="87" t="b">
        <v>0</v>
      </c>
      <c r="AZ182" s="87" t="b">
        <v>0</v>
      </c>
      <c r="BA182" s="87" t="b">
        <v>0</v>
      </c>
      <c r="BB182" s="87" t="b">
        <v>0</v>
      </c>
      <c r="BC182" s="87" t="b">
        <v>0</v>
      </c>
      <c r="BD182" s="87" t="b">
        <v>0</v>
      </c>
      <c r="BE182" s="87" t="b">
        <v>0</v>
      </c>
      <c r="BF182" s="87" t="b">
        <v>0</v>
      </c>
      <c r="BG182" s="87" t="b">
        <v>0</v>
      </c>
      <c r="BH182" s="87" t="b">
        <v>1</v>
      </c>
      <c r="BI182" s="87" t="b">
        <v>0</v>
      </c>
      <c r="BJ182" s="87" t="b">
        <v>0</v>
      </c>
    </row>
    <row r="183" spans="1:62">
      <c r="A183" t="s">
        <v>8395</v>
      </c>
      <c r="B183" t="s">
        <v>8394</v>
      </c>
      <c r="C183" s="87" t="b">
        <v>0</v>
      </c>
      <c r="D183" s="87" t="b">
        <v>0</v>
      </c>
      <c r="E183" s="87" t="b">
        <v>0</v>
      </c>
      <c r="F183" s="87" t="b">
        <v>0</v>
      </c>
      <c r="G183" s="87" t="b">
        <v>0</v>
      </c>
      <c r="H183" s="87" t="b">
        <v>0</v>
      </c>
      <c r="I183" s="87" t="b">
        <v>0</v>
      </c>
      <c r="J183" s="87" t="b">
        <v>0</v>
      </c>
      <c r="K183" s="87" t="b">
        <v>0</v>
      </c>
      <c r="L183" s="87" t="b">
        <v>0</v>
      </c>
      <c r="M183" s="87" t="b">
        <v>0</v>
      </c>
      <c r="N183" s="87" t="b">
        <v>0</v>
      </c>
      <c r="O183" s="87" t="b">
        <v>0</v>
      </c>
      <c r="P183" s="87" t="b">
        <v>0</v>
      </c>
      <c r="Q183" s="87" t="b">
        <v>0</v>
      </c>
      <c r="R183" s="87" t="b">
        <v>0</v>
      </c>
      <c r="S183" s="87" t="b">
        <v>0</v>
      </c>
      <c r="T183" s="87" t="b">
        <v>0</v>
      </c>
      <c r="U183" s="87" t="b">
        <v>0</v>
      </c>
      <c r="V183" s="87" t="b">
        <v>0</v>
      </c>
      <c r="W183" s="87" t="b">
        <v>0</v>
      </c>
      <c r="X183" s="87" t="b">
        <v>0</v>
      </c>
      <c r="Y183" s="87" t="b">
        <v>0</v>
      </c>
      <c r="Z183" s="87" t="b">
        <v>0</v>
      </c>
      <c r="AA183" s="87" t="b">
        <v>0</v>
      </c>
      <c r="AB183" s="87" t="b">
        <v>0</v>
      </c>
      <c r="AC183" s="87" t="b">
        <v>0</v>
      </c>
      <c r="AD183" s="87" t="b">
        <v>0</v>
      </c>
      <c r="AE183" s="87" t="b">
        <v>0</v>
      </c>
      <c r="AF183" s="88" t="b">
        <v>0</v>
      </c>
      <c r="AG183" s="87" t="b">
        <v>0</v>
      </c>
      <c r="AH183" s="87" t="b">
        <v>0</v>
      </c>
      <c r="AI183" s="87" t="b">
        <v>0</v>
      </c>
      <c r="AJ183" s="87" t="b">
        <v>0</v>
      </c>
      <c r="AK183" s="87" t="b">
        <v>0</v>
      </c>
      <c r="AL183" s="87" t="b">
        <v>0</v>
      </c>
      <c r="AM183" s="87" t="b">
        <v>0</v>
      </c>
      <c r="AN183" s="87" t="b">
        <v>0</v>
      </c>
      <c r="AO183" s="87" t="b">
        <v>0</v>
      </c>
      <c r="AP183" s="87" t="b">
        <v>0</v>
      </c>
      <c r="AQ183" s="87" t="b">
        <v>0</v>
      </c>
      <c r="AR183" s="87" t="b">
        <v>0</v>
      </c>
      <c r="AS183" s="87" t="b">
        <v>0</v>
      </c>
      <c r="AT183" s="87" t="b">
        <v>0</v>
      </c>
      <c r="AU183" s="87" t="b">
        <v>0</v>
      </c>
      <c r="AV183" s="87" t="b">
        <v>0</v>
      </c>
      <c r="AW183" s="87" t="b">
        <v>0</v>
      </c>
      <c r="AX183" s="87" t="b">
        <v>0</v>
      </c>
      <c r="AY183" s="87" t="b">
        <v>0</v>
      </c>
      <c r="AZ183" s="87" t="b">
        <v>0</v>
      </c>
      <c r="BA183" s="87" t="b">
        <v>0</v>
      </c>
      <c r="BB183" s="87" t="b">
        <v>0</v>
      </c>
      <c r="BC183" s="87" t="b">
        <v>0</v>
      </c>
      <c r="BD183" s="87" t="b">
        <v>0</v>
      </c>
      <c r="BE183" s="87" t="b">
        <v>0</v>
      </c>
      <c r="BF183" s="87" t="b">
        <v>0</v>
      </c>
      <c r="BG183" s="87" t="b">
        <v>0</v>
      </c>
      <c r="BH183" s="87" t="b">
        <v>0</v>
      </c>
      <c r="BI183" s="87" t="b">
        <v>0</v>
      </c>
      <c r="BJ183" s="87" t="b">
        <v>0</v>
      </c>
    </row>
    <row r="184" spans="1:62">
      <c r="A184" t="s">
        <v>8396</v>
      </c>
      <c r="B184" t="s">
        <v>8356</v>
      </c>
      <c r="C184" s="87" t="b">
        <v>0</v>
      </c>
      <c r="D184" s="87" t="b">
        <v>0</v>
      </c>
      <c r="E184" s="87" t="b">
        <v>1</v>
      </c>
      <c r="F184" s="87" t="b">
        <v>0</v>
      </c>
      <c r="G184" s="87" t="b">
        <v>0</v>
      </c>
      <c r="H184" s="87" t="b">
        <v>0</v>
      </c>
      <c r="I184" s="87" t="b">
        <v>0</v>
      </c>
      <c r="J184" s="87" t="b">
        <v>0</v>
      </c>
      <c r="K184" s="87" t="b">
        <v>0</v>
      </c>
      <c r="L184" s="87" t="b">
        <v>0</v>
      </c>
      <c r="M184" s="87" t="b">
        <v>0</v>
      </c>
      <c r="N184" s="87" t="b">
        <v>0</v>
      </c>
      <c r="O184" s="87" t="b">
        <v>0</v>
      </c>
      <c r="P184" s="87" t="b">
        <v>0</v>
      </c>
      <c r="Q184" s="87" t="b">
        <v>0</v>
      </c>
      <c r="R184" s="87" t="b">
        <v>0</v>
      </c>
      <c r="S184" s="87" t="b">
        <v>0</v>
      </c>
      <c r="T184" s="87" t="b">
        <v>0</v>
      </c>
      <c r="U184" s="87" t="b">
        <v>0</v>
      </c>
      <c r="V184" s="87" t="b">
        <v>0</v>
      </c>
      <c r="W184" s="87" t="b">
        <v>0</v>
      </c>
      <c r="X184" s="87" t="b">
        <v>0</v>
      </c>
      <c r="Y184" s="87" t="b">
        <v>0</v>
      </c>
      <c r="Z184" s="87" t="b">
        <v>0</v>
      </c>
      <c r="AA184" s="87" t="b">
        <v>0</v>
      </c>
      <c r="AB184" s="87" t="b">
        <v>0</v>
      </c>
      <c r="AC184" s="87" t="b">
        <v>0</v>
      </c>
      <c r="AD184" s="87" t="b">
        <v>0</v>
      </c>
      <c r="AE184" s="87" t="b">
        <v>0</v>
      </c>
      <c r="AF184" s="88" t="b">
        <v>0</v>
      </c>
      <c r="AG184" s="87" t="b">
        <v>0</v>
      </c>
      <c r="AH184" s="87" t="b">
        <v>0</v>
      </c>
      <c r="AI184" s="87" t="b">
        <v>0</v>
      </c>
      <c r="AJ184" s="87" t="b">
        <v>0</v>
      </c>
      <c r="AK184" s="87" t="b">
        <v>0</v>
      </c>
      <c r="AL184" s="87" t="b">
        <v>0</v>
      </c>
      <c r="AM184" s="87" t="b">
        <v>0</v>
      </c>
      <c r="AN184" s="87" t="b">
        <v>0</v>
      </c>
      <c r="AO184" s="87" t="b">
        <v>0</v>
      </c>
      <c r="AP184" s="87" t="b">
        <v>0</v>
      </c>
      <c r="AQ184" s="87" t="b">
        <v>0</v>
      </c>
      <c r="AR184" s="87" t="b">
        <v>0</v>
      </c>
      <c r="AS184" s="87" t="b">
        <v>0</v>
      </c>
      <c r="AT184" s="87" t="b">
        <v>0</v>
      </c>
      <c r="AU184" s="87" t="b">
        <v>0</v>
      </c>
      <c r="AV184" s="87" t="b">
        <v>0</v>
      </c>
      <c r="AW184" s="87" t="b">
        <v>0</v>
      </c>
      <c r="AX184" s="87" t="b">
        <v>0</v>
      </c>
      <c r="AY184" s="87" t="b">
        <v>0</v>
      </c>
      <c r="AZ184" s="87" t="b">
        <v>0</v>
      </c>
      <c r="BA184" s="87" t="b">
        <v>0</v>
      </c>
      <c r="BB184" s="87" t="b">
        <v>0</v>
      </c>
      <c r="BC184" s="87" t="b">
        <v>0</v>
      </c>
      <c r="BD184" s="87" t="b">
        <v>0</v>
      </c>
      <c r="BE184" s="87" t="b">
        <v>0</v>
      </c>
      <c r="BF184" s="87" t="b">
        <v>0</v>
      </c>
      <c r="BG184" s="87" t="b">
        <v>0</v>
      </c>
      <c r="BH184" s="87" t="b">
        <v>0</v>
      </c>
      <c r="BI184" s="87" t="b">
        <v>0</v>
      </c>
      <c r="BJ184" s="87" t="b">
        <v>0</v>
      </c>
    </row>
    <row r="185" spans="1:62">
      <c r="A185" t="s">
        <v>8398</v>
      </c>
      <c r="B185" t="s">
        <v>8397</v>
      </c>
      <c r="C185" s="87" t="b">
        <v>0</v>
      </c>
      <c r="D185" s="87" t="b">
        <v>0</v>
      </c>
      <c r="E185" s="87" t="b">
        <v>0</v>
      </c>
      <c r="F185" s="87" t="b">
        <v>0</v>
      </c>
      <c r="G185" s="87" t="b">
        <v>0</v>
      </c>
      <c r="H185" s="87" t="b">
        <v>0</v>
      </c>
      <c r="I185" s="87" t="b">
        <v>0</v>
      </c>
      <c r="J185" s="87" t="b">
        <v>0</v>
      </c>
      <c r="K185" s="87" t="b">
        <v>0</v>
      </c>
      <c r="L185" s="87" t="b">
        <v>0</v>
      </c>
      <c r="M185" s="87" t="b">
        <v>0</v>
      </c>
      <c r="N185" s="87" t="b">
        <v>0</v>
      </c>
      <c r="O185" s="87" t="b">
        <v>0</v>
      </c>
      <c r="P185" s="87" t="b">
        <v>0</v>
      </c>
      <c r="Q185" s="87" t="b">
        <v>0</v>
      </c>
      <c r="R185" s="87" t="b">
        <v>0</v>
      </c>
      <c r="S185" s="87" t="b">
        <v>0</v>
      </c>
      <c r="T185" s="87" t="b">
        <v>0</v>
      </c>
      <c r="U185" s="87" t="b">
        <v>0</v>
      </c>
      <c r="V185" s="87" t="b">
        <v>0</v>
      </c>
      <c r="W185" s="87" t="b">
        <v>0</v>
      </c>
      <c r="X185" s="87" t="b">
        <v>0</v>
      </c>
      <c r="Y185" s="87" t="b">
        <v>0</v>
      </c>
      <c r="Z185" s="87" t="b">
        <v>0</v>
      </c>
      <c r="AA185" s="87" t="b">
        <v>0</v>
      </c>
      <c r="AB185" s="87" t="b">
        <v>0</v>
      </c>
      <c r="AC185" s="87" t="b">
        <v>0</v>
      </c>
      <c r="AD185" s="87" t="b">
        <v>0</v>
      </c>
      <c r="AE185" s="87" t="b">
        <v>0</v>
      </c>
      <c r="AF185" s="87" t="b">
        <v>0</v>
      </c>
      <c r="AG185" s="87" t="b">
        <v>0</v>
      </c>
      <c r="AH185" s="87" t="b">
        <v>0</v>
      </c>
      <c r="AI185" s="87" t="b">
        <v>0</v>
      </c>
      <c r="AJ185" s="87" t="b">
        <v>0</v>
      </c>
      <c r="AK185" s="87" t="b">
        <v>0</v>
      </c>
      <c r="AL185" s="87" t="b">
        <v>0</v>
      </c>
      <c r="AM185" s="87" t="b">
        <v>0</v>
      </c>
      <c r="AN185" s="87" t="b">
        <v>0</v>
      </c>
      <c r="AO185" s="87" t="b">
        <v>0</v>
      </c>
      <c r="AP185" s="87" t="b">
        <v>0</v>
      </c>
      <c r="AQ185" s="87" t="b">
        <v>0</v>
      </c>
      <c r="AR185" s="87" t="b">
        <v>0</v>
      </c>
      <c r="AS185" s="87" t="b">
        <v>0</v>
      </c>
      <c r="AT185" s="87" t="b">
        <v>0</v>
      </c>
      <c r="AU185" s="87" t="b">
        <v>0</v>
      </c>
      <c r="AV185" s="87" t="b">
        <v>0</v>
      </c>
      <c r="AW185" s="87" t="b">
        <v>0</v>
      </c>
      <c r="AX185" s="87" t="b">
        <v>0</v>
      </c>
      <c r="AY185" s="87" t="b">
        <v>0</v>
      </c>
      <c r="AZ185" s="87" t="b">
        <v>0</v>
      </c>
      <c r="BA185" s="87" t="b">
        <v>0</v>
      </c>
      <c r="BB185" s="87" t="b">
        <v>0</v>
      </c>
      <c r="BC185" s="87" t="b">
        <v>0</v>
      </c>
      <c r="BD185" s="87" t="b">
        <v>0</v>
      </c>
      <c r="BE185" s="87" t="b">
        <v>0</v>
      </c>
      <c r="BF185" s="87" t="b">
        <v>0</v>
      </c>
      <c r="BG185" s="87" t="b">
        <v>0</v>
      </c>
      <c r="BH185" s="87" t="b">
        <v>0</v>
      </c>
      <c r="BI185" s="87" t="b">
        <v>0</v>
      </c>
      <c r="BJ185" s="87" t="b">
        <v>0</v>
      </c>
    </row>
    <row r="186" spans="1:62">
      <c r="A186" t="s">
        <v>8400</v>
      </c>
      <c r="B186" t="s">
        <v>8399</v>
      </c>
      <c r="C186" s="87" t="b">
        <v>0</v>
      </c>
      <c r="D186" s="87" t="b">
        <v>0</v>
      </c>
      <c r="E186" s="87" t="b">
        <v>0</v>
      </c>
      <c r="F186" s="87" t="b">
        <v>0</v>
      </c>
      <c r="G186" s="87" t="b">
        <v>0</v>
      </c>
      <c r="H186" s="87" t="b">
        <v>0</v>
      </c>
      <c r="I186" s="87" t="b">
        <v>0</v>
      </c>
      <c r="J186" s="87" t="b">
        <v>0</v>
      </c>
      <c r="K186" s="87" t="b">
        <v>0</v>
      </c>
      <c r="L186" s="87" t="b">
        <v>0</v>
      </c>
      <c r="M186" s="87" t="b">
        <v>0</v>
      </c>
      <c r="N186" s="87" t="b">
        <v>0</v>
      </c>
      <c r="O186" s="87" t="b">
        <v>0</v>
      </c>
      <c r="P186" s="87" t="b">
        <v>0</v>
      </c>
      <c r="Q186" s="87" t="b">
        <v>0</v>
      </c>
      <c r="R186" s="87" t="b">
        <v>0</v>
      </c>
      <c r="S186" s="87" t="b">
        <v>0</v>
      </c>
      <c r="T186" s="87" t="b">
        <v>0</v>
      </c>
      <c r="U186" s="87" t="b">
        <v>0</v>
      </c>
      <c r="V186" s="87" t="b">
        <v>0</v>
      </c>
      <c r="W186" s="87" t="b">
        <v>0</v>
      </c>
      <c r="X186" s="87" t="b">
        <v>0</v>
      </c>
      <c r="Y186" s="87" t="b">
        <v>0</v>
      </c>
      <c r="Z186" s="87" t="b">
        <v>0</v>
      </c>
      <c r="AA186" s="87" t="b">
        <v>0</v>
      </c>
      <c r="AB186" s="87" t="b">
        <v>0</v>
      </c>
      <c r="AC186" s="87" t="b">
        <v>0</v>
      </c>
      <c r="AD186" s="87" t="b">
        <v>0</v>
      </c>
      <c r="AE186" s="87" t="b">
        <v>0</v>
      </c>
      <c r="AF186" s="87" t="b">
        <v>0</v>
      </c>
      <c r="AG186" s="87" t="b">
        <v>0</v>
      </c>
      <c r="AH186" s="87" t="b">
        <v>0</v>
      </c>
      <c r="AI186" s="87" t="b">
        <v>0</v>
      </c>
      <c r="AJ186" s="87" t="b">
        <v>0</v>
      </c>
      <c r="AK186" s="87" t="b">
        <v>0</v>
      </c>
      <c r="AL186" s="87" t="b">
        <v>0</v>
      </c>
      <c r="AM186" s="87" t="b">
        <v>0</v>
      </c>
      <c r="AN186" s="87" t="b">
        <v>0</v>
      </c>
      <c r="AO186" s="87" t="b">
        <v>0</v>
      </c>
      <c r="AP186" s="87" t="b">
        <v>0</v>
      </c>
      <c r="AQ186" s="87" t="b">
        <v>0</v>
      </c>
      <c r="AR186" s="87" t="b">
        <v>0</v>
      </c>
      <c r="AS186" s="87" t="b">
        <v>0</v>
      </c>
      <c r="AT186" s="87" t="b">
        <v>0</v>
      </c>
      <c r="AU186" s="87" t="b">
        <v>0</v>
      </c>
      <c r="AV186" s="87" t="b">
        <v>0</v>
      </c>
      <c r="AW186" s="87" t="b">
        <v>0</v>
      </c>
      <c r="AX186" s="87" t="b">
        <v>0</v>
      </c>
      <c r="AY186" s="87" t="b">
        <v>0</v>
      </c>
      <c r="AZ186" s="87" t="b">
        <v>0</v>
      </c>
      <c r="BA186" s="87" t="b">
        <v>0</v>
      </c>
      <c r="BB186" s="87" t="b">
        <v>0</v>
      </c>
      <c r="BC186" s="87" t="b">
        <v>0</v>
      </c>
      <c r="BD186" s="87" t="b">
        <v>0</v>
      </c>
      <c r="BE186" s="87" t="b">
        <v>0</v>
      </c>
      <c r="BF186" s="87" t="b">
        <v>0</v>
      </c>
      <c r="BG186" s="87" t="b">
        <v>0</v>
      </c>
      <c r="BH186" s="87" t="b">
        <v>0</v>
      </c>
      <c r="BI186" s="87" t="b">
        <v>0</v>
      </c>
      <c r="BJ186" s="87" t="b">
        <v>0</v>
      </c>
    </row>
    <row r="187" spans="1:62">
      <c r="A187" t="s">
        <v>8402</v>
      </c>
      <c r="B187" t="s">
        <v>8401</v>
      </c>
      <c r="C187" s="87" t="b">
        <v>0</v>
      </c>
      <c r="D187" s="87" t="b">
        <v>0</v>
      </c>
      <c r="E187" s="87" t="b">
        <v>0</v>
      </c>
      <c r="F187" s="87" t="b">
        <v>0</v>
      </c>
      <c r="G187" s="87" t="b">
        <v>0</v>
      </c>
      <c r="H187" s="87" t="b">
        <v>0</v>
      </c>
      <c r="I187" s="87" t="b">
        <v>0</v>
      </c>
      <c r="J187" s="87" t="b">
        <v>0</v>
      </c>
      <c r="K187" s="87" t="b">
        <v>0</v>
      </c>
      <c r="L187" s="87" t="b">
        <v>0</v>
      </c>
      <c r="M187" s="87" t="b">
        <v>0</v>
      </c>
      <c r="N187" s="87" t="b">
        <v>0</v>
      </c>
      <c r="O187" s="87" t="b">
        <v>0</v>
      </c>
      <c r="P187" s="87" t="b">
        <v>0</v>
      </c>
      <c r="Q187" s="87" t="b">
        <v>0</v>
      </c>
      <c r="R187" s="87" t="b">
        <v>0</v>
      </c>
      <c r="S187" s="87" t="b">
        <v>0</v>
      </c>
      <c r="T187" s="87" t="b">
        <v>0</v>
      </c>
      <c r="U187" s="87" t="b">
        <v>0</v>
      </c>
      <c r="V187" s="87" t="b">
        <v>0</v>
      </c>
      <c r="W187" s="87" t="b">
        <v>0</v>
      </c>
      <c r="X187" s="87" t="b">
        <v>0</v>
      </c>
      <c r="Y187" s="87" t="b">
        <v>0</v>
      </c>
      <c r="Z187" s="87" t="b">
        <v>0</v>
      </c>
      <c r="AA187" s="87" t="b">
        <v>0</v>
      </c>
      <c r="AB187" s="87" t="b">
        <v>0</v>
      </c>
      <c r="AC187" s="87" t="b">
        <v>0</v>
      </c>
      <c r="AD187" s="87" t="b">
        <v>0</v>
      </c>
      <c r="AE187" s="87" t="b">
        <v>0</v>
      </c>
      <c r="AF187" s="87" t="b">
        <v>0</v>
      </c>
      <c r="AG187" s="87" t="b">
        <v>0</v>
      </c>
      <c r="AH187" s="87" t="b">
        <v>0</v>
      </c>
      <c r="AI187" s="87" t="b">
        <v>0</v>
      </c>
      <c r="AJ187" s="87" t="b">
        <v>0</v>
      </c>
      <c r="AK187" s="87" t="b">
        <v>0</v>
      </c>
      <c r="AL187" s="87" t="b">
        <v>0</v>
      </c>
      <c r="AM187" s="87" t="b">
        <v>0</v>
      </c>
      <c r="AN187" s="87" t="b">
        <v>0</v>
      </c>
      <c r="AO187" s="87" t="b">
        <v>0</v>
      </c>
      <c r="AP187" s="87" t="b">
        <v>0</v>
      </c>
      <c r="AQ187" s="87" t="b">
        <v>0</v>
      </c>
      <c r="AR187" s="87" t="b">
        <v>0</v>
      </c>
      <c r="AS187" s="87" t="b">
        <v>0</v>
      </c>
      <c r="AT187" s="87" t="b">
        <v>0</v>
      </c>
      <c r="AU187" s="87" t="b">
        <v>0</v>
      </c>
      <c r="AV187" s="87" t="b">
        <v>0</v>
      </c>
      <c r="AW187" s="87" t="b">
        <v>0</v>
      </c>
      <c r="AX187" s="87" t="b">
        <v>0</v>
      </c>
      <c r="AY187" s="87" t="b">
        <v>0</v>
      </c>
      <c r="AZ187" s="87" t="b">
        <v>0</v>
      </c>
      <c r="BA187" s="87" t="b">
        <v>0</v>
      </c>
      <c r="BB187" s="87" t="b">
        <v>0</v>
      </c>
      <c r="BC187" s="87" t="b">
        <v>0</v>
      </c>
      <c r="BD187" s="87" t="b">
        <v>0</v>
      </c>
      <c r="BE187" s="87" t="b">
        <v>0</v>
      </c>
      <c r="BF187" s="87" t="b">
        <v>0</v>
      </c>
      <c r="BG187" s="87" t="b">
        <v>0</v>
      </c>
      <c r="BH187" s="87" t="b">
        <v>0</v>
      </c>
      <c r="BI187" s="87" t="b">
        <v>0</v>
      </c>
      <c r="BJ187" s="87" t="b">
        <v>0</v>
      </c>
    </row>
    <row r="188" spans="1:62">
      <c r="A188" t="s">
        <v>8403</v>
      </c>
      <c r="B188" t="s">
        <v>8372</v>
      </c>
      <c r="C188" s="87" t="b">
        <v>0</v>
      </c>
      <c r="D188" s="87" t="b">
        <v>0</v>
      </c>
      <c r="E188" s="87" t="b">
        <v>0</v>
      </c>
      <c r="F188" s="87" t="b">
        <v>0</v>
      </c>
      <c r="G188" s="87" t="b">
        <v>0</v>
      </c>
      <c r="H188" s="87" t="b">
        <v>0</v>
      </c>
      <c r="I188" s="87" t="b">
        <v>0</v>
      </c>
      <c r="J188" s="87" t="b">
        <v>0</v>
      </c>
      <c r="K188" s="87" t="b">
        <v>0</v>
      </c>
      <c r="L188" s="87" t="b">
        <v>0</v>
      </c>
      <c r="M188" s="87" t="b">
        <v>0</v>
      </c>
      <c r="N188" s="87" t="b">
        <v>0</v>
      </c>
      <c r="O188" s="87" t="b">
        <v>0</v>
      </c>
      <c r="P188" s="87" t="b">
        <v>0</v>
      </c>
      <c r="Q188" s="87" t="b">
        <v>0</v>
      </c>
      <c r="R188" s="87" t="b">
        <v>0</v>
      </c>
      <c r="S188" s="87" t="b">
        <v>0</v>
      </c>
      <c r="T188" s="87" t="b">
        <v>0</v>
      </c>
      <c r="U188" s="87" t="b">
        <v>0</v>
      </c>
      <c r="V188" s="87" t="b">
        <v>0</v>
      </c>
      <c r="W188" s="87" t="b">
        <v>0</v>
      </c>
      <c r="X188" s="87" t="b">
        <v>0</v>
      </c>
      <c r="Y188" s="87" t="b">
        <v>0</v>
      </c>
      <c r="Z188" s="87" t="b">
        <v>0</v>
      </c>
      <c r="AA188" s="87" t="b">
        <v>0</v>
      </c>
      <c r="AB188" s="87" t="b">
        <v>0</v>
      </c>
      <c r="AC188" s="87" t="b">
        <v>0</v>
      </c>
      <c r="AD188" s="87" t="b">
        <v>0</v>
      </c>
      <c r="AE188" s="87" t="b">
        <v>0</v>
      </c>
      <c r="AF188" s="87" t="b">
        <v>0</v>
      </c>
      <c r="AG188" s="87" t="b">
        <v>0</v>
      </c>
      <c r="AH188" s="87" t="b">
        <v>0</v>
      </c>
      <c r="AI188" s="87" t="b">
        <v>0</v>
      </c>
      <c r="AJ188" s="87" t="b">
        <v>0</v>
      </c>
      <c r="AK188" s="87" t="b">
        <v>0</v>
      </c>
      <c r="AL188" s="87" t="b">
        <v>0</v>
      </c>
      <c r="AM188" s="87" t="b">
        <v>0</v>
      </c>
      <c r="AN188" s="87" t="b">
        <v>0</v>
      </c>
      <c r="AO188" s="87" t="b">
        <v>0</v>
      </c>
      <c r="AP188" s="87" t="b">
        <v>0</v>
      </c>
      <c r="AQ188" s="87" t="b">
        <v>0</v>
      </c>
      <c r="AR188" s="87" t="b">
        <v>0</v>
      </c>
      <c r="AS188" s="87" t="b">
        <v>0</v>
      </c>
      <c r="AT188" s="87" t="b">
        <v>0</v>
      </c>
      <c r="AU188" s="87" t="b">
        <v>0</v>
      </c>
      <c r="AV188" s="87" t="b">
        <v>0</v>
      </c>
      <c r="AW188" s="87" t="b">
        <v>0</v>
      </c>
      <c r="AX188" s="87" t="b">
        <v>0</v>
      </c>
      <c r="AY188" s="87" t="b">
        <v>0</v>
      </c>
      <c r="AZ188" s="87" t="b">
        <v>0</v>
      </c>
      <c r="BA188" s="87" t="b">
        <v>0</v>
      </c>
      <c r="BB188" s="87" t="b">
        <v>0</v>
      </c>
      <c r="BC188" s="87" t="b">
        <v>0</v>
      </c>
      <c r="BD188" s="87" t="b">
        <v>0</v>
      </c>
      <c r="BE188" s="87" t="b">
        <v>0</v>
      </c>
      <c r="BF188" s="87" t="b">
        <v>0</v>
      </c>
      <c r="BG188" s="87" t="b">
        <v>0</v>
      </c>
      <c r="BH188" s="87" t="b">
        <v>0</v>
      </c>
      <c r="BI188" s="87" t="b">
        <v>0</v>
      </c>
      <c r="BJ188" s="87" t="b">
        <v>0</v>
      </c>
    </row>
    <row r="189" spans="1:62">
      <c r="A189" t="s">
        <v>8405</v>
      </c>
      <c r="B189" t="s">
        <v>8404</v>
      </c>
      <c r="C189" s="87" t="b">
        <v>0</v>
      </c>
      <c r="D189" s="87" t="b">
        <v>0</v>
      </c>
      <c r="E189" s="87" t="b">
        <v>0</v>
      </c>
      <c r="F189" s="87" t="b">
        <v>0</v>
      </c>
      <c r="G189" s="87" t="b">
        <v>0</v>
      </c>
      <c r="H189" s="87" t="b">
        <v>0</v>
      </c>
      <c r="I189" s="87" t="b">
        <v>0</v>
      </c>
      <c r="J189" s="87" t="b">
        <v>0</v>
      </c>
      <c r="K189" s="87" t="b">
        <v>0</v>
      </c>
      <c r="L189" s="87" t="b">
        <v>0</v>
      </c>
      <c r="M189" s="87" t="b">
        <v>0</v>
      </c>
      <c r="N189" s="87" t="b">
        <v>0</v>
      </c>
      <c r="O189" s="87" t="b">
        <v>0</v>
      </c>
      <c r="P189" s="87" t="b">
        <v>0</v>
      </c>
      <c r="Q189" s="87" t="b">
        <v>0</v>
      </c>
      <c r="R189" s="87" t="b">
        <v>0</v>
      </c>
      <c r="S189" s="87" t="b">
        <v>0</v>
      </c>
      <c r="T189" s="87" t="b">
        <v>0</v>
      </c>
      <c r="U189" s="87" t="b">
        <v>0</v>
      </c>
      <c r="V189" s="87" t="b">
        <v>0</v>
      </c>
      <c r="W189" s="87" t="b">
        <v>0</v>
      </c>
      <c r="X189" s="87" t="b">
        <v>0</v>
      </c>
      <c r="Y189" s="87" t="b">
        <v>0</v>
      </c>
      <c r="Z189" s="87" t="b">
        <v>0</v>
      </c>
      <c r="AA189" s="87" t="b">
        <v>0</v>
      </c>
      <c r="AB189" s="87" t="b">
        <v>0</v>
      </c>
      <c r="AC189" s="87" t="b">
        <v>0</v>
      </c>
      <c r="AD189" s="87" t="b">
        <v>0</v>
      </c>
      <c r="AE189" s="87" t="b">
        <v>0</v>
      </c>
      <c r="AF189" s="87" t="b">
        <v>0</v>
      </c>
      <c r="AG189" s="87" t="b">
        <v>0</v>
      </c>
      <c r="AH189" s="87" t="b">
        <v>0</v>
      </c>
      <c r="AI189" s="87" t="b">
        <v>0</v>
      </c>
      <c r="AJ189" s="87" t="b">
        <v>0</v>
      </c>
      <c r="AK189" s="87" t="b">
        <v>0</v>
      </c>
      <c r="AL189" s="87" t="b">
        <v>0</v>
      </c>
      <c r="AM189" s="87" t="b">
        <v>0</v>
      </c>
      <c r="AN189" s="87" t="b">
        <v>0</v>
      </c>
      <c r="AO189" s="87" t="b">
        <v>0</v>
      </c>
      <c r="AP189" s="87" t="b">
        <v>0</v>
      </c>
      <c r="AQ189" s="87" t="b">
        <v>0</v>
      </c>
      <c r="AR189" s="87" t="b">
        <v>0</v>
      </c>
      <c r="AS189" s="87" t="b">
        <v>0</v>
      </c>
      <c r="AT189" s="87" t="b">
        <v>0</v>
      </c>
      <c r="AU189" s="87" t="b">
        <v>0</v>
      </c>
      <c r="AV189" s="87" t="b">
        <v>0</v>
      </c>
      <c r="AW189" s="87" t="b">
        <v>0</v>
      </c>
      <c r="AX189" s="87" t="b">
        <v>0</v>
      </c>
      <c r="AY189" s="87" t="b">
        <v>0</v>
      </c>
      <c r="AZ189" s="87" t="b">
        <v>0</v>
      </c>
      <c r="BA189" s="87" t="b">
        <v>0</v>
      </c>
      <c r="BB189" s="87" t="b">
        <v>0</v>
      </c>
      <c r="BC189" s="87" t="b">
        <v>0</v>
      </c>
      <c r="BD189" s="87" t="b">
        <v>0</v>
      </c>
      <c r="BE189" s="87" t="b">
        <v>0</v>
      </c>
      <c r="BF189" s="87" t="b">
        <v>0</v>
      </c>
      <c r="BG189" s="87" t="b">
        <v>0</v>
      </c>
      <c r="BH189" s="87" t="b">
        <v>0</v>
      </c>
      <c r="BI189" s="87" t="b">
        <v>0</v>
      </c>
      <c r="BJ189" s="87" t="b">
        <v>0</v>
      </c>
    </row>
    <row r="190" spans="1:62">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c r="AA190" s="68"/>
      <c r="AB190" s="68"/>
      <c r="AC190" s="68"/>
      <c r="AD190" s="68"/>
      <c r="AE190" s="68"/>
      <c r="AF190" s="68"/>
      <c r="AG190" s="68"/>
      <c r="AH190" s="68"/>
      <c r="AI190" s="68"/>
      <c r="AJ190" s="68"/>
      <c r="AK190" s="68"/>
      <c r="AL190" s="68"/>
      <c r="AM190" s="68"/>
      <c r="AN190" s="68"/>
      <c r="AO190" s="68"/>
      <c r="AP190" s="68"/>
      <c r="AQ190" s="68"/>
      <c r="AR190" s="68"/>
      <c r="AS190" s="68"/>
      <c r="AT190" s="68"/>
      <c r="AU190" s="68"/>
      <c r="AV190" s="68"/>
      <c r="AW190" s="68"/>
      <c r="AX190" s="68"/>
      <c r="AY190" s="68"/>
      <c r="AZ190" s="68"/>
      <c r="BA190" s="68"/>
      <c r="BB190" s="68"/>
      <c r="BC190" s="68"/>
      <c r="BD190" s="68"/>
      <c r="BE190" s="68"/>
      <c r="BF190" s="68"/>
      <c r="BG190" s="68"/>
      <c r="BH190" s="68"/>
      <c r="BI190" s="68"/>
      <c r="BJ190" s="11"/>
    </row>
    <row r="191" spans="1:62">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c r="AA191" s="68"/>
      <c r="AB191" s="68"/>
      <c r="AC191" s="68"/>
      <c r="AD191" s="68"/>
      <c r="AE191" s="68"/>
      <c r="AF191" s="68"/>
      <c r="AG191" s="68"/>
      <c r="AH191" s="68"/>
      <c r="AI191" s="68"/>
      <c r="AJ191" s="68"/>
      <c r="AK191" s="68"/>
      <c r="AL191" s="68"/>
      <c r="AM191" s="68"/>
      <c r="AN191" s="68"/>
      <c r="AO191" s="68"/>
      <c r="AP191" s="68"/>
      <c r="AQ191" s="68"/>
      <c r="AR191" s="68"/>
      <c r="AS191" s="68"/>
      <c r="AT191" s="68"/>
      <c r="AU191" s="68"/>
      <c r="AV191" s="68"/>
      <c r="AW191" s="68"/>
      <c r="AX191" s="68"/>
      <c r="AY191" s="68"/>
      <c r="AZ191" s="68"/>
      <c r="BA191" s="68"/>
      <c r="BB191" s="68"/>
      <c r="BC191" s="68"/>
      <c r="BD191" s="68"/>
      <c r="BE191" s="68"/>
      <c r="BF191" s="68"/>
      <c r="BG191" s="68"/>
      <c r="BH191" s="68"/>
      <c r="BI191" s="68"/>
      <c r="BJ191" s="11"/>
    </row>
    <row r="192" spans="1:62">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c r="AA192" s="68"/>
      <c r="AB192" s="68"/>
      <c r="AC192" s="68"/>
      <c r="AD192" s="68"/>
      <c r="AE192" s="68"/>
      <c r="AF192" s="68"/>
      <c r="AG192" s="68"/>
      <c r="AH192" s="68"/>
      <c r="AI192" s="68"/>
      <c r="AJ192" s="68"/>
      <c r="AK192" s="68"/>
      <c r="AL192" s="68"/>
      <c r="AM192" s="68"/>
      <c r="AN192" s="68"/>
      <c r="AO192" s="68"/>
      <c r="AP192" s="68"/>
      <c r="AQ192" s="68"/>
      <c r="AR192" s="68"/>
      <c r="AS192" s="68"/>
      <c r="AT192" s="68"/>
      <c r="AU192" s="68"/>
      <c r="AV192" s="68"/>
      <c r="AW192" s="68"/>
      <c r="AX192" s="68"/>
      <c r="AY192" s="68"/>
      <c r="AZ192" s="68"/>
      <c r="BA192" s="68"/>
      <c r="BB192" s="68"/>
      <c r="BC192" s="68"/>
      <c r="BD192" s="68"/>
      <c r="BE192" s="68"/>
      <c r="BF192" s="68"/>
      <c r="BG192" s="68"/>
      <c r="BH192" s="68"/>
      <c r="BI192" s="68"/>
      <c r="BJ192" s="11"/>
    </row>
    <row r="193" spans="3:62">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c r="AA193" s="68"/>
      <c r="AB193" s="68"/>
      <c r="AC193" s="68"/>
      <c r="AD193" s="68"/>
      <c r="AE193" s="68"/>
      <c r="AF193" s="68"/>
      <c r="AG193" s="68"/>
      <c r="AH193" s="68"/>
      <c r="AI193" s="68"/>
      <c r="AJ193" s="68"/>
      <c r="AK193" s="68"/>
      <c r="AL193" s="68"/>
      <c r="AM193" s="68"/>
      <c r="AN193" s="68"/>
      <c r="AO193" s="68"/>
      <c r="AP193" s="68"/>
      <c r="AQ193" s="68"/>
      <c r="AR193" s="68"/>
      <c r="AS193" s="68"/>
      <c r="AT193" s="68"/>
      <c r="AU193" s="68"/>
      <c r="AV193" s="68"/>
      <c r="AW193" s="68"/>
      <c r="AX193" s="68"/>
      <c r="AY193" s="68"/>
      <c r="AZ193" s="68"/>
      <c r="BA193" s="68"/>
      <c r="BB193" s="68"/>
      <c r="BC193" s="68"/>
      <c r="BD193" s="68"/>
      <c r="BE193" s="68"/>
      <c r="BF193" s="68"/>
      <c r="BG193" s="68"/>
      <c r="BH193" s="68"/>
      <c r="BI193" s="68"/>
      <c r="BJ193" s="11"/>
    </row>
    <row r="194" spans="3:62">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c r="AA194" s="68"/>
      <c r="AB194" s="68"/>
      <c r="AC194" s="68"/>
      <c r="AD194" s="68"/>
      <c r="AE194" s="68"/>
      <c r="AF194" s="68"/>
      <c r="AG194" s="68"/>
      <c r="AH194" s="68"/>
      <c r="AI194" s="68"/>
      <c r="AJ194" s="68"/>
      <c r="AK194" s="68"/>
      <c r="AL194" s="68"/>
      <c r="AM194" s="68"/>
      <c r="AN194" s="68"/>
      <c r="AO194" s="68"/>
      <c r="AP194" s="68"/>
      <c r="AQ194" s="68"/>
      <c r="AR194" s="68"/>
      <c r="AS194" s="68"/>
      <c r="AT194" s="68"/>
      <c r="AU194" s="68"/>
      <c r="AV194" s="68"/>
      <c r="AW194" s="68"/>
      <c r="AX194" s="68"/>
      <c r="AY194" s="68"/>
      <c r="AZ194" s="68"/>
      <c r="BA194" s="68"/>
      <c r="BB194" s="68"/>
      <c r="BC194" s="68"/>
      <c r="BD194" s="68"/>
      <c r="BE194" s="68"/>
      <c r="BF194" s="68"/>
      <c r="BG194" s="68"/>
      <c r="BH194" s="68"/>
      <c r="BI194" s="68"/>
      <c r="BJ194" s="11"/>
    </row>
    <row r="195" spans="3:62">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row>
    <row r="196" spans="3:62">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row>
    <row r="197" spans="3:62">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row>
    <row r="198" spans="3:62">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row>
    <row r="199" spans="3:62">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row>
    <row r="200" spans="3:62">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row>
    <row r="201" spans="3:62">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row>
    <row r="202" spans="3:62">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c r="AP202" s="11"/>
      <c r="AQ202" s="11"/>
      <c r="AR202" s="11"/>
      <c r="AS202" s="11"/>
      <c r="AT202" s="11"/>
      <c r="AU202" s="11"/>
      <c r="AV202" s="11"/>
      <c r="AW202" s="11"/>
      <c r="AX202" s="11"/>
      <c r="AY202" s="11"/>
      <c r="AZ202" s="11"/>
      <c r="BA202" s="11"/>
      <c r="BB202" s="11"/>
      <c r="BC202" s="11"/>
      <c r="BD202" s="11"/>
      <c r="BE202" s="11"/>
      <c r="BF202" s="11"/>
      <c r="BG202" s="11"/>
      <c r="BH202" s="11"/>
      <c r="BI202" s="11"/>
      <c r="BJ202" s="11"/>
    </row>
    <row r="203" spans="3:62">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c r="AP203" s="11"/>
      <c r="AQ203" s="11"/>
      <c r="AR203" s="11"/>
      <c r="AS203" s="11"/>
      <c r="AT203" s="11"/>
      <c r="AU203" s="11"/>
      <c r="AV203" s="11"/>
      <c r="AW203" s="11"/>
      <c r="AX203" s="11"/>
      <c r="AY203" s="11"/>
      <c r="AZ203" s="11"/>
      <c r="BA203" s="11"/>
      <c r="BB203" s="11"/>
      <c r="BC203" s="11"/>
      <c r="BD203" s="11"/>
      <c r="BE203" s="11"/>
      <c r="BF203" s="11"/>
      <c r="BG203" s="11"/>
      <c r="BH203" s="11"/>
      <c r="BI203" s="11"/>
      <c r="BJ203" s="11"/>
    </row>
    <row r="204" spans="3:62">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c r="AP204" s="11"/>
      <c r="AQ204" s="11"/>
      <c r="AR204" s="11"/>
      <c r="AS204" s="11"/>
      <c r="AT204" s="11"/>
      <c r="AU204" s="11"/>
      <c r="AV204" s="11"/>
      <c r="AW204" s="11"/>
      <c r="AX204" s="11"/>
      <c r="AY204" s="11"/>
      <c r="AZ204" s="11"/>
      <c r="BA204" s="11"/>
      <c r="BB204" s="11"/>
      <c r="BC204" s="11"/>
      <c r="BD204" s="11"/>
      <c r="BE204" s="11"/>
      <c r="BF204" s="11"/>
      <c r="BG204" s="11"/>
      <c r="BH204" s="11"/>
      <c r="BI204" s="11"/>
      <c r="BJ204" s="11"/>
    </row>
    <row r="205" spans="3:62">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c r="AP205" s="11"/>
      <c r="AQ205" s="11"/>
      <c r="AR205" s="11"/>
      <c r="AS205" s="11"/>
      <c r="AT205" s="11"/>
      <c r="AU205" s="11"/>
      <c r="AV205" s="11"/>
      <c r="AW205" s="11"/>
      <c r="AX205" s="11"/>
      <c r="AY205" s="11"/>
      <c r="AZ205" s="11"/>
      <c r="BA205" s="11"/>
      <c r="BB205" s="11"/>
      <c r="BC205" s="11"/>
      <c r="BD205" s="11"/>
      <c r="BE205" s="11"/>
      <c r="BF205" s="11"/>
      <c r="BG205" s="11"/>
      <c r="BH205" s="11"/>
      <c r="BI205" s="11"/>
      <c r="BJ205" s="11"/>
    </row>
    <row r="206" spans="3:62">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c r="AP206" s="11"/>
      <c r="AQ206" s="11"/>
      <c r="AR206" s="11"/>
      <c r="AS206" s="11"/>
      <c r="AT206" s="11"/>
      <c r="AU206" s="11"/>
      <c r="AV206" s="11"/>
      <c r="AW206" s="11"/>
      <c r="AX206" s="11"/>
      <c r="AY206" s="11"/>
      <c r="AZ206" s="11"/>
      <c r="BA206" s="11"/>
      <c r="BB206" s="11"/>
      <c r="BC206" s="11"/>
      <c r="BD206" s="11"/>
      <c r="BE206" s="11"/>
      <c r="BF206" s="11"/>
      <c r="BG206" s="11"/>
      <c r="BH206" s="11"/>
      <c r="BI206" s="11"/>
      <c r="BJ206" s="11"/>
    </row>
    <row r="207" spans="3:62">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c r="AP207" s="11"/>
      <c r="AQ207" s="11"/>
      <c r="AR207" s="11"/>
      <c r="AS207" s="11"/>
      <c r="AT207" s="11"/>
      <c r="AU207" s="11"/>
      <c r="AV207" s="11"/>
      <c r="AW207" s="11"/>
      <c r="AX207" s="11"/>
      <c r="AY207" s="11"/>
      <c r="AZ207" s="11"/>
      <c r="BA207" s="11"/>
      <c r="BB207" s="11"/>
      <c r="BC207" s="11"/>
      <c r="BD207" s="11"/>
      <c r="BE207" s="11"/>
      <c r="BF207" s="11"/>
      <c r="BG207" s="11"/>
      <c r="BH207" s="11"/>
      <c r="BI207" s="11"/>
      <c r="BJ207" s="11"/>
    </row>
    <row r="208" spans="3:62">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c r="AP208" s="11"/>
      <c r="AQ208" s="11"/>
      <c r="AR208" s="11"/>
      <c r="AS208" s="11"/>
      <c r="AT208" s="11"/>
      <c r="AU208" s="11"/>
      <c r="AV208" s="11"/>
      <c r="AW208" s="11"/>
      <c r="AX208" s="11"/>
      <c r="AY208" s="11"/>
      <c r="AZ208" s="11"/>
      <c r="BA208" s="11"/>
      <c r="BB208" s="11"/>
      <c r="BC208" s="11"/>
      <c r="BD208" s="11"/>
      <c r="BE208" s="11"/>
      <c r="BF208" s="11"/>
      <c r="BG208" s="11"/>
      <c r="BH208" s="11"/>
      <c r="BI208" s="11"/>
      <c r="BJ208" s="11"/>
    </row>
    <row r="209" spans="3:62">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c r="AP209" s="11"/>
      <c r="AQ209" s="11"/>
      <c r="AR209" s="11"/>
      <c r="AS209" s="11"/>
      <c r="AT209" s="11"/>
      <c r="AU209" s="11"/>
      <c r="AV209" s="11"/>
      <c r="AW209" s="11"/>
      <c r="AX209" s="11"/>
      <c r="AY209" s="11"/>
      <c r="AZ209" s="11"/>
      <c r="BA209" s="11"/>
      <c r="BB209" s="11"/>
      <c r="BC209" s="11"/>
      <c r="BD209" s="11"/>
      <c r="BE209" s="11"/>
      <c r="BF209" s="11"/>
      <c r="BG209" s="11"/>
      <c r="BH209" s="11"/>
      <c r="BI209" s="11"/>
      <c r="BJ209" s="11"/>
    </row>
    <row r="210" spans="3:62">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c r="AP210" s="11"/>
      <c r="AQ210" s="11"/>
      <c r="AR210" s="11"/>
      <c r="AS210" s="11"/>
      <c r="AT210" s="11"/>
      <c r="AU210" s="11"/>
      <c r="AV210" s="11"/>
      <c r="AW210" s="11"/>
      <c r="AX210" s="11"/>
      <c r="AY210" s="11"/>
      <c r="AZ210" s="11"/>
      <c r="BA210" s="11"/>
      <c r="BB210" s="11"/>
      <c r="BC210" s="11"/>
      <c r="BD210" s="11"/>
      <c r="BE210" s="11"/>
      <c r="BF210" s="11"/>
      <c r="BG210" s="11"/>
      <c r="BH210" s="11"/>
      <c r="BI210" s="11"/>
      <c r="BJ210" s="11"/>
    </row>
    <row r="211" spans="3:62">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c r="AP211" s="11"/>
      <c r="AQ211" s="11"/>
      <c r="AR211" s="11"/>
      <c r="AS211" s="11"/>
      <c r="AT211" s="11"/>
      <c r="AU211" s="11"/>
      <c r="AV211" s="11"/>
      <c r="AW211" s="11"/>
      <c r="AX211" s="11"/>
      <c r="AY211" s="11"/>
      <c r="AZ211" s="11"/>
      <c r="BA211" s="11"/>
      <c r="BB211" s="11"/>
      <c r="BC211" s="11"/>
      <c r="BD211" s="11"/>
      <c r="BE211" s="11"/>
      <c r="BF211" s="11"/>
      <c r="BG211" s="11"/>
      <c r="BH211" s="11"/>
      <c r="BI211" s="11"/>
      <c r="BJ211" s="11"/>
    </row>
    <row r="212" spans="3:62">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c r="AP212" s="11"/>
      <c r="AQ212" s="11"/>
      <c r="AR212" s="11"/>
      <c r="AS212" s="11"/>
      <c r="AT212" s="11"/>
      <c r="AU212" s="11"/>
      <c r="AV212" s="11"/>
      <c r="AW212" s="11"/>
      <c r="AX212" s="11"/>
      <c r="AY212" s="11"/>
      <c r="AZ212" s="11"/>
      <c r="BA212" s="11"/>
      <c r="BB212" s="11"/>
      <c r="BC212" s="11"/>
      <c r="BD212" s="11"/>
      <c r="BE212" s="11"/>
      <c r="BF212" s="11"/>
      <c r="BG212" s="11"/>
      <c r="BH212" s="11"/>
      <c r="BI212" s="11"/>
      <c r="BJ212" s="11"/>
    </row>
    <row r="213" spans="3:62">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c r="AP213" s="11"/>
      <c r="AQ213" s="11"/>
      <c r="AR213" s="11"/>
      <c r="AS213" s="11"/>
      <c r="AT213" s="11"/>
      <c r="AU213" s="11"/>
      <c r="AV213" s="11"/>
      <c r="AW213" s="11"/>
      <c r="AX213" s="11"/>
      <c r="AY213" s="11"/>
      <c r="AZ213" s="11"/>
      <c r="BA213" s="11"/>
      <c r="BB213" s="11"/>
      <c r="BC213" s="11"/>
      <c r="BD213" s="11"/>
      <c r="BE213" s="11"/>
      <c r="BF213" s="11"/>
      <c r="BG213" s="11"/>
      <c r="BH213" s="11"/>
      <c r="BI213" s="11"/>
      <c r="BJ213" s="11"/>
    </row>
    <row r="214" spans="3:62">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c r="AP214" s="11"/>
      <c r="AQ214" s="11"/>
      <c r="AR214" s="11"/>
      <c r="AS214" s="11"/>
      <c r="AT214" s="11"/>
      <c r="AU214" s="11"/>
      <c r="AV214" s="11"/>
      <c r="AW214" s="11"/>
      <c r="AX214" s="11"/>
      <c r="AY214" s="11"/>
      <c r="AZ214" s="11"/>
      <c r="BA214" s="11"/>
      <c r="BB214" s="11"/>
      <c r="BC214" s="11"/>
      <c r="BD214" s="11"/>
      <c r="BE214" s="11"/>
      <c r="BF214" s="11"/>
      <c r="BG214" s="11"/>
      <c r="BH214" s="11"/>
      <c r="BI214" s="11"/>
      <c r="BJ214" s="11"/>
    </row>
    <row r="215" spans="3:62">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c r="AP215" s="11"/>
      <c r="AQ215" s="11"/>
      <c r="AR215" s="11"/>
      <c r="AS215" s="11"/>
      <c r="AT215" s="11"/>
      <c r="AU215" s="11"/>
      <c r="AV215" s="11"/>
      <c r="AW215" s="11"/>
      <c r="AX215" s="11"/>
      <c r="AY215" s="11"/>
      <c r="AZ215" s="11"/>
      <c r="BA215" s="11"/>
      <c r="BB215" s="11"/>
      <c r="BC215" s="11"/>
      <c r="BD215" s="11"/>
      <c r="BE215" s="11"/>
      <c r="BF215" s="11"/>
      <c r="BG215" s="11"/>
      <c r="BH215" s="11"/>
      <c r="BI215" s="11"/>
      <c r="BJ215" s="11"/>
    </row>
    <row r="216" spans="3:62">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c r="AP216" s="11"/>
      <c r="AQ216" s="11"/>
      <c r="AR216" s="11"/>
      <c r="AS216" s="11"/>
      <c r="AT216" s="11"/>
      <c r="AU216" s="11"/>
      <c r="AV216" s="11"/>
      <c r="AW216" s="11"/>
      <c r="AX216" s="11"/>
      <c r="AY216" s="11"/>
      <c r="AZ216" s="11"/>
      <c r="BA216" s="11"/>
      <c r="BB216" s="11"/>
      <c r="BC216" s="11"/>
      <c r="BD216" s="11"/>
      <c r="BE216" s="11"/>
      <c r="BF216" s="11"/>
      <c r="BG216" s="11"/>
      <c r="BH216" s="11"/>
      <c r="BI216" s="11"/>
      <c r="BJ216" s="11"/>
    </row>
    <row r="217" spans="3:62">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c r="AP217" s="11"/>
      <c r="AQ217" s="11"/>
      <c r="AR217" s="11"/>
      <c r="AS217" s="11"/>
      <c r="AT217" s="11"/>
      <c r="AU217" s="11"/>
      <c r="AV217" s="11"/>
      <c r="AW217" s="11"/>
      <c r="AX217" s="11"/>
      <c r="AY217" s="11"/>
      <c r="AZ217" s="11"/>
      <c r="BA217" s="11"/>
      <c r="BB217" s="11"/>
      <c r="BC217" s="11"/>
      <c r="BD217" s="11"/>
      <c r="BE217" s="11"/>
      <c r="BF217" s="11"/>
      <c r="BG217" s="11"/>
      <c r="BH217" s="11"/>
      <c r="BI217" s="11"/>
    </row>
    <row r="218" spans="3:62">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1"/>
      <c r="AY218" s="11"/>
      <c r="AZ218" s="11"/>
      <c r="BA218" s="11"/>
      <c r="BB218" s="11"/>
      <c r="BC218" s="11"/>
      <c r="BD218" s="11"/>
      <c r="BE218" s="11"/>
      <c r="BF218" s="11"/>
      <c r="BG218" s="11"/>
      <c r="BH218" s="11"/>
      <c r="BI218" s="11"/>
    </row>
    <row r="219" spans="3:62">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c r="AP219" s="11"/>
      <c r="AQ219" s="11"/>
      <c r="AR219" s="11"/>
      <c r="AS219" s="11"/>
      <c r="AT219" s="11"/>
      <c r="AU219" s="11"/>
      <c r="AV219" s="11"/>
      <c r="AW219" s="11"/>
      <c r="AX219" s="11"/>
      <c r="AY219" s="11"/>
      <c r="AZ219" s="11"/>
      <c r="BA219" s="11"/>
      <c r="BB219" s="11"/>
      <c r="BC219" s="11"/>
      <c r="BD219" s="11"/>
      <c r="BE219" s="11"/>
      <c r="BF219" s="11"/>
      <c r="BG219" s="11"/>
      <c r="BH219" s="11"/>
      <c r="BI219" s="11"/>
    </row>
    <row r="220" spans="3:62">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c r="AP220" s="11"/>
      <c r="AQ220" s="11"/>
      <c r="AR220" s="11"/>
      <c r="AS220" s="11"/>
      <c r="AT220" s="11"/>
      <c r="AU220" s="11"/>
      <c r="AV220" s="11"/>
      <c r="AW220" s="11"/>
      <c r="AX220" s="11"/>
      <c r="AY220" s="11"/>
      <c r="AZ220" s="11"/>
      <c r="BA220" s="11"/>
      <c r="BB220" s="11"/>
      <c r="BC220" s="11"/>
      <c r="BD220" s="11"/>
      <c r="BE220" s="11"/>
      <c r="BF220" s="11"/>
      <c r="BG220" s="11"/>
      <c r="BH220" s="11"/>
      <c r="BI220" s="11"/>
    </row>
    <row r="221" spans="3:62">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c r="AP221" s="11"/>
      <c r="AQ221" s="11"/>
      <c r="AR221" s="11"/>
      <c r="AS221" s="11"/>
      <c r="AT221" s="11"/>
      <c r="AU221" s="11"/>
      <c r="AV221" s="11"/>
      <c r="AW221" s="11"/>
      <c r="AX221" s="11"/>
      <c r="AY221" s="11"/>
      <c r="AZ221" s="11"/>
      <c r="BA221" s="11"/>
      <c r="BB221" s="11"/>
      <c r="BC221" s="11"/>
      <c r="BD221" s="11"/>
      <c r="BE221" s="11"/>
      <c r="BF221" s="11"/>
      <c r="BG221" s="11"/>
      <c r="BH221" s="11"/>
      <c r="BI221" s="11"/>
    </row>
    <row r="222" spans="3:62">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c r="AP222" s="11"/>
      <c r="AQ222" s="11"/>
      <c r="AR222" s="11"/>
      <c r="AS222" s="11"/>
      <c r="AT222" s="11"/>
      <c r="AU222" s="11"/>
      <c r="AV222" s="11"/>
      <c r="AW222" s="11"/>
      <c r="AX222" s="11"/>
      <c r="AY222" s="11"/>
      <c r="AZ222" s="11"/>
      <c r="BA222" s="11"/>
      <c r="BB222" s="11"/>
      <c r="BC222" s="11"/>
      <c r="BD222" s="11"/>
      <c r="BE222" s="11"/>
      <c r="BF222" s="11"/>
      <c r="BG222" s="11"/>
      <c r="BH222" s="11"/>
      <c r="BI222" s="11"/>
    </row>
    <row r="223" spans="3:62">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c r="AP223" s="11"/>
      <c r="AQ223" s="11"/>
      <c r="AR223" s="11"/>
      <c r="AS223" s="11"/>
      <c r="AT223" s="11"/>
      <c r="AU223" s="11"/>
      <c r="AV223" s="11"/>
      <c r="AW223" s="11"/>
      <c r="AX223" s="11"/>
      <c r="AY223" s="11"/>
      <c r="AZ223" s="11"/>
      <c r="BA223" s="11"/>
      <c r="BB223" s="11"/>
      <c r="BC223" s="11"/>
      <c r="BD223" s="11"/>
      <c r="BE223" s="11"/>
      <c r="BF223" s="11"/>
      <c r="BG223" s="11"/>
      <c r="BH223" s="11"/>
      <c r="BI223" s="11"/>
    </row>
    <row r="224" spans="3:62">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c r="BH224" s="11"/>
      <c r="BI224" s="11"/>
    </row>
    <row r="225" spans="3:6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AX225" s="11"/>
      <c r="AY225" s="11"/>
      <c r="AZ225" s="11"/>
      <c r="BA225" s="11"/>
      <c r="BB225" s="11"/>
      <c r="BC225" s="11"/>
      <c r="BD225" s="11"/>
      <c r="BE225" s="11"/>
      <c r="BF225" s="11"/>
      <c r="BG225" s="11"/>
      <c r="BH225" s="11"/>
      <c r="BI225" s="11"/>
    </row>
    <row r="226" spans="3:6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1"/>
      <c r="BE226" s="11"/>
      <c r="BF226" s="11"/>
      <c r="BG226" s="11"/>
      <c r="BH226" s="11"/>
      <c r="BI226" s="11"/>
    </row>
    <row r="227" spans="3:6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c r="AP227" s="11"/>
      <c r="AQ227" s="11"/>
      <c r="AR227" s="11"/>
      <c r="AS227" s="11"/>
      <c r="AT227" s="11"/>
      <c r="AU227" s="11"/>
      <c r="AV227" s="11"/>
      <c r="AW227" s="11"/>
      <c r="AX227" s="11"/>
      <c r="AY227" s="11"/>
      <c r="AZ227" s="11"/>
      <c r="BA227" s="11"/>
      <c r="BB227" s="11"/>
      <c r="BC227" s="11"/>
      <c r="BD227" s="11"/>
      <c r="BE227" s="11"/>
      <c r="BF227" s="11"/>
      <c r="BG227" s="11"/>
      <c r="BH227" s="11"/>
      <c r="BI227" s="11"/>
    </row>
    <row r="228" spans="3:6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row>
    <row r="229" spans="3:6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c r="AP229" s="11"/>
      <c r="AQ229" s="11"/>
      <c r="AR229" s="11"/>
      <c r="AS229" s="11"/>
      <c r="AT229" s="11"/>
      <c r="AU229" s="11"/>
      <c r="AV229" s="11"/>
      <c r="AW229" s="11"/>
      <c r="AX229" s="11"/>
      <c r="AY229" s="11"/>
      <c r="AZ229" s="11"/>
      <c r="BA229" s="11"/>
      <c r="BB229" s="11"/>
      <c r="BC229" s="11"/>
      <c r="BD229" s="11"/>
      <c r="BE229" s="11"/>
      <c r="BF229" s="11"/>
      <c r="BG229" s="11"/>
      <c r="BH229" s="11"/>
      <c r="BI229" s="11"/>
    </row>
    <row r="230" spans="3:6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c r="AP230" s="11"/>
      <c r="AQ230" s="11"/>
      <c r="AR230" s="11"/>
      <c r="AS230" s="11"/>
      <c r="AT230" s="11"/>
      <c r="AU230" s="11"/>
      <c r="AV230" s="11"/>
      <c r="AW230" s="11"/>
      <c r="AX230" s="11"/>
      <c r="AY230" s="11"/>
      <c r="AZ230" s="11"/>
      <c r="BA230" s="11"/>
      <c r="BB230" s="11"/>
      <c r="BC230" s="11"/>
      <c r="BD230" s="11"/>
      <c r="BE230" s="11"/>
      <c r="BF230" s="11"/>
      <c r="BG230" s="11"/>
      <c r="BH230" s="11"/>
      <c r="BI230" s="11"/>
    </row>
    <row r="231" spans="3:6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c r="AP231" s="11"/>
      <c r="AQ231" s="11"/>
      <c r="AR231" s="11"/>
      <c r="AS231" s="11"/>
      <c r="AT231" s="11"/>
      <c r="AU231" s="11"/>
      <c r="AV231" s="11"/>
      <c r="AW231" s="11"/>
      <c r="AX231" s="11"/>
      <c r="AY231" s="11"/>
      <c r="AZ231" s="11"/>
      <c r="BA231" s="11"/>
      <c r="BB231" s="11"/>
      <c r="BC231" s="11"/>
      <c r="BD231" s="11"/>
      <c r="BE231" s="11"/>
      <c r="BF231" s="11"/>
      <c r="BG231" s="11"/>
      <c r="BH231" s="11"/>
      <c r="BI231" s="11"/>
    </row>
    <row r="232" spans="3:6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c r="AP232" s="11"/>
      <c r="AQ232" s="11"/>
      <c r="AR232" s="11"/>
      <c r="AS232" s="11"/>
      <c r="AT232" s="11"/>
      <c r="AU232" s="11"/>
      <c r="AV232" s="11"/>
      <c r="AW232" s="11"/>
      <c r="AX232" s="11"/>
      <c r="AY232" s="11"/>
      <c r="AZ232" s="11"/>
      <c r="BA232" s="11"/>
      <c r="BB232" s="11"/>
      <c r="BC232" s="11"/>
      <c r="BD232" s="11"/>
      <c r="BE232" s="11"/>
      <c r="BF232" s="11"/>
      <c r="BG232" s="11"/>
      <c r="BH232" s="11"/>
      <c r="BI232" s="11"/>
    </row>
    <row r="233" spans="3:6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c r="AP233" s="11"/>
      <c r="AQ233" s="11"/>
      <c r="AR233" s="11"/>
      <c r="AS233" s="11"/>
      <c r="AT233" s="11"/>
      <c r="AU233" s="11"/>
      <c r="AV233" s="11"/>
      <c r="AW233" s="11"/>
      <c r="AX233" s="11"/>
      <c r="AY233" s="11"/>
      <c r="AZ233" s="11"/>
      <c r="BA233" s="11"/>
      <c r="BB233" s="11"/>
      <c r="BC233" s="11"/>
      <c r="BD233" s="11"/>
      <c r="BE233" s="11"/>
      <c r="BF233" s="11"/>
      <c r="BG233" s="11"/>
      <c r="BH233" s="11"/>
      <c r="BI233" s="11"/>
    </row>
    <row r="234" spans="3:6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c r="AP234" s="11"/>
      <c r="AQ234" s="11"/>
      <c r="AR234" s="11"/>
      <c r="AS234" s="11"/>
      <c r="AT234" s="11"/>
      <c r="AU234" s="11"/>
      <c r="AV234" s="11"/>
      <c r="AW234" s="11"/>
      <c r="AX234" s="11"/>
      <c r="AY234" s="11"/>
      <c r="AZ234" s="11"/>
      <c r="BA234" s="11"/>
      <c r="BB234" s="11"/>
      <c r="BC234" s="11"/>
      <c r="BD234" s="11"/>
      <c r="BE234" s="11"/>
      <c r="BF234" s="11"/>
      <c r="BG234" s="11"/>
      <c r="BH234" s="11"/>
      <c r="BI234" s="11"/>
    </row>
  </sheetData>
  <autoFilter ref="A2:BJ172" xr:uid="{00000000-0009-0000-0000-000005000000}"/>
  <phoneticPr fontId="3"/>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filterMode="1"/>
  <dimension ref="A1:W1789"/>
  <sheetViews>
    <sheetView topLeftCell="E1" zoomScale="70" zoomScaleNormal="70" workbookViewId="0">
      <selection activeCell="V2" sqref="V2:V1789"/>
    </sheetView>
  </sheetViews>
  <sheetFormatPr defaultRowHeight="13"/>
  <cols>
    <col min="1" max="1" width="5.453125" bestFit="1" customWidth="1"/>
    <col min="2" max="2" width="9.90625" bestFit="1" customWidth="1"/>
    <col min="3" max="4" width="15.08984375" bestFit="1" customWidth="1"/>
    <col min="5" max="5" width="11" bestFit="1" customWidth="1"/>
    <col min="6" max="6" width="14" bestFit="1" customWidth="1"/>
    <col min="7" max="7" width="10" bestFit="1" customWidth="1"/>
    <col min="8" max="8" width="11" bestFit="1" customWidth="1"/>
    <col min="10" max="10" width="8.90625" bestFit="1" customWidth="1"/>
    <col min="11" max="11" width="9.453125" bestFit="1" customWidth="1"/>
    <col min="12" max="12" width="21.6328125" bestFit="1" customWidth="1"/>
    <col min="13" max="14" width="15.1796875" bestFit="1" customWidth="1"/>
    <col min="15" max="15" width="23.453125" bestFit="1" customWidth="1"/>
    <col min="16" max="16" width="15.1796875" bestFit="1" customWidth="1"/>
    <col min="17" max="17" width="17.1796875" bestFit="1" customWidth="1"/>
    <col min="18" max="20" width="21.453125" bestFit="1" customWidth="1"/>
    <col min="21" max="21" width="9" customWidth="1"/>
    <col min="22" max="22" width="13.1796875" customWidth="1"/>
  </cols>
  <sheetData>
    <row r="1" spans="1:23">
      <c r="A1" s="10" t="s">
        <v>1052</v>
      </c>
      <c r="B1" s="10" t="s">
        <v>1053</v>
      </c>
      <c r="C1" s="10" t="s">
        <v>2</v>
      </c>
      <c r="D1" s="10" t="s">
        <v>2</v>
      </c>
      <c r="E1" s="10" t="s">
        <v>1054</v>
      </c>
      <c r="F1" s="10" t="s">
        <v>1055</v>
      </c>
      <c r="G1" s="10" t="s">
        <v>1056</v>
      </c>
      <c r="H1" s="10" t="s">
        <v>1057</v>
      </c>
      <c r="I1" s="10" t="s">
        <v>1058</v>
      </c>
      <c r="J1" s="10" t="s">
        <v>1059</v>
      </c>
      <c r="K1" s="10" t="s">
        <v>1060</v>
      </c>
      <c r="L1" s="10" t="s">
        <v>1061</v>
      </c>
      <c r="M1" s="10" t="s">
        <v>1062</v>
      </c>
      <c r="N1" s="10" t="s">
        <v>1063</v>
      </c>
      <c r="O1" s="10" t="s">
        <v>1064</v>
      </c>
      <c r="P1" s="10" t="s">
        <v>1065</v>
      </c>
      <c r="Q1" s="10" t="s">
        <v>1066</v>
      </c>
      <c r="R1" s="10" t="s">
        <v>1067</v>
      </c>
      <c r="S1" s="10" t="s">
        <v>1068</v>
      </c>
      <c r="T1" s="10" t="s">
        <v>1069</v>
      </c>
      <c r="U1" s="15" t="s">
        <v>6198</v>
      </c>
      <c r="V1" s="15" t="s">
        <v>6371</v>
      </c>
    </row>
    <row r="2" spans="1:23" hidden="1">
      <c r="A2" s="11">
        <v>1007</v>
      </c>
      <c r="B2" s="12" t="s">
        <v>1070</v>
      </c>
      <c r="C2" s="12" t="s">
        <v>97</v>
      </c>
      <c r="D2" s="12" t="s">
        <v>97</v>
      </c>
      <c r="E2" s="12" t="s">
        <v>97</v>
      </c>
      <c r="F2" s="12" t="s">
        <v>1071</v>
      </c>
      <c r="G2" s="12" t="s">
        <v>1072</v>
      </c>
      <c r="H2" s="12" t="s">
        <v>102</v>
      </c>
      <c r="I2" s="12" t="s">
        <v>982</v>
      </c>
      <c r="J2" s="11">
        <v>5173.07</v>
      </c>
      <c r="K2" s="11">
        <v>7542415</v>
      </c>
      <c r="L2" s="11">
        <v>0.79227999999999998</v>
      </c>
      <c r="M2" s="11">
        <v>30.167710648615898</v>
      </c>
      <c r="N2" s="11">
        <v>10.6284097797535</v>
      </c>
      <c r="O2" s="11">
        <v>6.1022428773489601</v>
      </c>
      <c r="P2" s="11">
        <v>52.879369569609999</v>
      </c>
      <c r="Q2" s="11">
        <v>0.222267124671651</v>
      </c>
      <c r="R2" s="11">
        <v>155883</v>
      </c>
      <c r="S2" s="11">
        <v>1155162</v>
      </c>
      <c r="T2" s="11">
        <v>2204759</v>
      </c>
      <c r="U2" s="81" t="str">
        <f>IF(COUNTIF('2025年度_地域戦略テーブル（基本項目）'!C:C, D2) &gt; 0, "策定済み", "未策定")</f>
        <v>策定済み</v>
      </c>
      <c r="V2">
        <f>IF(COUNTIF('2025年度_地域戦略テーブル（基本項目）'!C:C, D2) &gt; 0,
    IF(MONTH(INDEX('2025年度_地域戦略テーブル（基本項目）'!G:G, MATCH(D2, '2025年度_地域戦略テーブル（基本項目）'!C:C, 0))) &gt;= 4,
        YEAR(INDEX('2025年度_地域戦略テーブル（基本項目）'!G:G, MATCH(D2, '2025年度_地域戦略テーブル（基本項目）'!C:C, 0))),
        YEAR(INDEX('2025年度_地域戦略テーブル（基本項目）'!G:G, MATCH(D2, '2025年度_地域戦略テーブル（基本項目）'!C:C, 0)))-1),
    "")</f>
        <v>2012</v>
      </c>
      <c r="W2" s="82"/>
    </row>
    <row r="3" spans="1:23" hidden="1">
      <c r="A3" s="11">
        <v>1044</v>
      </c>
      <c r="B3" s="12" t="s">
        <v>1073</v>
      </c>
      <c r="C3" s="12" t="s">
        <v>7392</v>
      </c>
      <c r="D3" s="12" t="s">
        <v>1074</v>
      </c>
      <c r="E3" s="12" t="s">
        <v>97</v>
      </c>
      <c r="F3" s="12" t="s">
        <v>1071</v>
      </c>
      <c r="G3" s="12" t="s">
        <v>1072</v>
      </c>
      <c r="H3" s="12" t="s">
        <v>1075</v>
      </c>
      <c r="I3" s="12" t="s">
        <v>1076</v>
      </c>
      <c r="J3" s="11">
        <v>27.49</v>
      </c>
      <c r="K3" s="11">
        <v>86126</v>
      </c>
      <c r="L3" s="11">
        <v>-0.88839999999999997</v>
      </c>
      <c r="M3" s="11">
        <v>69.475601222088898</v>
      </c>
      <c r="N3" s="11">
        <v>26.202610052005699</v>
      </c>
      <c r="O3" s="11">
        <v>4.2553000574461599</v>
      </c>
      <c r="P3" s="11">
        <v>6.6488668459202496E-2</v>
      </c>
      <c r="Q3" s="11">
        <v>0</v>
      </c>
      <c r="R3" s="11">
        <v>1481</v>
      </c>
      <c r="S3" s="11">
        <v>13732</v>
      </c>
      <c r="T3" s="11">
        <v>25426</v>
      </c>
      <c r="U3" s="81" t="str">
        <f>IF(COUNTIF('2025年度_地域戦略テーブル（基本項目）'!C:C, D3) &gt; 0, "策定済み", "未策定")</f>
        <v>未策定</v>
      </c>
      <c r="V3" t="str">
        <f>IF(COUNTIF('2025年度_地域戦略テーブル（基本項目）'!C:C, D3) &gt; 0,
    IF(MONTH(INDEX('2025年度_地域戦略テーブル（基本項目）'!G:G, MATCH(D3, '2025年度_地域戦略テーブル（基本項目）'!C:C, 0))) &gt;= 4,
        YEAR(INDEX('2025年度_地域戦略テーブル（基本項目）'!G:G, MATCH(D3, '2025年度_地域戦略テーブル（基本項目）'!C:C, 0))),
        YEAR(INDEX('2025年度_地域戦略テーブル（基本項目）'!G:G, MATCH(D3, '2025年度_地域戦略テーブル（基本項目）'!C:C, 0)))-1),
    "")</f>
        <v/>
      </c>
    </row>
    <row r="4" spans="1:23" ht="26" hidden="1">
      <c r="A4" s="11">
        <v>1043</v>
      </c>
      <c r="B4" s="12" t="s">
        <v>1077</v>
      </c>
      <c r="C4" s="12" t="s">
        <v>7391</v>
      </c>
      <c r="D4" s="12" t="s">
        <v>103</v>
      </c>
      <c r="E4" s="12" t="s">
        <v>97</v>
      </c>
      <c r="F4" s="12" t="s">
        <v>1071</v>
      </c>
      <c r="G4" s="12" t="s">
        <v>1072</v>
      </c>
      <c r="H4" s="12" t="s">
        <v>1078</v>
      </c>
      <c r="I4" s="12" t="s">
        <v>1076</v>
      </c>
      <c r="J4" s="11">
        <v>32.19</v>
      </c>
      <c r="K4" s="11">
        <v>61952</v>
      </c>
      <c r="L4" s="11">
        <v>0.22974</v>
      </c>
      <c r="M4" s="11">
        <v>48.009833077270201</v>
      </c>
      <c r="N4" s="11">
        <v>22.3408462989265</v>
      </c>
      <c r="O4" s="11">
        <v>11.3379840335691</v>
      </c>
      <c r="P4" s="11">
        <v>14.369484705240099</v>
      </c>
      <c r="Q4" s="11">
        <v>3.9418518849940001</v>
      </c>
      <c r="R4" s="11">
        <v>1015</v>
      </c>
      <c r="S4" s="11">
        <v>11475</v>
      </c>
      <c r="T4" s="11">
        <v>14637</v>
      </c>
      <c r="U4" s="81" t="str">
        <f>IF(COUNTIF('2025年度_地域戦略テーブル（基本項目）'!C:C, D4) &gt; 0, "策定済み", "未策定")</f>
        <v>策定済み</v>
      </c>
      <c r="V4">
        <f>IF(COUNTIF('2025年度_地域戦略テーブル（基本項目）'!C:C, D4) &gt; 0,
    IF(MONTH(INDEX('2025年度_地域戦略テーブル（基本項目）'!G:G, MATCH(D4, '2025年度_地域戦略テーブル（基本項目）'!C:C, 0))) &gt;= 4,
        YEAR(INDEX('2025年度_地域戦略テーブル（基本項目）'!G:G, MATCH(D4, '2025年度_地域戦略テーブル（基本項目）'!C:C, 0))),
        YEAR(INDEX('2025年度_地域戦略テーブル（基本項目）'!G:G, MATCH(D4, '2025年度_地域戦略テーブル（基本項目）'!C:C, 0)))-1),
    "")</f>
        <v>2020</v>
      </c>
      <c r="W4" s="82"/>
    </row>
    <row r="5" spans="1:23" ht="26" hidden="1">
      <c r="A5" s="11">
        <v>1053</v>
      </c>
      <c r="B5" s="12" t="s">
        <v>1079</v>
      </c>
      <c r="C5" s="12" t="s">
        <v>7401</v>
      </c>
      <c r="D5" s="12" t="s">
        <v>1080</v>
      </c>
      <c r="E5" s="12" t="s">
        <v>97</v>
      </c>
      <c r="F5" s="12" t="s">
        <v>1071</v>
      </c>
      <c r="G5" s="12" t="s">
        <v>1072</v>
      </c>
      <c r="H5" s="12" t="s">
        <v>1081</v>
      </c>
      <c r="I5" s="12" t="s">
        <v>1076</v>
      </c>
      <c r="J5" s="11">
        <v>23.8</v>
      </c>
      <c r="K5" s="11">
        <v>28383</v>
      </c>
      <c r="L5" s="11">
        <v>2.2921399999999998</v>
      </c>
      <c r="M5" s="11">
        <v>32.547848760551297</v>
      </c>
      <c r="N5" s="11">
        <v>37.967810138385303</v>
      </c>
      <c r="O5" s="11">
        <v>17.180751818955699</v>
      </c>
      <c r="P5" s="11">
        <v>9.8102858342163</v>
      </c>
      <c r="Q5" s="11">
        <v>2.4933034478913401</v>
      </c>
      <c r="R5" s="11">
        <v>776</v>
      </c>
      <c r="S5" s="11">
        <v>4347</v>
      </c>
      <c r="T5" s="11">
        <v>7219</v>
      </c>
      <c r="U5" s="81" t="str">
        <f>IF(COUNTIF('2025年度_地域戦略テーブル（基本項目）'!C:C, D5) &gt; 0, "策定済み", "未策定")</f>
        <v>未策定</v>
      </c>
      <c r="V5" t="str">
        <f>IF(COUNTIF('2025年度_地域戦略テーブル（基本項目）'!C:C, D5) &gt; 0,
    IF(MONTH(INDEX('2025年度_地域戦略テーブル（基本項目）'!G:G, MATCH(D5, '2025年度_地域戦略テーブル（基本項目）'!C:C, 0))) &gt;= 4,
        YEAR(INDEX('2025年度_地域戦略テーブル（基本項目）'!G:G, MATCH(D5, '2025年度_地域戦略テーブル（基本項目）'!C:C, 0))),
        YEAR(INDEX('2025年度_地域戦略テーブル（基本項目）'!G:G, MATCH(D5, '2025年度_地域戦略テーブル（基本項目）'!C:C, 0)))-1),
    "")</f>
        <v/>
      </c>
    </row>
    <row r="6" spans="1:23" hidden="1">
      <c r="A6" s="11">
        <v>1039</v>
      </c>
      <c r="B6" s="12" t="s">
        <v>1082</v>
      </c>
      <c r="C6" s="12" t="s">
        <v>7387</v>
      </c>
      <c r="D6" s="12" t="s">
        <v>107</v>
      </c>
      <c r="E6" s="12" t="s">
        <v>97</v>
      </c>
      <c r="F6" s="12" t="s">
        <v>1071</v>
      </c>
      <c r="G6" s="12" t="s">
        <v>1072</v>
      </c>
      <c r="H6" s="12" t="s">
        <v>1083</v>
      </c>
      <c r="I6" s="12" t="s">
        <v>1076</v>
      </c>
      <c r="J6" s="11">
        <v>66.680000000000007</v>
      </c>
      <c r="K6" s="11">
        <v>60829</v>
      </c>
      <c r="L6" s="11">
        <v>-3.5807099999999998</v>
      </c>
      <c r="M6" s="11">
        <v>40.994667040632301</v>
      </c>
      <c r="N6" s="11">
        <v>50.089720167711398</v>
      </c>
      <c r="O6" s="11">
        <v>8.4761865972799395</v>
      </c>
      <c r="P6" s="11">
        <v>0.118746882600996</v>
      </c>
      <c r="Q6" s="11">
        <v>0.32067931177532599</v>
      </c>
      <c r="R6" s="11">
        <v>5721</v>
      </c>
      <c r="S6" s="11">
        <v>9580</v>
      </c>
      <c r="T6" s="11">
        <v>19473</v>
      </c>
      <c r="U6" s="81" t="str">
        <f>IF(COUNTIF('2025年度_地域戦略テーブル（基本項目）'!C:C, D6) &gt; 0, "策定済み", "未策定")</f>
        <v>策定済み</v>
      </c>
      <c r="V6">
        <f>IF(COUNTIF('2025年度_地域戦略テーブル（基本項目）'!C:C, D6) &gt; 0,
    IF(MONTH(INDEX('2025年度_地域戦略テーブル（基本項目）'!G:G, MATCH(D6, '2025年度_地域戦略テーブル（基本項目）'!C:C, 0))) &gt;= 4,
        YEAR(INDEX('2025年度_地域戦略テーブル（基本項目）'!G:G, MATCH(D6, '2025年度_地域戦略テーブル（基本項目）'!C:C, 0))),
        YEAR(INDEX('2025年度_地域戦略テーブル（基本項目）'!G:G, MATCH(D6, '2025年度_地域戦略テーブル（基本項目）'!C:C, 0)))-1),
    "")</f>
        <v>2022</v>
      </c>
    </row>
    <row r="7" spans="1:23" hidden="1">
      <c r="A7" s="11">
        <v>1020</v>
      </c>
      <c r="B7" s="12" t="s">
        <v>1084</v>
      </c>
      <c r="C7" s="12" t="s">
        <v>7368</v>
      </c>
      <c r="D7" s="12" t="s">
        <v>111</v>
      </c>
      <c r="E7" s="12" t="s">
        <v>97</v>
      </c>
      <c r="F7" s="12" t="s">
        <v>1071</v>
      </c>
      <c r="G7" s="12" t="s">
        <v>1072</v>
      </c>
      <c r="H7" s="12" t="s">
        <v>1085</v>
      </c>
      <c r="I7" s="12" t="s">
        <v>1076</v>
      </c>
      <c r="J7" s="11">
        <v>86.05</v>
      </c>
      <c r="K7" s="11">
        <v>187990</v>
      </c>
      <c r="L7" s="11">
        <v>2.0908000000000002</v>
      </c>
      <c r="M7" s="11">
        <v>46.4105135921385</v>
      </c>
      <c r="N7" s="11">
        <v>47.091931118008397</v>
      </c>
      <c r="O7" s="11">
        <v>5.71065699395335</v>
      </c>
      <c r="P7" s="11">
        <v>0.77775450303633098</v>
      </c>
      <c r="Q7" s="11">
        <v>9.1437928634789598E-3</v>
      </c>
      <c r="R7" s="11">
        <v>4778</v>
      </c>
      <c r="S7" s="11">
        <v>37657</v>
      </c>
      <c r="T7" s="11">
        <v>45532</v>
      </c>
      <c r="U7" s="81" t="str">
        <f>IF(COUNTIF('2025年度_地域戦略テーブル（基本項目）'!C:C, D7) &gt; 0, "策定済み", "未策定")</f>
        <v>策定済み</v>
      </c>
      <c r="V7">
        <f>IF(COUNTIF('2025年度_地域戦略テーブル（基本項目）'!C:C, D7) &gt; 0,
    IF(MONTH(INDEX('2025年度_地域戦略テーブル（基本項目）'!G:G, MATCH(D7, '2025年度_地域戦略テーブル（基本項目）'!C:C, 0))) &gt;= 4,
        YEAR(INDEX('2025年度_地域戦略テーブル（基本項目）'!G:G, MATCH(D7, '2025年度_地域戦略テーブル（基本項目）'!C:C, 0))),
        YEAR(INDEX('2025年度_地域戦略テーブル（基本項目）'!G:G, MATCH(D7, '2025年度_地域戦略テーブル（基本項目）'!C:C, 0)))-1),
    "")</f>
        <v>2020</v>
      </c>
    </row>
    <row r="8" spans="1:23" hidden="1">
      <c r="A8" s="11">
        <v>1011</v>
      </c>
      <c r="B8" s="12" t="s">
        <v>1086</v>
      </c>
      <c r="C8" s="12" t="s">
        <v>7359</v>
      </c>
      <c r="D8" s="12" t="s">
        <v>1087</v>
      </c>
      <c r="E8" s="12" t="s">
        <v>97</v>
      </c>
      <c r="F8" s="12" t="s">
        <v>1071</v>
      </c>
      <c r="G8" s="12" t="s">
        <v>1072</v>
      </c>
      <c r="H8" s="12" t="s">
        <v>1088</v>
      </c>
      <c r="I8" s="12" t="s">
        <v>1076</v>
      </c>
      <c r="J8" s="11">
        <v>113.82</v>
      </c>
      <c r="K8" s="11">
        <v>380073</v>
      </c>
      <c r="L8" s="11">
        <v>-0.20873</v>
      </c>
      <c r="M8" s="11">
        <v>67.969343865477597</v>
      </c>
      <c r="N8" s="11">
        <v>21.966565490490201</v>
      </c>
      <c r="O8" s="11">
        <v>9.5270231952965307</v>
      </c>
      <c r="P8" s="11">
        <v>0.46900295626476601</v>
      </c>
      <c r="Q8" s="11">
        <v>6.8064492470901003E-2</v>
      </c>
      <c r="R8" s="11">
        <v>4164</v>
      </c>
      <c r="S8" s="11">
        <v>53877</v>
      </c>
      <c r="T8" s="11">
        <v>115664</v>
      </c>
      <c r="U8" s="81" t="str">
        <f>IF(COUNTIF('2025年度_地域戦略テーブル（基本項目）'!C:C, D8) &gt; 0, "策定済み", "未策定")</f>
        <v>策定済み</v>
      </c>
      <c r="V8">
        <f>IF(COUNTIF('2025年度_地域戦略テーブル（基本項目）'!C:C, D8) &gt; 0,
    IF(MONTH(INDEX('2025年度_地域戦略テーブル（基本項目）'!G:G, MATCH(D8, '2025年度_地域戦略テーブル（基本項目）'!C:C, 0))) &gt;= 4,
        YEAR(INDEX('2025年度_地域戦略テーブル（基本項目）'!G:G, MATCH(D8, '2025年度_地域戦略テーブル（基本項目）'!C:C, 0))),
        YEAR(INDEX('2025年度_地域戦略テーブル（基本項目）'!G:G, MATCH(D8, '2025年度_地域戦略テーブル（基本項目）'!C:C, 0)))-1),
    "")</f>
        <v>2023</v>
      </c>
    </row>
    <row r="9" spans="1:23" hidden="1">
      <c r="A9" s="11">
        <v>1027</v>
      </c>
      <c r="B9" s="12" t="s">
        <v>1089</v>
      </c>
      <c r="C9" s="12" t="s">
        <v>7375</v>
      </c>
      <c r="D9" s="12" t="s">
        <v>115</v>
      </c>
      <c r="E9" s="12" t="s">
        <v>97</v>
      </c>
      <c r="F9" s="12" t="s">
        <v>1071</v>
      </c>
      <c r="G9" s="12" t="s">
        <v>1072</v>
      </c>
      <c r="H9" s="12" t="s">
        <v>1090</v>
      </c>
      <c r="I9" s="12" t="s">
        <v>1076</v>
      </c>
      <c r="J9" s="11">
        <v>79.349999999999994</v>
      </c>
      <c r="K9" s="11">
        <v>134751</v>
      </c>
      <c r="L9" s="11">
        <v>-1.54603</v>
      </c>
      <c r="M9" s="11">
        <v>49.882308570123897</v>
      </c>
      <c r="N9" s="11">
        <v>32.298910202185098</v>
      </c>
      <c r="O9" s="11">
        <v>17.430814421160701</v>
      </c>
      <c r="P9" s="11">
        <v>0.34712318754134902</v>
      </c>
      <c r="Q9" s="11">
        <v>4.0843618988919597E-2</v>
      </c>
      <c r="R9" s="11">
        <v>6670</v>
      </c>
      <c r="S9" s="11">
        <v>20355</v>
      </c>
      <c r="T9" s="11">
        <v>41063</v>
      </c>
      <c r="U9" s="81" t="str">
        <f>IF(COUNTIF('2025年度_地域戦略テーブル（基本項目）'!C:C, D9) &gt; 0, "策定済み", "未策定")</f>
        <v>策定済み</v>
      </c>
      <c r="V9">
        <f>IF(COUNTIF('2025年度_地域戦略テーブル（基本項目）'!C:C, D9) &gt; 0,
    IF(MONTH(INDEX('2025年度_地域戦略テーブル（基本項目）'!G:G, MATCH(D9, '2025年度_地域戦略テーブル（基本項目）'!C:C, 0))) &gt;= 4,
        YEAR(INDEX('2025年度_地域戦略テーブル（基本項目）'!G:G, MATCH(D9, '2025年度_地域戦略テーブル（基本項目）'!C:C, 0))),
        YEAR(INDEX('2025年度_地域戦略テーブル（基本項目）'!G:G, MATCH(D9, '2025年度_地域戦略テーブル（基本項目）'!C:C, 0)))-1),
    "")</f>
        <v>2018</v>
      </c>
    </row>
    <row r="10" spans="1:23" hidden="1">
      <c r="A10" s="11">
        <v>1010</v>
      </c>
      <c r="B10" s="12" t="s">
        <v>1091</v>
      </c>
      <c r="C10" s="12" t="s">
        <v>7358</v>
      </c>
      <c r="D10" s="12" t="s">
        <v>118</v>
      </c>
      <c r="E10" s="12" t="s">
        <v>97</v>
      </c>
      <c r="F10" s="12" t="s">
        <v>1071</v>
      </c>
      <c r="G10" s="12" t="s">
        <v>1072</v>
      </c>
      <c r="H10" s="12" t="s">
        <v>1092</v>
      </c>
      <c r="I10" s="12" t="s">
        <v>1076</v>
      </c>
      <c r="J10" s="11">
        <v>387.2</v>
      </c>
      <c r="K10" s="11">
        <v>384654</v>
      </c>
      <c r="L10" s="11">
        <v>0.94554000000000005</v>
      </c>
      <c r="M10" s="11">
        <v>20.131324860783</v>
      </c>
      <c r="N10" s="11">
        <v>11.4700362263022</v>
      </c>
      <c r="O10" s="11">
        <v>2.2741010204157202</v>
      </c>
      <c r="P10" s="11">
        <v>64.994494850060306</v>
      </c>
      <c r="Q10" s="11">
        <v>1.13004304243867</v>
      </c>
      <c r="R10" s="11">
        <v>5864</v>
      </c>
      <c r="S10" s="11">
        <v>71978</v>
      </c>
      <c r="T10" s="11">
        <v>104696</v>
      </c>
      <c r="U10" s="81" t="str">
        <f>IF(COUNTIF('2025年度_地域戦略テーブル（基本項目）'!C:C, D10) &gt; 0, "策定済み", "未策定")</f>
        <v>策定済み</v>
      </c>
      <c r="V10">
        <f>IF(COUNTIF('2025年度_地域戦略テーブル（基本項目）'!C:C, D10) &gt; 0,
    IF(MONTH(INDEX('2025年度_地域戦略テーブル（基本項目）'!G:G, MATCH(D10, '2025年度_地域戦略テーブル（基本項目）'!C:C, 0))) &gt;= 4,
        YEAR(INDEX('2025年度_地域戦略テーブル（基本項目）'!G:G, MATCH(D10, '2025年度_地域戦略テーブル（基本項目）'!C:C, 0))),
        YEAR(INDEX('2025年度_地域戦略テーブル（基本項目）'!G:G, MATCH(D10, '2025年度_地域戦略テーブル（基本項目）'!C:C, 0)))-1),
    "")</f>
        <v>2011</v>
      </c>
    </row>
    <row r="11" spans="1:23" hidden="1">
      <c r="A11" s="11">
        <v>1051</v>
      </c>
      <c r="B11" s="12" t="s">
        <v>1093</v>
      </c>
      <c r="C11" s="12" t="s">
        <v>7399</v>
      </c>
      <c r="D11" s="12" t="s">
        <v>1094</v>
      </c>
      <c r="E11" s="12" t="s">
        <v>97</v>
      </c>
      <c r="F11" s="12" t="s">
        <v>1071</v>
      </c>
      <c r="G11" s="12" t="s">
        <v>1072</v>
      </c>
      <c r="H11" s="12" t="s">
        <v>1095</v>
      </c>
      <c r="I11" s="12" t="s">
        <v>1076</v>
      </c>
      <c r="J11" s="11">
        <v>11.09</v>
      </c>
      <c r="K11" s="11">
        <v>37338</v>
      </c>
      <c r="L11" s="11">
        <v>0.68222000000000005</v>
      </c>
      <c r="M11" s="11">
        <v>66.254863353569306</v>
      </c>
      <c r="N11" s="11">
        <v>32.563419306261103</v>
      </c>
      <c r="O11" s="11">
        <v>0.70900258177710396</v>
      </c>
      <c r="P11" s="11">
        <v>0</v>
      </c>
      <c r="Q11" s="11">
        <v>0.47271475839250299</v>
      </c>
      <c r="R11" s="11">
        <v>368</v>
      </c>
      <c r="S11" s="11">
        <v>4979</v>
      </c>
      <c r="T11" s="11">
        <v>12202</v>
      </c>
      <c r="U11" s="81" t="str">
        <f>IF(COUNTIF('2025年度_地域戦略テーブル（基本項目）'!C:C, D11) &gt; 0, "策定済み", "未策定")</f>
        <v>未策定</v>
      </c>
      <c r="V11" t="str">
        <f>IF(COUNTIF('2025年度_地域戦略テーブル（基本項目）'!C:C, D11) &gt; 0,
    IF(MONTH(INDEX('2025年度_地域戦略テーブル（基本項目）'!G:G, MATCH(D11, '2025年度_地域戦略テーブル（基本項目）'!C:C, 0))) &gt;= 4,
        YEAR(INDEX('2025年度_地域戦略テーブル（基本項目）'!G:G, MATCH(D11, '2025年度_地域戦略テーブル（基本項目）'!C:C, 0))),
        YEAR(INDEX('2025年度_地域戦略テーブル（基本項目）'!G:G, MATCH(D11, '2025年度_地域戦略テーブル（基本項目）'!C:C, 0)))-1),
    "")</f>
        <v/>
      </c>
    </row>
    <row r="12" spans="1:23" hidden="1">
      <c r="A12" s="11">
        <v>1022</v>
      </c>
      <c r="B12" s="12" t="s">
        <v>1096</v>
      </c>
      <c r="C12" s="12" t="s">
        <v>7370</v>
      </c>
      <c r="D12" s="12" t="s">
        <v>1097</v>
      </c>
      <c r="E12" s="12" t="s">
        <v>97</v>
      </c>
      <c r="F12" s="12" t="s">
        <v>1071</v>
      </c>
      <c r="G12" s="12" t="s">
        <v>1072</v>
      </c>
      <c r="H12" s="12" t="s">
        <v>1098</v>
      </c>
      <c r="I12" s="12" t="s">
        <v>1076</v>
      </c>
      <c r="J12" s="11">
        <v>56.92</v>
      </c>
      <c r="K12" s="11">
        <v>79538</v>
      </c>
      <c r="L12" s="11">
        <v>-1.9260200000000001</v>
      </c>
      <c r="M12" s="11">
        <v>33.163151332995199</v>
      </c>
      <c r="N12" s="11">
        <v>3.70446652763599</v>
      </c>
      <c r="O12" s="11">
        <v>17.271837266115899</v>
      </c>
      <c r="P12" s="11">
        <v>43.460083019785202</v>
      </c>
      <c r="Q12" s="11">
        <v>2.4004618534677</v>
      </c>
      <c r="R12" s="11">
        <v>3774</v>
      </c>
      <c r="S12" s="11">
        <v>16196</v>
      </c>
      <c r="T12" s="11">
        <v>22712</v>
      </c>
      <c r="U12" s="81" t="str">
        <f>IF(COUNTIF('2025年度_地域戦略テーブル（基本項目）'!C:C, D12) &gt; 0, "策定済み", "未策定")</f>
        <v>未策定</v>
      </c>
      <c r="V12" t="str">
        <f>IF(COUNTIF('2025年度_地域戦略テーブル（基本項目）'!C:C, D12) &gt; 0,
    IF(MONTH(INDEX('2025年度_地域戦略テーブル（基本項目）'!G:G, MATCH(D12, '2025年度_地域戦略テーブル（基本項目）'!C:C, 0))) &gt;= 4,
        YEAR(INDEX('2025年度_地域戦略テーブル（基本項目）'!G:G, MATCH(D12, '2025年度_地域戦略テーブル（基本項目）'!C:C, 0))),
        YEAR(INDEX('2025年度_地域戦略テーブル（基本項目）'!G:G, MATCH(D12, '2025年度_地域戦略テーブル（基本項目）'!C:C, 0)))-1),
    "")</f>
        <v/>
      </c>
    </row>
    <row r="13" spans="1:23" hidden="1">
      <c r="A13" s="11">
        <v>1018</v>
      </c>
      <c r="B13" s="12" t="s">
        <v>1099</v>
      </c>
      <c r="C13" s="12" t="s">
        <v>7366</v>
      </c>
      <c r="D13" s="12" t="s">
        <v>1100</v>
      </c>
      <c r="E13" s="12" t="s">
        <v>97</v>
      </c>
      <c r="F13" s="12" t="s">
        <v>1071</v>
      </c>
      <c r="G13" s="12" t="s">
        <v>1072</v>
      </c>
      <c r="H13" s="12" t="s">
        <v>1101</v>
      </c>
      <c r="I13" s="12" t="s">
        <v>1076</v>
      </c>
      <c r="J13" s="11">
        <v>50.39</v>
      </c>
      <c r="K13" s="11">
        <v>153834</v>
      </c>
      <c r="L13" s="11">
        <v>2.71692</v>
      </c>
      <c r="M13" s="11">
        <v>60.2625927577159</v>
      </c>
      <c r="N13" s="11">
        <v>33.305765983118903</v>
      </c>
      <c r="O13" s="11">
        <v>4.6507252130232404</v>
      </c>
      <c r="P13" s="11">
        <v>1.5895100226587</v>
      </c>
      <c r="Q13" s="11">
        <v>0.19140602348323499</v>
      </c>
      <c r="R13" s="11">
        <v>1925</v>
      </c>
      <c r="S13" s="11">
        <v>34858</v>
      </c>
      <c r="T13" s="11">
        <v>36460</v>
      </c>
      <c r="U13" s="81" t="str">
        <f>IF(COUNTIF('2025年度_地域戦略テーブル（基本項目）'!C:C, D13) &gt; 0, "策定済み", "未策定")</f>
        <v>未策定</v>
      </c>
      <c r="V13" t="str">
        <f>IF(COUNTIF('2025年度_地域戦略テーブル（基本項目）'!C:C, D13) &gt; 0,
    IF(MONTH(INDEX('2025年度_地域戦略テーブル（基本項目）'!G:G, MATCH(D13, '2025年度_地域戦略テーブル（基本項目）'!C:C, 0))) &gt;= 4,
        YEAR(INDEX('2025年度_地域戦略テーブル（基本項目）'!G:G, MATCH(D13, '2025年度_地域戦略テーブル（基本項目）'!C:C, 0))),
        YEAR(INDEX('2025年度_地域戦略テーブル（基本項目）'!G:G, MATCH(D13, '2025年度_地域戦略テーブル（基本項目）'!C:C, 0)))-1),
    "")</f>
        <v/>
      </c>
    </row>
    <row r="14" spans="1:23" hidden="1">
      <c r="A14" s="11">
        <v>1035</v>
      </c>
      <c r="B14" s="12" t="s">
        <v>1102</v>
      </c>
      <c r="C14" s="12" t="s">
        <v>7383</v>
      </c>
      <c r="D14" s="12" t="s">
        <v>122</v>
      </c>
      <c r="E14" s="12" t="s">
        <v>97</v>
      </c>
      <c r="F14" s="12" t="s">
        <v>1071</v>
      </c>
      <c r="G14" s="12" t="s">
        <v>1072</v>
      </c>
      <c r="H14" s="12" t="s">
        <v>1103</v>
      </c>
      <c r="I14" s="12" t="s">
        <v>1076</v>
      </c>
      <c r="J14" s="11">
        <v>10.47</v>
      </c>
      <c r="K14" s="11">
        <v>47983</v>
      </c>
      <c r="L14" s="11">
        <v>0.88515999999999995</v>
      </c>
      <c r="M14" s="11">
        <v>64.306151429333596</v>
      </c>
      <c r="N14" s="11">
        <v>26.231986139142101</v>
      </c>
      <c r="O14" s="11">
        <v>9.0086037556889096</v>
      </c>
      <c r="P14" s="11">
        <v>0.45325867583538298</v>
      </c>
      <c r="Q14" s="11">
        <v>0</v>
      </c>
      <c r="R14" s="11">
        <v>536</v>
      </c>
      <c r="S14" s="11">
        <v>6846</v>
      </c>
      <c r="T14" s="11">
        <v>15486</v>
      </c>
      <c r="U14" s="81" t="str">
        <f>IF(COUNTIF('2025年度_地域戦略テーブル（基本項目）'!C:C, D14) &gt; 0, "策定済み", "未策定")</f>
        <v>策定済み</v>
      </c>
      <c r="V14">
        <f>IF(COUNTIF('2025年度_地域戦略テーブル（基本項目）'!C:C, D14) &gt; 0,
    IF(MONTH(INDEX('2025年度_地域戦略テーブル（基本項目）'!G:G, MATCH(D14, '2025年度_地域戦略テーブル（基本項目）'!C:C, 0))) &gt;= 4,
        YEAR(INDEX('2025年度_地域戦略テーブル（基本項目）'!G:G, MATCH(D14, '2025年度_地域戦略テーブル（基本項目）'!C:C, 0))),
        YEAR(INDEX('2025年度_地域戦略テーブル（基本項目）'!G:G, MATCH(D14, '2025年度_地域戦略テーブル（基本項目）'!C:C, 0)))-1),
    "")</f>
        <v>2022</v>
      </c>
    </row>
    <row r="15" spans="1:23" hidden="1">
      <c r="A15" s="11">
        <v>1023</v>
      </c>
      <c r="B15" s="12" t="s">
        <v>1104</v>
      </c>
      <c r="C15" s="12" t="s">
        <v>7371</v>
      </c>
      <c r="D15" s="12" t="s">
        <v>1105</v>
      </c>
      <c r="E15" s="12" t="s">
        <v>97</v>
      </c>
      <c r="F15" s="12" t="s">
        <v>1071</v>
      </c>
      <c r="G15" s="12" t="s">
        <v>1072</v>
      </c>
      <c r="H15" s="12" t="s">
        <v>1106</v>
      </c>
      <c r="I15" s="12" t="s">
        <v>1076</v>
      </c>
      <c r="J15" s="11">
        <v>74.900000000000006</v>
      </c>
      <c r="K15" s="11">
        <v>73090</v>
      </c>
      <c r="L15" s="11">
        <v>-1.6391199999999999</v>
      </c>
      <c r="M15" s="11">
        <v>29.570867236380799</v>
      </c>
      <c r="N15" s="11">
        <v>12.659329501186599</v>
      </c>
      <c r="O15" s="11">
        <v>5.3183367671007398</v>
      </c>
      <c r="P15" s="11">
        <v>49.723842165754697</v>
      </c>
      <c r="Q15" s="11">
        <v>2.7276243295771798</v>
      </c>
      <c r="R15" s="11">
        <v>1069</v>
      </c>
      <c r="S15" s="11">
        <v>12541</v>
      </c>
      <c r="T15" s="11">
        <v>21057</v>
      </c>
      <c r="U15" s="81" t="str">
        <f>IF(COUNTIF('2025年度_地域戦略テーブル（基本項目）'!C:C, D15) &gt; 0, "策定済み", "未策定")</f>
        <v>未策定</v>
      </c>
      <c r="V15" t="str">
        <f>IF(COUNTIF('2025年度_地域戦略テーブル（基本項目）'!C:C, D15) &gt; 0,
    IF(MONTH(INDEX('2025年度_地域戦略テーブル（基本項目）'!G:G, MATCH(D15, '2025年度_地域戦略テーブル（基本項目）'!C:C, 0))) &gt;= 4,
        YEAR(INDEX('2025年度_地域戦略テーブル（基本項目）'!G:G, MATCH(D15, '2025年度_地域戦略テーブル（基本項目）'!C:C, 0))),
        YEAR(INDEX('2025年度_地域戦略テーブル（基本項目）'!G:G, MATCH(D15, '2025年度_地域戦略テーブル（基本項目）'!C:C, 0)))-1),
    "")</f>
        <v/>
      </c>
    </row>
    <row r="16" spans="1:23" hidden="1">
      <c r="A16" s="11">
        <v>1058</v>
      </c>
      <c r="B16" s="12" t="s">
        <v>1107</v>
      </c>
      <c r="C16" s="12" t="s">
        <v>7406</v>
      </c>
      <c r="D16" s="12" t="s">
        <v>126</v>
      </c>
      <c r="E16" s="12" t="s">
        <v>97</v>
      </c>
      <c r="F16" s="12" t="s">
        <v>1071</v>
      </c>
      <c r="G16" s="12" t="s">
        <v>1072</v>
      </c>
      <c r="H16" s="12" t="s">
        <v>1108</v>
      </c>
      <c r="I16" s="12" t="s">
        <v>1076</v>
      </c>
      <c r="J16" s="11">
        <v>56.72</v>
      </c>
      <c r="K16" s="11">
        <v>42449</v>
      </c>
      <c r="L16" s="11">
        <v>7.3326799999999999</v>
      </c>
      <c r="M16" s="11">
        <v>21.281236311844999</v>
      </c>
      <c r="N16" s="11">
        <v>17.314891385309998</v>
      </c>
      <c r="O16" s="11">
        <v>8.7698043969402093</v>
      </c>
      <c r="P16" s="11">
        <v>50.102061044502499</v>
      </c>
      <c r="Q16" s="11">
        <v>2.5320068614023299</v>
      </c>
      <c r="R16" s="11">
        <v>1601</v>
      </c>
      <c r="S16" s="11">
        <v>8506</v>
      </c>
      <c r="T16" s="11">
        <v>9223</v>
      </c>
      <c r="U16" s="81" t="str">
        <f>IF(COUNTIF('2025年度_地域戦略テーブル（基本項目）'!C:C, D16) &gt; 0, "策定済み", "未策定")</f>
        <v>策定済み</v>
      </c>
      <c r="V16">
        <f>IF(COUNTIF('2025年度_地域戦略テーブル（基本項目）'!C:C, D16) &gt; 0,
    IF(MONTH(INDEX('2025年度_地域戦略テーブル（基本項目）'!G:G, MATCH(D16, '2025年度_地域戦略テーブル（基本項目）'!C:C, 0))) &gt;= 4,
        YEAR(INDEX('2025年度_地域戦略テーブル（基本項目）'!G:G, MATCH(D16, '2025年度_地域戦略テーブル（基本項目）'!C:C, 0))),
        YEAR(INDEX('2025年度_地域戦略テーブル（基本項目）'!G:G, MATCH(D16, '2025年度_地域戦略テーブル（基本項目）'!C:C, 0)))-1),
    "")</f>
        <v>2022</v>
      </c>
    </row>
    <row r="17" spans="1:22" hidden="1">
      <c r="A17" s="11">
        <v>1025</v>
      </c>
      <c r="B17" s="12" t="s">
        <v>1109</v>
      </c>
      <c r="C17" s="12" t="s">
        <v>7373</v>
      </c>
      <c r="D17" s="12" t="s">
        <v>130</v>
      </c>
      <c r="E17" s="12" t="s">
        <v>97</v>
      </c>
      <c r="F17" s="12" t="s">
        <v>1071</v>
      </c>
      <c r="G17" s="12" t="s">
        <v>1072</v>
      </c>
      <c r="H17" s="12" t="s">
        <v>1110</v>
      </c>
      <c r="I17" s="12" t="s">
        <v>1076</v>
      </c>
      <c r="J17" s="11">
        <v>30.2</v>
      </c>
      <c r="K17" s="11">
        <v>98255</v>
      </c>
      <c r="L17" s="11">
        <v>-0.10574</v>
      </c>
      <c r="M17" s="11">
        <v>73.124069668804793</v>
      </c>
      <c r="N17" s="11">
        <v>9.5387856714534607</v>
      </c>
      <c r="O17" s="11">
        <v>15.6769182292997</v>
      </c>
      <c r="P17" s="11">
        <v>1.20742063718757</v>
      </c>
      <c r="Q17" s="11">
        <v>0.45280579325446502</v>
      </c>
      <c r="R17" s="11">
        <v>878</v>
      </c>
      <c r="S17" s="11">
        <v>15633</v>
      </c>
      <c r="T17" s="11">
        <v>29307</v>
      </c>
      <c r="U17" s="81" t="str">
        <f>IF(COUNTIF('2025年度_地域戦略テーブル（基本項目）'!C:C, D17) &gt; 0, "策定済み", "未策定")</f>
        <v>策定済み</v>
      </c>
      <c r="V17">
        <f>IF(COUNTIF('2025年度_地域戦略テーブル（基本項目）'!C:C, D17) &gt; 0,
    IF(MONTH(INDEX('2025年度_地域戦略テーブル（基本項目）'!G:G, MATCH(D17, '2025年度_地域戦略テーブル（基本項目）'!C:C, 0))) &gt;= 4,
        YEAR(INDEX('2025年度_地域戦略テーブル（基本項目）'!G:G, MATCH(D17, '2025年度_地域戦略テーブル（基本項目）'!C:C, 0))),
        YEAR(INDEX('2025年度_地域戦略テーブル（基本項目）'!G:G, MATCH(D17, '2025年度_地域戦略テーブル（基本項目）'!C:C, 0)))-1),
    "")</f>
        <v>2016</v>
      </c>
    </row>
    <row r="18" spans="1:22" hidden="1">
      <c r="A18" s="11">
        <v>1034</v>
      </c>
      <c r="B18" s="12" t="s">
        <v>1111</v>
      </c>
      <c r="C18" s="12" t="s">
        <v>7382</v>
      </c>
      <c r="D18" s="12" t="s">
        <v>1112</v>
      </c>
      <c r="E18" s="12" t="s">
        <v>97</v>
      </c>
      <c r="F18" s="12" t="s">
        <v>1071</v>
      </c>
      <c r="G18" s="12" t="s">
        <v>1072</v>
      </c>
      <c r="H18" s="12" t="s">
        <v>1113</v>
      </c>
      <c r="I18" s="12" t="s">
        <v>1076</v>
      </c>
      <c r="J18" s="11">
        <v>13.11</v>
      </c>
      <c r="K18" s="11">
        <v>46106</v>
      </c>
      <c r="L18" s="11">
        <v>-0.28116999999999998</v>
      </c>
      <c r="M18" s="11">
        <v>65.358834989535396</v>
      </c>
      <c r="N18" s="11">
        <v>31.9078090913811</v>
      </c>
      <c r="O18" s="11">
        <v>2.0376555012188899</v>
      </c>
      <c r="P18" s="11">
        <v>0.34787609922534801</v>
      </c>
      <c r="Q18" s="11">
        <v>0.34782431863927399</v>
      </c>
      <c r="R18" s="11">
        <v>550</v>
      </c>
      <c r="S18" s="11">
        <v>11013</v>
      </c>
      <c r="T18" s="11">
        <v>9953</v>
      </c>
      <c r="U18" s="81" t="str">
        <f>IF(COUNTIF('2025年度_地域戦略テーブル（基本項目）'!C:C, D18) &gt; 0, "策定済み", "未策定")</f>
        <v>未策定</v>
      </c>
      <c r="V18" t="str">
        <f>IF(COUNTIF('2025年度_地域戦略テーブル（基本項目）'!C:C, D18) &gt; 0,
    IF(MONTH(INDEX('2025年度_地域戦略テーブル（基本項目）'!G:G, MATCH(D18, '2025年度_地域戦略テーブル（基本項目）'!C:C, 0))) &gt;= 4,
        YEAR(INDEX('2025年度_地域戦略テーブル（基本項目）'!G:G, MATCH(D18, '2025年度_地域戦略テーブル（基本項目）'!C:C, 0))),
        YEAR(INDEX('2025年度_地域戦略テーブル（基本項目）'!G:G, MATCH(D18, '2025年度_地域戦略テーブル（基本項目）'!C:C, 0)))-1),
    "")</f>
        <v/>
      </c>
    </row>
    <row r="19" spans="1:22" ht="26" hidden="1">
      <c r="A19" s="11">
        <v>1014</v>
      </c>
      <c r="B19" s="12" t="s">
        <v>1114</v>
      </c>
      <c r="C19" s="12" t="s">
        <v>7362</v>
      </c>
      <c r="D19" s="12" t="s">
        <v>133</v>
      </c>
      <c r="E19" s="12" t="s">
        <v>97</v>
      </c>
      <c r="F19" s="12" t="s">
        <v>1071</v>
      </c>
      <c r="G19" s="12" t="s">
        <v>1072</v>
      </c>
      <c r="H19" s="12" t="s">
        <v>1115</v>
      </c>
      <c r="I19" s="12" t="s">
        <v>1076</v>
      </c>
      <c r="J19" s="11">
        <v>92.78</v>
      </c>
      <c r="K19" s="11">
        <v>308681</v>
      </c>
      <c r="L19" s="11">
        <v>0.70894999999999997</v>
      </c>
      <c r="M19" s="11">
        <v>60.187994002367503</v>
      </c>
      <c r="N19" s="11">
        <v>6.4700304616598698</v>
      </c>
      <c r="O19" s="11">
        <v>3.8319374983559098</v>
      </c>
      <c r="P19" s="11">
        <v>26.555059634354901</v>
      </c>
      <c r="Q19" s="11">
        <v>2.9549784032618698</v>
      </c>
      <c r="R19" s="11">
        <v>1870</v>
      </c>
      <c r="S19" s="11">
        <v>42223</v>
      </c>
      <c r="T19" s="11">
        <v>95032</v>
      </c>
      <c r="U19" s="81" t="str">
        <f>IF(COUNTIF('2025年度_地域戦略テーブル（基本項目）'!C:C, D19) &gt; 0, "策定済み", "未策定")</f>
        <v>策定済み</v>
      </c>
      <c r="V19">
        <f>IF(COUNTIF('2025年度_地域戦略テーブル（基本項目）'!C:C, D19) &gt; 0,
    IF(MONTH(INDEX('2025年度_地域戦略テーブル（基本項目）'!G:G, MATCH(D19, '2025年度_地域戦略テーブル（基本項目）'!C:C, 0))) &gt;= 4,
        YEAR(INDEX('2025年度_地域戦略テーブル（基本項目）'!G:G, MATCH(D19, '2025年度_地域戦略テーブル（基本項目）'!C:C, 0))),
        YEAR(INDEX('2025年度_地域戦略テーブル（基本項目）'!G:G, MATCH(D19, '2025年度_地域戦略テーブル（基本項目）'!C:C, 0)))-1),
    "")</f>
        <v>2021</v>
      </c>
    </row>
    <row r="20" spans="1:22">
      <c r="A20" s="11">
        <v>1026</v>
      </c>
      <c r="B20" s="12" t="s">
        <v>1116</v>
      </c>
      <c r="C20" s="12" t="s">
        <v>7374</v>
      </c>
      <c r="D20" s="12" t="s">
        <v>1117</v>
      </c>
      <c r="E20" s="12" t="s">
        <v>97</v>
      </c>
      <c r="F20" s="12" t="s">
        <v>1071</v>
      </c>
      <c r="G20" s="12" t="s">
        <v>1072</v>
      </c>
      <c r="H20" s="12" t="s">
        <v>1118</v>
      </c>
      <c r="I20" s="12" t="s">
        <v>1076</v>
      </c>
      <c r="J20" s="11">
        <v>62.81</v>
      </c>
      <c r="K20" s="11">
        <v>148831</v>
      </c>
      <c r="L20" s="11">
        <v>-0.42218</v>
      </c>
      <c r="M20" s="11">
        <v>57.899537304869902</v>
      </c>
      <c r="N20" s="11">
        <v>15.4590649907072</v>
      </c>
      <c r="O20" s="11">
        <v>6.5177641019331096</v>
      </c>
      <c r="P20" s="11">
        <v>17.6454399677813</v>
      </c>
      <c r="Q20" s="11">
        <v>2.4781936347084899</v>
      </c>
      <c r="R20" s="11">
        <v>1558</v>
      </c>
      <c r="S20" s="11">
        <v>24904</v>
      </c>
      <c r="T20" s="11">
        <v>41953</v>
      </c>
      <c r="U20" s="81" t="str">
        <f>IF(COUNTIF('2025年度_地域戦略テーブル（基本項目）'!C:C, D20) &gt; 0, "策定済み", "未策定")</f>
        <v>策定済み</v>
      </c>
      <c r="V20">
        <f>IF(COUNTIF('2025年度_地域戦略テーブル（基本項目）'!C:C, D20) &gt; 0,
    IF(MONTH(INDEX('2025年度_地域戦略テーブル（基本項目）'!G:G, MATCH(D20, '2025年度_地域戦略テーブル（基本項目）'!C:C, 0))) &gt;= 4,
        YEAR(INDEX('2025年度_地域戦略テーブル（基本項目）'!G:G, MATCH(D20, '2025年度_地域戦略テーブル（基本項目）'!C:C, 0))),
        YEAR(INDEX('2025年度_地域戦略テーブル（基本項目）'!G:G, MATCH(D20, '2025年度_地域戦略テーブル（基本項目）'!C:C, 0)))-1),
    "")</f>
        <v>2024</v>
      </c>
    </row>
    <row r="21" spans="1:22" hidden="1">
      <c r="A21" s="11">
        <v>1024</v>
      </c>
      <c r="B21" s="12" t="s">
        <v>1119</v>
      </c>
      <c r="C21" s="12" t="s">
        <v>7372</v>
      </c>
      <c r="D21" s="12" t="s">
        <v>1120</v>
      </c>
      <c r="E21" s="12" t="s">
        <v>97</v>
      </c>
      <c r="F21" s="12" t="s">
        <v>1071</v>
      </c>
      <c r="G21" s="12" t="s">
        <v>1072</v>
      </c>
      <c r="H21" s="12" t="s">
        <v>1121</v>
      </c>
      <c r="I21" s="12" t="s">
        <v>1076</v>
      </c>
      <c r="J21" s="11">
        <v>55.9</v>
      </c>
      <c r="K21" s="11">
        <v>58710</v>
      </c>
      <c r="L21" s="11">
        <v>3.8251400000000002</v>
      </c>
      <c r="M21" s="11">
        <v>39.202360655781099</v>
      </c>
      <c r="N21" s="11">
        <v>25.819377361337299</v>
      </c>
      <c r="O21" s="11">
        <v>14.995077690212399</v>
      </c>
      <c r="P21" s="11">
        <v>17.4032927131714</v>
      </c>
      <c r="Q21" s="11">
        <v>2.57989157949772</v>
      </c>
      <c r="R21" s="11">
        <v>1749</v>
      </c>
      <c r="S21" s="11">
        <v>8614</v>
      </c>
      <c r="T21" s="11">
        <v>16569</v>
      </c>
      <c r="U21" s="81" t="str">
        <f>IF(COUNTIF('2025年度_地域戦略テーブル（基本項目）'!C:C, D21) &gt; 0, "策定済み", "未策定")</f>
        <v>未策定</v>
      </c>
      <c r="V21" t="str">
        <f>IF(COUNTIF('2025年度_地域戦略テーブル（基本項目）'!C:C, D21) &gt; 0,
    IF(MONTH(INDEX('2025年度_地域戦略テーブル（基本項目）'!G:G, MATCH(D21, '2025年度_地域戦略テーブル（基本項目）'!C:C, 0))) &gt;= 4,
        YEAR(INDEX('2025年度_地域戦略テーブル（基本項目）'!G:G, MATCH(D21, '2025年度_地域戦略テーブル（基本項目）'!C:C, 0))),
        YEAR(INDEX('2025年度_地域戦略テーブル（基本項目）'!G:G, MATCH(D21, '2025年度_地域戦略テーブル（基本項目）'!C:C, 0)))-1),
    "")</f>
        <v/>
      </c>
    </row>
    <row r="22" spans="1:22" hidden="1">
      <c r="A22" s="11">
        <v>1028</v>
      </c>
      <c r="B22" s="12" t="s">
        <v>1122</v>
      </c>
      <c r="C22" s="12" t="s">
        <v>7376</v>
      </c>
      <c r="D22" s="12" t="s">
        <v>136</v>
      </c>
      <c r="E22" s="12" t="s">
        <v>97</v>
      </c>
      <c r="F22" s="12" t="s">
        <v>1071</v>
      </c>
      <c r="G22" s="12" t="s">
        <v>1072</v>
      </c>
      <c r="H22" s="12" t="s">
        <v>1123</v>
      </c>
      <c r="I22" s="12" t="s">
        <v>1076</v>
      </c>
      <c r="J22" s="11">
        <v>499.23</v>
      </c>
      <c r="K22" s="11">
        <v>44355</v>
      </c>
      <c r="L22" s="11">
        <v>-5.8939599999999999</v>
      </c>
      <c r="M22" s="11">
        <v>4.5387136294447004</v>
      </c>
      <c r="N22" s="11">
        <v>5.3510502180663</v>
      </c>
      <c r="O22" s="11">
        <v>3.9016735506066298</v>
      </c>
      <c r="P22" s="11">
        <v>85.136107780180595</v>
      </c>
      <c r="Q22" s="11">
        <v>1.07245482170178</v>
      </c>
      <c r="R22" s="11">
        <v>4286</v>
      </c>
      <c r="S22" s="11">
        <v>10196</v>
      </c>
      <c r="T22" s="11">
        <v>13067</v>
      </c>
      <c r="U22" s="81" t="str">
        <f>IF(COUNTIF('2025年度_地域戦略テーブル（基本項目）'!C:C, D22) &gt; 0, "策定済み", "未策定")</f>
        <v>策定済み</v>
      </c>
      <c r="V22">
        <f>IF(COUNTIF('2025年度_地域戦略テーブル（基本項目）'!C:C, D22) &gt; 0,
    IF(MONTH(INDEX('2025年度_地域戦略テーブル（基本項目）'!G:G, MATCH(D22, '2025年度_地域戦略テーブル（基本項目）'!C:C, 0))) &gt;= 4,
        YEAR(INDEX('2025年度_地域戦略テーブル（基本項目）'!G:G, MATCH(D22, '2025年度_地域戦略テーブル（基本項目）'!C:C, 0))),
        YEAR(INDEX('2025年度_地域戦略テーブル（基本項目）'!G:G, MATCH(D22, '2025年度_地域戦略テーブル（基本項目）'!C:C, 0)))-1),
    "")</f>
        <v>2019</v>
      </c>
    </row>
    <row r="23" spans="1:22" hidden="1">
      <c r="A23" s="11">
        <v>1012</v>
      </c>
      <c r="B23" s="12" t="s">
        <v>1124</v>
      </c>
      <c r="C23" s="12" t="s">
        <v>7360</v>
      </c>
      <c r="D23" s="12" t="s">
        <v>1125</v>
      </c>
      <c r="E23" s="12" t="s">
        <v>97</v>
      </c>
      <c r="F23" s="12" t="s">
        <v>1071</v>
      </c>
      <c r="G23" s="12" t="s">
        <v>1072</v>
      </c>
      <c r="H23" s="12" t="s">
        <v>1126</v>
      </c>
      <c r="I23" s="12" t="s">
        <v>1076</v>
      </c>
      <c r="J23" s="11">
        <v>111.4</v>
      </c>
      <c r="K23" s="11">
        <v>127792</v>
      </c>
      <c r="L23" s="11">
        <v>-0.97175</v>
      </c>
      <c r="M23" s="11">
        <v>27.896201217683601</v>
      </c>
      <c r="N23" s="11">
        <v>3.7019336995233298</v>
      </c>
      <c r="O23" s="11">
        <v>1.03452959614454</v>
      </c>
      <c r="P23" s="11">
        <v>63.651029496766199</v>
      </c>
      <c r="Q23" s="11">
        <v>3.71630598988237</v>
      </c>
      <c r="R23" s="11">
        <v>791</v>
      </c>
      <c r="S23" s="11">
        <v>20258</v>
      </c>
      <c r="T23" s="11">
        <v>37998</v>
      </c>
      <c r="U23" s="81" t="str">
        <f>IF(COUNTIF('2025年度_地域戦略テーブル（基本項目）'!C:C, D23) &gt; 0, "策定済み", "未策定")</f>
        <v>未策定</v>
      </c>
      <c r="V23" t="str">
        <f>IF(COUNTIF('2025年度_地域戦略テーブル（基本項目）'!C:C, D23) &gt; 0,
    IF(MONTH(INDEX('2025年度_地域戦略テーブル（基本項目）'!G:G, MATCH(D23, '2025年度_地域戦略テーブル（基本項目）'!C:C, 0))) &gt;= 4,
        YEAR(INDEX('2025年度_地域戦略テーブル（基本項目）'!G:G, MATCH(D23, '2025年度_地域戦略テーブル（基本項目）'!C:C, 0))),
        YEAR(INDEX('2025年度_地域戦略テーブル（基本項目）'!G:G, MATCH(D23, '2025年度_地域戦略テーブル（基本項目）'!C:C, 0)))-1),
    "")</f>
        <v/>
      </c>
    </row>
    <row r="24" spans="1:22" hidden="1">
      <c r="A24" s="11">
        <v>1040</v>
      </c>
      <c r="B24" s="12" t="s">
        <v>1127</v>
      </c>
      <c r="C24" s="12" t="s">
        <v>7388</v>
      </c>
      <c r="D24" s="12" t="s">
        <v>1128</v>
      </c>
      <c r="E24" s="12" t="s">
        <v>97</v>
      </c>
      <c r="F24" s="12" t="s">
        <v>1071</v>
      </c>
      <c r="G24" s="12" t="s">
        <v>1072</v>
      </c>
      <c r="H24" s="12" t="s">
        <v>1129</v>
      </c>
      <c r="I24" s="12" t="s">
        <v>1076</v>
      </c>
      <c r="J24" s="11">
        <v>17.350000000000001</v>
      </c>
      <c r="K24" s="11">
        <v>67352</v>
      </c>
      <c r="L24" s="11">
        <v>3.7130000000000003E-2</v>
      </c>
      <c r="M24" s="11">
        <v>81.755805173913203</v>
      </c>
      <c r="N24" s="11">
        <v>12.4337115072333</v>
      </c>
      <c r="O24" s="11">
        <v>5.1935584642711596</v>
      </c>
      <c r="P24" s="11">
        <v>0.61692485458230695</v>
      </c>
      <c r="Q24" s="11">
        <v>0</v>
      </c>
      <c r="R24" s="11">
        <v>969</v>
      </c>
      <c r="S24" s="11">
        <v>9381</v>
      </c>
      <c r="T24" s="11">
        <v>21084</v>
      </c>
      <c r="U24" s="81" t="str">
        <f>IF(COUNTIF('2025年度_地域戦略テーブル（基本項目）'!C:C, D24) &gt; 0, "策定済み", "未策定")</f>
        <v>未策定</v>
      </c>
      <c r="V24" t="str">
        <f>IF(COUNTIF('2025年度_地域戦略テーブル（基本項目）'!C:C, D24) &gt; 0,
    IF(MONTH(INDEX('2025年度_地域戦略テーブル（基本項目）'!G:G, MATCH(D24, '2025年度_地域戦略テーブル（基本項目）'!C:C, 0))) &gt;= 4,
        YEAR(INDEX('2025年度_地域戦略テーブル（基本項目）'!G:G, MATCH(D24, '2025年度_地域戦略テーブル（基本項目）'!C:C, 0))),
        YEAR(INDEX('2025年度_地域戦略テーブル（基本項目）'!G:G, MATCH(D24, '2025年度_地域戦略テーブル（基本項目）'!C:C, 0)))-1),
    "")</f>
        <v/>
      </c>
    </row>
    <row r="25" spans="1:22" hidden="1">
      <c r="A25" s="11">
        <v>1021</v>
      </c>
      <c r="B25" s="12" t="s">
        <v>1130</v>
      </c>
      <c r="C25" s="12" t="s">
        <v>7369</v>
      </c>
      <c r="D25" s="12" t="s">
        <v>140</v>
      </c>
      <c r="E25" s="12" t="s">
        <v>97</v>
      </c>
      <c r="F25" s="12" t="s">
        <v>1071</v>
      </c>
      <c r="G25" s="12" t="s">
        <v>1072</v>
      </c>
      <c r="H25" s="12" t="s">
        <v>1131</v>
      </c>
      <c r="I25" s="12" t="s">
        <v>1076</v>
      </c>
      <c r="J25" s="11">
        <v>161.22</v>
      </c>
      <c r="K25" s="11">
        <v>169046</v>
      </c>
      <c r="L25" s="11">
        <v>0.62861</v>
      </c>
      <c r="M25" s="11">
        <v>33.7128562087223</v>
      </c>
      <c r="N25" s="11">
        <v>28.8687846166406</v>
      </c>
      <c r="O25" s="11">
        <v>15.223745230541599</v>
      </c>
      <c r="P25" s="11">
        <v>20.3006269199415</v>
      </c>
      <c r="Q25" s="11">
        <v>1.8939870241539201</v>
      </c>
      <c r="R25" s="11">
        <v>9365</v>
      </c>
      <c r="S25" s="11">
        <v>37790</v>
      </c>
      <c r="T25" s="11">
        <v>41543</v>
      </c>
      <c r="U25" s="81" t="str">
        <f>IF(COUNTIF('2025年度_地域戦略テーブル（基本項目）'!C:C, D25) &gt; 0, "策定済み", "未策定")</f>
        <v>策定済み</v>
      </c>
      <c r="V25">
        <f>IF(COUNTIF('2025年度_地域戦略テーブル（基本項目）'!C:C, D25) &gt; 0,
    IF(MONTH(INDEX('2025年度_地域戦略テーブル（基本項目）'!G:G, MATCH(D25, '2025年度_地域戦略テーブル（基本項目）'!C:C, 0))) &gt;= 4,
        YEAR(INDEX('2025年度_地域戦略テーブル（基本項目）'!G:G, MATCH(D25, '2025年度_地域戦略テーブル（基本項目）'!C:C, 0))),
        YEAR(INDEX('2025年度_地域戦略テーブル（基本項目）'!G:G, MATCH(D25, '2025年度_地域戦略テーブル（基本項目）'!C:C, 0)))-1),
    "")</f>
        <v>2016</v>
      </c>
    </row>
    <row r="26" spans="1:22" hidden="1">
      <c r="A26" s="11">
        <v>1059</v>
      </c>
      <c r="B26" s="12" t="s">
        <v>1132</v>
      </c>
      <c r="C26" s="12" t="s">
        <v>7407</v>
      </c>
      <c r="D26" s="12" t="s">
        <v>1133</v>
      </c>
      <c r="E26" s="12" t="s">
        <v>97</v>
      </c>
      <c r="F26" s="12" t="s">
        <v>1071</v>
      </c>
      <c r="G26" s="12" t="s">
        <v>1072</v>
      </c>
      <c r="H26" s="12" t="s">
        <v>1134</v>
      </c>
      <c r="I26" s="12" t="s">
        <v>1076</v>
      </c>
      <c r="J26" s="11">
        <v>273.94</v>
      </c>
      <c r="K26" s="11">
        <v>4437</v>
      </c>
      <c r="L26" s="11">
        <v>-12.5542</v>
      </c>
      <c r="M26" s="11">
        <v>1.69916294224266</v>
      </c>
      <c r="N26" s="11">
        <v>2.50141730496768</v>
      </c>
      <c r="O26" s="11">
        <v>1.7733232770551099</v>
      </c>
      <c r="P26" s="11">
        <v>92.795481609021707</v>
      </c>
      <c r="Q26" s="11">
        <v>1.23061486671289</v>
      </c>
      <c r="R26" s="11">
        <v>1111</v>
      </c>
      <c r="S26" s="11">
        <v>666</v>
      </c>
      <c r="T26" s="11">
        <v>1489</v>
      </c>
      <c r="U26" s="81" t="str">
        <f>IF(COUNTIF('2025年度_地域戦略テーブル（基本項目）'!C:C, D26) &gt; 0, "策定済み", "未策定")</f>
        <v>未策定</v>
      </c>
      <c r="V26" t="str">
        <f>IF(COUNTIF('2025年度_地域戦略テーブル（基本項目）'!C:C, D26) &gt; 0,
    IF(MONTH(INDEX('2025年度_地域戦略テーブル（基本項目）'!G:G, MATCH(D26, '2025年度_地域戦略テーブル（基本項目）'!C:C, 0))) &gt;= 4,
        YEAR(INDEX('2025年度_地域戦略テーブル（基本項目）'!G:G, MATCH(D26, '2025年度_地域戦略テーブル（基本項目）'!C:C, 0))),
        YEAR(INDEX('2025年度_地域戦略テーブル（基本項目）'!G:G, MATCH(D26, '2025年度_地域戦略テーブル（基本項目）'!C:C, 0)))-1),
    "")</f>
        <v/>
      </c>
    </row>
    <row r="27" spans="1:22" hidden="1">
      <c r="A27" s="11">
        <v>1048</v>
      </c>
      <c r="B27" s="12" t="s">
        <v>1135</v>
      </c>
      <c r="C27" s="12" t="s">
        <v>7396</v>
      </c>
      <c r="D27" s="12" t="s">
        <v>1136</v>
      </c>
      <c r="E27" s="12" t="s">
        <v>97</v>
      </c>
      <c r="F27" s="12" t="s">
        <v>1071</v>
      </c>
      <c r="G27" s="12" t="s">
        <v>1072</v>
      </c>
      <c r="H27" s="12" t="s">
        <v>1137</v>
      </c>
      <c r="I27" s="12" t="s">
        <v>1076</v>
      </c>
      <c r="J27" s="11">
        <v>13.61</v>
      </c>
      <c r="K27" s="11">
        <v>24305</v>
      </c>
      <c r="L27" s="11">
        <v>4.4298400000000004</v>
      </c>
      <c r="M27" s="11">
        <v>60.658447005982602</v>
      </c>
      <c r="N27" s="11">
        <v>31.8476078346823</v>
      </c>
      <c r="O27" s="11">
        <v>7.4939451593351096</v>
      </c>
      <c r="P27" s="11">
        <v>0</v>
      </c>
      <c r="Q27" s="11">
        <v>0</v>
      </c>
      <c r="R27" s="11">
        <v>423</v>
      </c>
      <c r="S27" s="11">
        <v>4550</v>
      </c>
      <c r="T27" s="11">
        <v>6011</v>
      </c>
      <c r="U27" s="81" t="str">
        <f>IF(COUNTIF('2025年度_地域戦略テーブル（基本項目）'!C:C, D27) &gt; 0, "策定済み", "未策定")</f>
        <v>未策定</v>
      </c>
      <c r="V27" t="str">
        <f>IF(COUNTIF('2025年度_地域戦略テーブル（基本項目）'!C:C, D27) &gt; 0,
    IF(MONTH(INDEX('2025年度_地域戦略テーブル（基本項目）'!G:G, MATCH(D27, '2025年度_地域戦略テーブル（基本項目）'!C:C, 0))) &gt;= 4,
        YEAR(INDEX('2025年度_地域戦略テーブル（基本項目）'!G:G, MATCH(D27, '2025年度_地域戦略テーブル（基本項目）'!C:C, 0))),
        YEAR(INDEX('2025年度_地域戦略テーブル（基本項目）'!G:G, MATCH(D27, '2025年度_地域戦略テーブル（基本項目）'!C:C, 0)))-1),
    "")</f>
        <v/>
      </c>
    </row>
    <row r="28" spans="1:22" hidden="1">
      <c r="A28" s="11">
        <v>1050</v>
      </c>
      <c r="B28" s="12" t="s">
        <v>1138</v>
      </c>
      <c r="C28" s="12" t="s">
        <v>7398</v>
      </c>
      <c r="D28" s="12" t="s">
        <v>1139</v>
      </c>
      <c r="E28" s="12" t="s">
        <v>97</v>
      </c>
      <c r="F28" s="12" t="s">
        <v>1071</v>
      </c>
      <c r="G28" s="12" t="s">
        <v>1072</v>
      </c>
      <c r="H28" s="12" t="s">
        <v>1140</v>
      </c>
      <c r="I28" s="12" t="s">
        <v>1076</v>
      </c>
      <c r="J28" s="11">
        <v>6.59</v>
      </c>
      <c r="K28" s="11">
        <v>32399</v>
      </c>
      <c r="L28" s="11">
        <v>4.5466300000000004</v>
      </c>
      <c r="M28" s="11">
        <v>89.564919513990006</v>
      </c>
      <c r="N28" s="11">
        <v>9.5341712320980303</v>
      </c>
      <c r="O28" s="11">
        <v>0.82582159577534897</v>
      </c>
      <c r="P28" s="11">
        <v>7.5087658136619301E-2</v>
      </c>
      <c r="Q28" s="11">
        <v>0</v>
      </c>
      <c r="R28" s="11">
        <v>432</v>
      </c>
      <c r="S28" s="11">
        <v>4610</v>
      </c>
      <c r="T28" s="11">
        <v>9144</v>
      </c>
      <c r="U28" s="81" t="str">
        <f>IF(COUNTIF('2025年度_地域戦略テーブル（基本項目）'!C:C, D28) &gt; 0, "策定済み", "未策定")</f>
        <v>未策定</v>
      </c>
      <c r="V28" t="str">
        <f>IF(COUNTIF('2025年度_地域戦略テーブル（基本項目）'!C:C, D28) &gt; 0,
    IF(MONTH(INDEX('2025年度_地域戦略テーブル（基本項目）'!G:G, MATCH(D28, '2025年度_地域戦略テーブル（基本項目）'!C:C, 0))) &gt;= 4,
        YEAR(INDEX('2025年度_地域戦略テーブル（基本項目）'!G:G, MATCH(D28, '2025年度_地域戦略テーブル（基本項目）'!C:C, 0))),
        YEAR(INDEX('2025年度_地域戦略テーブル（基本項目）'!G:G, MATCH(D28, '2025年度_地域戦略テーブル（基本項目）'!C:C, 0)))-1),
    "")</f>
        <v/>
      </c>
    </row>
    <row r="29" spans="1:22" hidden="1">
      <c r="A29" s="11">
        <v>1030</v>
      </c>
      <c r="B29" s="12" t="s">
        <v>1141</v>
      </c>
      <c r="C29" s="12" t="s">
        <v>7378</v>
      </c>
      <c r="D29" s="12" t="s">
        <v>144</v>
      </c>
      <c r="E29" s="12" t="s">
        <v>97</v>
      </c>
      <c r="F29" s="12" t="s">
        <v>1071</v>
      </c>
      <c r="G29" s="12" t="s">
        <v>1072</v>
      </c>
      <c r="H29" s="12" t="s">
        <v>1142</v>
      </c>
      <c r="I29" s="12" t="s">
        <v>1076</v>
      </c>
      <c r="J29" s="11">
        <v>33.659999999999997</v>
      </c>
      <c r="K29" s="11">
        <v>93123</v>
      </c>
      <c r="L29" s="11">
        <v>4.4483300000000003</v>
      </c>
      <c r="M29" s="11">
        <v>58.977726748505503</v>
      </c>
      <c r="N29" s="11">
        <v>14.0339141719273</v>
      </c>
      <c r="O29" s="11">
        <v>23.245936202427</v>
      </c>
      <c r="P29" s="11">
        <v>3.2135117076487298</v>
      </c>
      <c r="Q29" s="11">
        <v>0.52891116949143402</v>
      </c>
      <c r="R29" s="11">
        <v>1633</v>
      </c>
      <c r="S29" s="11">
        <v>17654</v>
      </c>
      <c r="T29" s="11">
        <v>23689</v>
      </c>
      <c r="U29" s="81" t="str">
        <f>IF(COUNTIF('2025年度_地域戦略テーブル（基本項目）'!C:C, D29) &gt; 0, "策定済み", "未策定")</f>
        <v>策定済み</v>
      </c>
      <c r="V29">
        <f>IF(COUNTIF('2025年度_地域戦略テーブル（基本項目）'!C:C, D29) &gt; 0,
    IF(MONTH(INDEX('2025年度_地域戦略テーブル（基本項目）'!G:G, MATCH(D29, '2025年度_地域戦略テーブル（基本項目）'!C:C, 0))) &gt;= 4,
        YEAR(INDEX('2025年度_地域戦略テーブル（基本項目）'!G:G, MATCH(D29, '2025年度_地域戦略テーブル（基本項目）'!C:C, 0))),
        YEAR(INDEX('2025年度_地域戦略テーブル（基本項目）'!G:G, MATCH(D29, '2025年度_地域戦略テーブル（基本項目）'!C:C, 0)))-1),
    "")</f>
        <v>2020</v>
      </c>
    </row>
    <row r="30" spans="1:22" hidden="1">
      <c r="A30" s="11">
        <v>1031</v>
      </c>
      <c r="B30" s="12" t="s">
        <v>1143</v>
      </c>
      <c r="C30" s="12" t="s">
        <v>7379</v>
      </c>
      <c r="D30" s="12" t="s">
        <v>148</v>
      </c>
      <c r="E30" s="12" t="s">
        <v>97</v>
      </c>
      <c r="F30" s="12" t="s">
        <v>1071</v>
      </c>
      <c r="G30" s="12" t="s">
        <v>1072</v>
      </c>
      <c r="H30" s="12" t="s">
        <v>1144</v>
      </c>
      <c r="I30" s="12" t="s">
        <v>1076</v>
      </c>
      <c r="J30" s="11">
        <v>45.9</v>
      </c>
      <c r="K30" s="11">
        <v>84364</v>
      </c>
      <c r="L30" s="11">
        <v>-0.29898999999999998</v>
      </c>
      <c r="M30" s="11">
        <v>51.0537641158827</v>
      </c>
      <c r="N30" s="11">
        <v>20.699589889134099</v>
      </c>
      <c r="O30" s="11">
        <v>17.6381187427653</v>
      </c>
      <c r="P30" s="11">
        <v>9.8295781196594696</v>
      </c>
      <c r="Q30" s="11">
        <v>0.77894913255836595</v>
      </c>
      <c r="R30" s="11">
        <v>1745</v>
      </c>
      <c r="S30" s="11">
        <v>14414</v>
      </c>
      <c r="T30" s="11">
        <v>24875</v>
      </c>
      <c r="U30" s="81" t="str">
        <f>IF(COUNTIF('2025年度_地域戦略テーブル（基本項目）'!C:C, D30) &gt; 0, "策定済み", "未策定")</f>
        <v>策定済み</v>
      </c>
      <c r="V30">
        <f>IF(COUNTIF('2025年度_地域戦略テーブル（基本項目）'!C:C, D30) &gt; 0,
    IF(MONTH(INDEX('2025年度_地域戦略テーブル（基本項目）'!G:G, MATCH(D30, '2025年度_地域戦略テーブル（基本項目）'!C:C, 0))) &gt;= 4,
        YEAR(INDEX('2025年度_地域戦略テーブル（基本項目）'!G:G, MATCH(D30, '2025年度_地域戦略テーブル（基本項目）'!C:C, 0))),
        YEAR(INDEX('2025年度_地域戦略テーブル（基本項目）'!G:G, MATCH(D30, '2025年度_地域戦略テーブル（基本項目）'!C:C, 0)))-1),
    "")</f>
        <v>2020</v>
      </c>
    </row>
    <row r="31" spans="1:22" hidden="1">
      <c r="A31" s="11">
        <v>1032</v>
      </c>
      <c r="B31" s="12" t="s">
        <v>1145</v>
      </c>
      <c r="C31" s="12" t="s">
        <v>7380</v>
      </c>
      <c r="D31" s="12" t="s">
        <v>151</v>
      </c>
      <c r="E31" s="12" t="s">
        <v>97</v>
      </c>
      <c r="F31" s="12" t="s">
        <v>1071</v>
      </c>
      <c r="G31" s="12" t="s">
        <v>1072</v>
      </c>
      <c r="H31" s="12" t="s">
        <v>1146</v>
      </c>
      <c r="I31" s="12" t="s">
        <v>1076</v>
      </c>
      <c r="J31" s="11">
        <v>16.309999999999999</v>
      </c>
      <c r="K31" s="11">
        <v>72193</v>
      </c>
      <c r="L31" s="11">
        <v>2.3999700000000002</v>
      </c>
      <c r="M31" s="11">
        <v>67.923965178298204</v>
      </c>
      <c r="N31" s="11">
        <v>30.207939925347699</v>
      </c>
      <c r="O31" s="11">
        <v>1.3393411994884199</v>
      </c>
      <c r="P31" s="11">
        <v>0.49350233672649801</v>
      </c>
      <c r="Q31" s="11">
        <v>3.5251360139201299E-2</v>
      </c>
      <c r="R31" s="11">
        <v>536</v>
      </c>
      <c r="S31" s="11">
        <v>14498</v>
      </c>
      <c r="T31" s="11">
        <v>17308</v>
      </c>
      <c r="U31" s="81" t="str">
        <f>IF(COUNTIF('2025年度_地域戦略テーブル（基本項目）'!C:C, D31) &gt; 0, "策定済み", "未策定")</f>
        <v>策定済み</v>
      </c>
      <c r="V31">
        <f>IF(COUNTIF('2025年度_地域戦略テーブル（基本項目）'!C:C, D31) &gt; 0,
    IF(MONTH(INDEX('2025年度_地域戦略テーブル（基本項目）'!G:G, MATCH(D31, '2025年度_地域戦略テーブル（基本項目）'!C:C, 0))) &gt;= 4,
        YEAR(INDEX('2025年度_地域戦略テーブル（基本項目）'!G:G, MATCH(D31, '2025年度_地域戦略テーブル（基本項目）'!C:C, 0))),
        YEAR(INDEX('2025年度_地域戦略テーブル（基本項目）'!G:G, MATCH(D31, '2025年度_地域戦略テーブル（基本項目）'!C:C, 0)))-1),
    "")</f>
        <v>2017</v>
      </c>
    </row>
    <row r="32" spans="1:22" ht="26" hidden="1">
      <c r="A32" s="11">
        <v>1045</v>
      </c>
      <c r="B32" s="12" t="s">
        <v>1147</v>
      </c>
      <c r="C32" s="12" t="s">
        <v>7393</v>
      </c>
      <c r="D32" s="12" t="s">
        <v>153</v>
      </c>
      <c r="E32" s="12" t="s">
        <v>97</v>
      </c>
      <c r="F32" s="12" t="s">
        <v>1071</v>
      </c>
      <c r="G32" s="12" t="s">
        <v>1072</v>
      </c>
      <c r="H32" s="12" t="s">
        <v>1148</v>
      </c>
      <c r="I32" s="12" t="s">
        <v>1076</v>
      </c>
      <c r="J32" s="11">
        <v>21.55</v>
      </c>
      <c r="K32" s="11">
        <v>60162</v>
      </c>
      <c r="L32" s="11">
        <v>4.4515399999999996</v>
      </c>
      <c r="M32" s="11">
        <v>54.098211787843603</v>
      </c>
      <c r="N32" s="11">
        <v>7.0438211231692804</v>
      </c>
      <c r="O32" s="11">
        <v>4.8462252415542499</v>
      </c>
      <c r="P32" s="11">
        <v>32.4899896202135</v>
      </c>
      <c r="Q32" s="11">
        <v>1.52175222721934</v>
      </c>
      <c r="R32" s="11">
        <v>410</v>
      </c>
      <c r="S32" s="11">
        <v>5347</v>
      </c>
      <c r="T32" s="11">
        <v>19017</v>
      </c>
      <c r="U32" s="81" t="str">
        <f>IF(COUNTIF('2025年度_地域戦略テーブル（基本項目）'!C:C, D32) &gt; 0, "策定済み", "未策定")</f>
        <v>策定済み</v>
      </c>
      <c r="V32">
        <f>IF(COUNTIF('2025年度_地域戦略テーブル（基本項目）'!C:C, D32) &gt; 0,
    IF(MONTH(INDEX('2025年度_地域戦略テーブル（基本項目）'!G:G, MATCH(D32, '2025年度_地域戦略テーブル（基本項目）'!C:C, 0))) &gt;= 4,
        YEAR(INDEX('2025年度_地域戦略テーブル（基本項目）'!G:G, MATCH(D32, '2025年度_地域戦略テーブル（基本項目）'!C:C, 0))),
        YEAR(INDEX('2025年度_地域戦略テーブル（基本項目）'!G:G, MATCH(D32, '2025年度_地域戦略テーブル（基本項目）'!C:C, 0)))-1),
    "")</f>
        <v>2020</v>
      </c>
    </row>
    <row r="33" spans="1:22" hidden="1">
      <c r="A33" s="11">
        <v>1016</v>
      </c>
      <c r="B33" s="12" t="s">
        <v>1149</v>
      </c>
      <c r="C33" s="12" t="s">
        <v>7364</v>
      </c>
      <c r="D33" s="12" t="s">
        <v>157</v>
      </c>
      <c r="E33" s="12" t="s">
        <v>97</v>
      </c>
      <c r="F33" s="12" t="s">
        <v>1071</v>
      </c>
      <c r="G33" s="12" t="s">
        <v>1072</v>
      </c>
      <c r="H33" s="12" t="s">
        <v>1150</v>
      </c>
      <c r="I33" s="12" t="s">
        <v>1076</v>
      </c>
      <c r="J33" s="11">
        <v>25.09</v>
      </c>
      <c r="K33" s="11">
        <v>60942</v>
      </c>
      <c r="L33" s="11">
        <v>-3.92395</v>
      </c>
      <c r="M33" s="11">
        <v>55.126215517750403</v>
      </c>
      <c r="N33" s="11">
        <v>42.354574749888201</v>
      </c>
      <c r="O33" s="11">
        <v>2.3680532230226499</v>
      </c>
      <c r="P33" s="11">
        <v>0.151156509338747</v>
      </c>
      <c r="Q33" s="11">
        <v>0</v>
      </c>
      <c r="R33" s="11">
        <v>1172</v>
      </c>
      <c r="S33" s="11">
        <v>9021</v>
      </c>
      <c r="T33" s="11">
        <v>19962</v>
      </c>
      <c r="U33" s="81" t="str">
        <f>IF(COUNTIF('2025年度_地域戦略テーブル（基本項目）'!C:C, D33) &gt; 0, "策定済み", "未策定")</f>
        <v>策定済み</v>
      </c>
      <c r="V33">
        <f>IF(COUNTIF('2025年度_地域戦略テーブル（基本項目）'!C:C, D33) &gt; 0,
    IF(MONTH(INDEX('2025年度_地域戦略テーブル（基本項目）'!G:G, MATCH(D33, '2025年度_地域戦略テーブル（基本項目）'!C:C, 0))) &gt;= 4,
        YEAR(INDEX('2025年度_地域戦略テーブル（基本項目）'!G:G, MATCH(D33, '2025年度_地域戦略テーブル（基本項目）'!C:C, 0))),
        YEAR(INDEX('2025年度_地域戦略テーブル（基本項目）'!G:G, MATCH(D33, '2025年度_地域戦略テーブル（基本項目）'!C:C, 0)))-1),
    "")</f>
        <v>2015</v>
      </c>
    </row>
    <row r="34" spans="1:22" hidden="1">
      <c r="A34" s="11">
        <v>1038</v>
      </c>
      <c r="B34" s="12" t="s">
        <v>1151</v>
      </c>
      <c r="C34" s="12" t="s">
        <v>7386</v>
      </c>
      <c r="D34" s="12" t="s">
        <v>159</v>
      </c>
      <c r="E34" s="12" t="s">
        <v>97</v>
      </c>
      <c r="F34" s="12" t="s">
        <v>1071</v>
      </c>
      <c r="G34" s="12" t="s">
        <v>1072</v>
      </c>
      <c r="H34" s="12" t="s">
        <v>1152</v>
      </c>
      <c r="I34" s="12" t="s">
        <v>1076</v>
      </c>
      <c r="J34" s="11">
        <v>191.12</v>
      </c>
      <c r="K34" s="11">
        <v>59360</v>
      </c>
      <c r="L34" s="11">
        <v>-4.8168800000000003</v>
      </c>
      <c r="M34" s="11">
        <v>19.183007067895101</v>
      </c>
      <c r="N34" s="11">
        <v>11.266538471148699</v>
      </c>
      <c r="O34" s="11">
        <v>35.994887281842701</v>
      </c>
      <c r="P34" s="11">
        <v>29.742991901743899</v>
      </c>
      <c r="Q34" s="11">
        <v>3.8125752773696</v>
      </c>
      <c r="R34" s="11">
        <v>21355</v>
      </c>
      <c r="S34" s="11">
        <v>10058</v>
      </c>
      <c r="T34" s="11">
        <v>14830</v>
      </c>
      <c r="U34" s="81" t="str">
        <f>IF(COUNTIF('2025年度_地域戦略テーブル（基本項目）'!C:C, D34) &gt; 0, "策定済み", "未策定")</f>
        <v>策定済み</v>
      </c>
      <c r="V34">
        <f>IF(COUNTIF('2025年度_地域戦略テーブル（基本項目）'!C:C, D34) &gt; 0,
    IF(MONTH(INDEX('2025年度_地域戦略テーブル（基本項目）'!G:G, MATCH(D34, '2025年度_地域戦略テーブル（基本項目）'!C:C, 0))) &gt;= 4,
        YEAR(INDEX('2025年度_地域戦略テーブル（基本項目）'!G:G, MATCH(D34, '2025年度_地域戦略テーブル（基本項目）'!C:C, 0))),
        YEAR(INDEX('2025年度_地域戦略テーブル（基本項目）'!G:G, MATCH(D34, '2025年度_地域戦略テーブル（基本項目）'!C:C, 0)))-1),
    "")</f>
        <v>2017</v>
      </c>
    </row>
    <row r="35" spans="1:22" hidden="1">
      <c r="A35" s="11">
        <v>1054</v>
      </c>
      <c r="B35" s="12" t="s">
        <v>1153</v>
      </c>
      <c r="C35" s="12" t="s">
        <v>7402</v>
      </c>
      <c r="D35" s="12" t="s">
        <v>160</v>
      </c>
      <c r="E35" s="12" t="s">
        <v>97</v>
      </c>
      <c r="F35" s="12" t="s">
        <v>1071</v>
      </c>
      <c r="G35" s="12" t="s">
        <v>1072</v>
      </c>
      <c r="H35" s="12" t="s">
        <v>1154</v>
      </c>
      <c r="I35" s="12" t="s">
        <v>1076</v>
      </c>
      <c r="J35" s="11">
        <v>31.14</v>
      </c>
      <c r="K35" s="11">
        <v>49596</v>
      </c>
      <c r="L35" s="11">
        <v>0.74345000000000006</v>
      </c>
      <c r="M35" s="11">
        <v>47.179119336434603</v>
      </c>
      <c r="N35" s="11">
        <v>28.470082891987701</v>
      </c>
      <c r="O35" s="11">
        <v>16.447883477592502</v>
      </c>
      <c r="P35" s="11">
        <v>6.4746825865429098</v>
      </c>
      <c r="Q35" s="11">
        <v>1.4282317074422299</v>
      </c>
      <c r="R35" s="11">
        <v>1065</v>
      </c>
      <c r="S35" s="11">
        <v>9673</v>
      </c>
      <c r="T35" s="11">
        <v>12815</v>
      </c>
      <c r="U35" s="81" t="str">
        <f>IF(COUNTIF('2025年度_地域戦略テーブル（基本項目）'!C:C, D35) &gt; 0, "策定済み", "未策定")</f>
        <v>策定済み</v>
      </c>
      <c r="V35">
        <f>IF(COUNTIF('2025年度_地域戦略テーブル（基本項目）'!C:C, D35) &gt; 0,
    IF(MONTH(INDEX('2025年度_地域戦略テーブル（基本項目）'!G:G, MATCH(D35, '2025年度_地域戦略テーブル（基本項目）'!C:C, 0))) &gt;= 4,
        YEAR(INDEX('2025年度_地域戦略テーブル（基本項目）'!G:G, MATCH(D35, '2025年度_地域戦略テーブル（基本項目）'!C:C, 0))),
        YEAR(INDEX('2025年度_地域戦略テーブル（基本項目）'!G:G, MATCH(D35, '2025年度_地域戦略テーブル（基本項目）'!C:C, 0)))-1),
    "")</f>
        <v>2020</v>
      </c>
    </row>
    <row r="36" spans="1:22" hidden="1">
      <c r="A36" s="11">
        <v>1060</v>
      </c>
      <c r="B36" s="12" t="s">
        <v>1155</v>
      </c>
      <c r="C36" s="12" t="s">
        <v>7408</v>
      </c>
      <c r="D36" s="12" t="s">
        <v>1156</v>
      </c>
      <c r="E36" s="12" t="s">
        <v>97</v>
      </c>
      <c r="F36" s="12" t="s">
        <v>1071</v>
      </c>
      <c r="G36" s="12" t="s">
        <v>1072</v>
      </c>
      <c r="H36" s="12" t="s">
        <v>1157</v>
      </c>
      <c r="I36" s="12" t="s">
        <v>1076</v>
      </c>
      <c r="J36" s="11">
        <v>123.38</v>
      </c>
      <c r="K36" s="11">
        <v>2942</v>
      </c>
      <c r="L36" s="11">
        <v>-14.62565</v>
      </c>
      <c r="M36" s="11">
        <v>1.2722216244592901</v>
      </c>
      <c r="N36" s="11">
        <v>1.0363735130859699</v>
      </c>
      <c r="O36" s="11">
        <v>2.3085651430348899</v>
      </c>
      <c r="P36" s="11">
        <v>95.0127093760414</v>
      </c>
      <c r="Q36" s="11">
        <v>0.37013034337843098</v>
      </c>
      <c r="R36" s="11">
        <v>239</v>
      </c>
      <c r="S36" s="11">
        <v>441</v>
      </c>
      <c r="T36" s="11">
        <v>980</v>
      </c>
      <c r="U36" s="81" t="str">
        <f>IF(COUNTIF('2025年度_地域戦略テーブル（基本項目）'!C:C, D36) &gt; 0, "策定済み", "未策定")</f>
        <v>未策定</v>
      </c>
      <c r="V36" t="str">
        <f>IF(COUNTIF('2025年度_地域戦略テーブル（基本項目）'!C:C, D36) &gt; 0,
    IF(MONTH(INDEX('2025年度_地域戦略テーブル（基本項目）'!G:G, MATCH(D36, '2025年度_地域戦略テーブル（基本項目）'!C:C, 0))) &gt;= 4,
        YEAR(INDEX('2025年度_地域戦略テーブル（基本項目）'!G:G, MATCH(D36, '2025年度_地域戦略テーブル（基本項目）'!C:C, 0))),
        YEAR(INDEX('2025年度_地域戦略テーブル（基本項目）'!G:G, MATCH(D36, '2025年度_地域戦略テーブル（基本項目）'!C:C, 0)))-1),
    "")</f>
        <v/>
      </c>
    </row>
    <row r="37" spans="1:22" hidden="1">
      <c r="A37" s="11">
        <v>1029</v>
      </c>
      <c r="B37" s="12" t="s">
        <v>1158</v>
      </c>
      <c r="C37" s="12" t="s">
        <v>7377</v>
      </c>
      <c r="D37" s="12" t="s">
        <v>161</v>
      </c>
      <c r="E37" s="12" t="s">
        <v>97</v>
      </c>
      <c r="F37" s="12" t="s">
        <v>1071</v>
      </c>
      <c r="G37" s="12" t="s">
        <v>1072</v>
      </c>
      <c r="H37" s="12" t="s">
        <v>1159</v>
      </c>
      <c r="I37" s="12" t="s">
        <v>1076</v>
      </c>
      <c r="J37" s="11">
        <v>43.43</v>
      </c>
      <c r="K37" s="11">
        <v>113787</v>
      </c>
      <c r="L37" s="11">
        <v>1.64636</v>
      </c>
      <c r="M37" s="11">
        <v>69.367778182256401</v>
      </c>
      <c r="N37" s="11">
        <v>7.1740002732752304</v>
      </c>
      <c r="O37" s="11">
        <v>19.065037519374201</v>
      </c>
      <c r="P37" s="11">
        <v>3.8438594896742901</v>
      </c>
      <c r="Q37" s="11">
        <v>0.549324535419909</v>
      </c>
      <c r="R37" s="11">
        <v>2728</v>
      </c>
      <c r="S37" s="11">
        <v>20980</v>
      </c>
      <c r="T37" s="11">
        <v>30923</v>
      </c>
      <c r="U37" s="81" t="str">
        <f>IF(COUNTIF('2025年度_地域戦略テーブル（基本項目）'!C:C, D37) &gt; 0, "策定済み", "未策定")</f>
        <v>策定済み</v>
      </c>
      <c r="V37">
        <f>IF(COUNTIF('2025年度_地域戦略テーブル（基本項目）'!C:C, D37) &gt; 0,
    IF(MONTH(INDEX('2025年度_地域戦略テーブル（基本項目）'!G:G, MATCH(D37, '2025年度_地域戦略テーブル（基本項目）'!C:C, 0))) &gt;= 4,
        YEAR(INDEX('2025年度_地域戦略テーブル（基本項目）'!G:G, MATCH(D37, '2025年度_地域戦略テーブル（基本項目）'!C:C, 0))),
        YEAR(INDEX('2025年度_地域戦略テーブル（基本項目）'!G:G, MATCH(D37, '2025年度_地域戦略テーブル（基本項目）'!C:C, 0)))-1),
    "")</f>
        <v>2016</v>
      </c>
    </row>
    <row r="38" spans="1:22" hidden="1">
      <c r="A38" s="11">
        <v>1046</v>
      </c>
      <c r="B38" s="12" t="s">
        <v>1160</v>
      </c>
      <c r="C38" s="12" t="s">
        <v>7394</v>
      </c>
      <c r="D38" s="12" t="s">
        <v>1161</v>
      </c>
      <c r="E38" s="12" t="s">
        <v>97</v>
      </c>
      <c r="F38" s="12" t="s">
        <v>1071</v>
      </c>
      <c r="G38" s="12" t="s">
        <v>1072</v>
      </c>
      <c r="H38" s="12" t="s">
        <v>1162</v>
      </c>
      <c r="I38" s="12" t="s">
        <v>1076</v>
      </c>
      <c r="J38" s="11">
        <v>18.03</v>
      </c>
      <c r="K38" s="11">
        <v>43903</v>
      </c>
      <c r="L38" s="11">
        <v>2.4382799999999998</v>
      </c>
      <c r="M38" s="11">
        <v>51.3249919593801</v>
      </c>
      <c r="N38" s="11">
        <v>25.034382301606499</v>
      </c>
      <c r="O38" s="11">
        <v>8.6355935800633503</v>
      </c>
      <c r="P38" s="11">
        <v>13.5174829426677</v>
      </c>
      <c r="Q38" s="11">
        <v>1.48754921628241</v>
      </c>
      <c r="R38" s="11">
        <v>514</v>
      </c>
      <c r="S38" s="11">
        <v>7567</v>
      </c>
      <c r="T38" s="11">
        <v>12161</v>
      </c>
      <c r="U38" s="81" t="str">
        <f>IF(COUNTIF('2025年度_地域戦略テーブル（基本項目）'!C:C, D38) &gt; 0, "策定済み", "未策定")</f>
        <v>未策定</v>
      </c>
      <c r="V38" t="str">
        <f>IF(COUNTIF('2025年度_地域戦略テーブル（基本項目）'!C:C, D38) &gt; 0,
    IF(MONTH(INDEX('2025年度_地域戦略テーブル（基本項目）'!G:G, MATCH(D38, '2025年度_地域戦略テーブル（基本項目）'!C:C, 0))) &gt;= 4,
        YEAR(INDEX('2025年度_地域戦略テーブル（基本項目）'!G:G, MATCH(D38, '2025年度_地域戦略テーブル（基本項目）'!C:C, 0))),
        YEAR(INDEX('2025年度_地域戦略テーブル（基本項目）'!G:G, MATCH(D38, '2025年度_地域戦略テーブル（基本項目）'!C:C, 0)))-1),
    "")</f>
        <v/>
      </c>
    </row>
    <row r="39" spans="1:22" ht="26" hidden="1">
      <c r="A39" s="11">
        <v>1055</v>
      </c>
      <c r="B39" s="12" t="s">
        <v>1163</v>
      </c>
      <c r="C39" s="12" t="s">
        <v>7403</v>
      </c>
      <c r="D39" s="12" t="s">
        <v>1164</v>
      </c>
      <c r="E39" s="12" t="s">
        <v>97</v>
      </c>
      <c r="F39" s="12" t="s">
        <v>1071</v>
      </c>
      <c r="G39" s="12" t="s">
        <v>1072</v>
      </c>
      <c r="H39" s="12" t="s">
        <v>1165</v>
      </c>
      <c r="I39" s="12" t="s">
        <v>1076</v>
      </c>
      <c r="J39" s="11">
        <v>38.369999999999997</v>
      </c>
      <c r="K39" s="11">
        <v>16617</v>
      </c>
      <c r="L39" s="11">
        <v>-11.17229</v>
      </c>
      <c r="M39" s="11">
        <v>17.079947924349899</v>
      </c>
      <c r="N39" s="11">
        <v>9.0962665677412797</v>
      </c>
      <c r="O39" s="11">
        <v>27.499798070330598</v>
      </c>
      <c r="P39" s="11">
        <v>43.648024692535998</v>
      </c>
      <c r="Q39" s="11">
        <v>2.6759627450422601</v>
      </c>
      <c r="R39" s="11">
        <v>2677</v>
      </c>
      <c r="S39" s="11">
        <v>2629</v>
      </c>
      <c r="T39" s="11">
        <v>5966</v>
      </c>
      <c r="U39" s="81" t="str">
        <f>IF(COUNTIF('2025年度_地域戦略テーブル（基本項目）'!C:C, D39) &gt; 0, "策定済み", "未策定")</f>
        <v>未策定</v>
      </c>
      <c r="V39" t="str">
        <f>IF(COUNTIF('2025年度_地域戦略テーブル（基本項目）'!C:C, D39) &gt; 0,
    IF(MONTH(INDEX('2025年度_地域戦略テーブル（基本項目）'!G:G, MATCH(D39, '2025年度_地域戦略テーブル（基本項目）'!C:C, 0))) &gt;= 4,
        YEAR(INDEX('2025年度_地域戦略テーブル（基本項目）'!G:G, MATCH(D39, '2025年度_地域戦略テーブル（基本項目）'!C:C, 0))),
        YEAR(INDEX('2025年度_地域戦略テーブル（基本項目）'!G:G, MATCH(D39, '2025年度_地域戦略テーブル（基本項目）'!C:C, 0)))-1),
    "")</f>
        <v/>
      </c>
    </row>
    <row r="40" spans="1:22" hidden="1">
      <c r="A40" s="11">
        <v>1037</v>
      </c>
      <c r="B40" s="12" t="s">
        <v>1166</v>
      </c>
      <c r="C40" s="12" t="s">
        <v>7385</v>
      </c>
      <c r="D40" s="12" t="s">
        <v>1167</v>
      </c>
      <c r="E40" s="12" t="s">
        <v>97</v>
      </c>
      <c r="F40" s="12" t="s">
        <v>1071</v>
      </c>
      <c r="G40" s="12" t="s">
        <v>1072</v>
      </c>
      <c r="H40" s="12" t="s">
        <v>1168</v>
      </c>
      <c r="I40" s="12" t="s">
        <v>1076</v>
      </c>
      <c r="J40" s="11">
        <v>34.909999999999997</v>
      </c>
      <c r="K40" s="11">
        <v>91520</v>
      </c>
      <c r="L40" s="11">
        <v>4.02719</v>
      </c>
      <c r="M40" s="11">
        <v>58.221899179670302</v>
      </c>
      <c r="N40" s="11">
        <v>11.628137366950201</v>
      </c>
      <c r="O40" s="11">
        <v>4.2228095187120296</v>
      </c>
      <c r="P40" s="11">
        <v>23.397396459780101</v>
      </c>
      <c r="Q40" s="11">
        <v>2.5297574748873801</v>
      </c>
      <c r="R40" s="11">
        <v>677</v>
      </c>
      <c r="S40" s="11">
        <v>10617</v>
      </c>
      <c r="T40" s="11">
        <v>27080</v>
      </c>
      <c r="U40" s="81" t="str">
        <f>IF(COUNTIF('2025年度_地域戦略テーブル（基本項目）'!C:C, D40) &gt; 0, "策定済み", "未策定")</f>
        <v>策定済み</v>
      </c>
      <c r="V40">
        <f>IF(COUNTIF('2025年度_地域戦略テーブル（基本項目）'!C:C, D40) &gt; 0,
    IF(MONTH(INDEX('2025年度_地域戦略テーブル（基本項目）'!G:G, MATCH(D40, '2025年度_地域戦略テーブル（基本項目）'!C:C, 0))) &gt;= 4,
        YEAR(INDEX('2025年度_地域戦略テーブル（基本項目）'!G:G, MATCH(D40, '2025年度_地域戦略テーブル（基本項目）'!C:C, 0))),
        YEAR(INDEX('2025年度_地域戦略テーブル（基本項目）'!G:G, MATCH(D40, '2025年度_地域戦略テーブル（基本項目）'!C:C, 0)))-1),
    "")</f>
        <v>2023</v>
      </c>
    </row>
    <row r="41" spans="1:22" hidden="1">
      <c r="A41" s="11">
        <v>1013</v>
      </c>
      <c r="B41" s="12" t="s">
        <v>1169</v>
      </c>
      <c r="C41" s="12" t="s">
        <v>7361</v>
      </c>
      <c r="D41" s="12" t="s">
        <v>165</v>
      </c>
      <c r="E41" s="12" t="s">
        <v>97</v>
      </c>
      <c r="F41" s="12" t="s">
        <v>1071</v>
      </c>
      <c r="G41" s="12" t="s">
        <v>1072</v>
      </c>
      <c r="H41" s="12" t="s">
        <v>1170</v>
      </c>
      <c r="I41" s="12" t="s">
        <v>1076</v>
      </c>
      <c r="J41" s="11">
        <v>47.42</v>
      </c>
      <c r="K41" s="11">
        <v>117884</v>
      </c>
      <c r="L41" s="11">
        <v>0.83484000000000003</v>
      </c>
      <c r="M41" s="11">
        <v>60.276706804905302</v>
      </c>
      <c r="N41" s="11">
        <v>20.190790377177901</v>
      </c>
      <c r="O41" s="11">
        <v>7.9111548058276702</v>
      </c>
      <c r="P41" s="11">
        <v>8.65637217462079</v>
      </c>
      <c r="Q41" s="11">
        <v>2.9649758374683199</v>
      </c>
      <c r="R41" s="11">
        <v>1579</v>
      </c>
      <c r="S41" s="11">
        <v>20766</v>
      </c>
      <c r="T41" s="11">
        <v>34342</v>
      </c>
      <c r="U41" s="81" t="str">
        <f>IF(COUNTIF('2025年度_地域戦略テーブル（基本項目）'!C:C, D41) &gt; 0, "策定済み", "未策定")</f>
        <v>策定済み</v>
      </c>
      <c r="V41">
        <f>IF(COUNTIF('2025年度_地域戦略テーブル（基本項目）'!C:C, D41) &gt; 0,
    IF(MONTH(INDEX('2025年度_地域戦略テーブル（基本項目）'!G:G, MATCH(D41, '2025年度_地域戦略テーブル（基本項目）'!C:C, 0))) &gt;= 4,
        YEAR(INDEX('2025年度_地域戦略テーブル（基本項目）'!G:G, MATCH(D41, '2025年度_地域戦略テーブル（基本項目）'!C:C, 0))),
        YEAR(INDEX('2025年度_地域戦略テーブル（基本項目）'!G:G, MATCH(D41, '2025年度_地域戦略テーブル（基本項目）'!C:C, 0)))-1),
    "")</f>
        <v>2020</v>
      </c>
    </row>
    <row r="42" spans="1:22" hidden="1">
      <c r="A42" s="11">
        <v>1052</v>
      </c>
      <c r="B42" s="12" t="s">
        <v>1171</v>
      </c>
      <c r="C42" s="12" t="s">
        <v>7400</v>
      </c>
      <c r="D42" s="12" t="s">
        <v>1172</v>
      </c>
      <c r="E42" s="12" t="s">
        <v>97</v>
      </c>
      <c r="F42" s="12" t="s">
        <v>1071</v>
      </c>
      <c r="G42" s="12" t="s">
        <v>1072</v>
      </c>
      <c r="H42" s="12" t="s">
        <v>1173</v>
      </c>
      <c r="I42" s="12" t="s">
        <v>1076</v>
      </c>
      <c r="J42" s="11">
        <v>22.42</v>
      </c>
      <c r="K42" s="11">
        <v>4575</v>
      </c>
      <c r="L42" s="11">
        <v>4.0482100000000001</v>
      </c>
      <c r="M42" s="11">
        <v>55.926163816909501</v>
      </c>
      <c r="N42" s="11">
        <v>41.270292447115096</v>
      </c>
      <c r="O42" s="11">
        <v>1.5184484047217299</v>
      </c>
      <c r="P42" s="11">
        <v>0.62311112109530697</v>
      </c>
      <c r="Q42" s="11">
        <v>0.66198421015839004</v>
      </c>
      <c r="R42" s="11">
        <v>626</v>
      </c>
      <c r="S42" s="11">
        <v>746</v>
      </c>
      <c r="T42" s="11">
        <v>1434</v>
      </c>
      <c r="U42" s="81" t="str">
        <f>IF(COUNTIF('2025年度_地域戦略テーブル（基本項目）'!C:C, D42) &gt; 0, "策定済み", "未策定")</f>
        <v>未策定</v>
      </c>
      <c r="V42" t="str">
        <f>IF(COUNTIF('2025年度_地域戦略テーブル（基本項目）'!C:C, D42) &gt; 0,
    IF(MONTH(INDEX('2025年度_地域戦略テーブル（基本項目）'!G:G, MATCH(D42, '2025年度_地域戦略テーブル（基本項目）'!C:C, 0))) &gt;= 4,
        YEAR(INDEX('2025年度_地域戦略テーブル（基本項目）'!G:G, MATCH(D42, '2025年度_地域戦略テーブル（基本項目）'!C:C, 0))),
        YEAR(INDEX('2025年度_地域戦略テーブル（基本項目）'!G:G, MATCH(D42, '2025年度_地域戦略テーブル（基本項目）'!C:C, 0)))-1),
    "")</f>
        <v/>
      </c>
    </row>
    <row r="43" spans="1:22" ht="26" hidden="1">
      <c r="A43" s="11">
        <v>1033</v>
      </c>
      <c r="B43" s="12" t="s">
        <v>1174</v>
      </c>
      <c r="C43" s="12" t="s">
        <v>7381</v>
      </c>
      <c r="D43" s="12" t="s">
        <v>1175</v>
      </c>
      <c r="E43" s="12" t="s">
        <v>97</v>
      </c>
      <c r="F43" s="12" t="s">
        <v>1071</v>
      </c>
      <c r="G43" s="12" t="s">
        <v>1072</v>
      </c>
      <c r="H43" s="12" t="s">
        <v>1176</v>
      </c>
      <c r="I43" s="12" t="s">
        <v>1076</v>
      </c>
      <c r="J43" s="11">
        <v>21.03</v>
      </c>
      <c r="K43" s="11">
        <v>83144</v>
      </c>
      <c r="L43" s="11">
        <v>2.9175499999999999</v>
      </c>
      <c r="M43" s="11">
        <v>70.900894552478107</v>
      </c>
      <c r="N43" s="11">
        <v>5.5819172368908996</v>
      </c>
      <c r="O43" s="11">
        <v>1.44156149437015</v>
      </c>
      <c r="P43" s="11">
        <v>19.009722474065299</v>
      </c>
      <c r="Q43" s="11">
        <v>3.06590424219555</v>
      </c>
      <c r="R43" s="11">
        <v>353</v>
      </c>
      <c r="S43" s="11">
        <v>9654</v>
      </c>
      <c r="T43" s="11">
        <v>26448</v>
      </c>
      <c r="U43" s="81" t="str">
        <f>IF(COUNTIF('2025年度_地域戦略テーブル（基本項目）'!C:C, D43) &gt; 0, "策定済み", "未策定")</f>
        <v>策定済み</v>
      </c>
      <c r="V43">
        <f>IF(COUNTIF('2025年度_地域戦略テーブル（基本項目）'!C:C, D43) &gt; 0,
    IF(MONTH(INDEX('2025年度_地域戦略テーブル（基本項目）'!G:G, MATCH(D43, '2025年度_地域戦略テーブル（基本項目）'!C:C, 0))) &gt;= 4,
        YEAR(INDEX('2025年度_地域戦略テーブル（基本項目）'!G:G, MATCH(D43, '2025年度_地域戦略テーブル（基本項目）'!C:C, 0))),
        YEAR(INDEX('2025年度_地域戦略テーブル（基本項目）'!G:G, MATCH(D43, '2025年度_地域戦略テーブル（基本項目）'!C:C, 0)))-1),
    "")</f>
        <v>2023</v>
      </c>
    </row>
    <row r="44" spans="1:22" hidden="1">
      <c r="A44" s="11">
        <v>1056</v>
      </c>
      <c r="B44" s="12" t="s">
        <v>1177</v>
      </c>
      <c r="C44" s="12" t="s">
        <v>7404</v>
      </c>
      <c r="D44" s="12" t="s">
        <v>1178</v>
      </c>
      <c r="E44" s="12" t="s">
        <v>97</v>
      </c>
      <c r="F44" s="12" t="s">
        <v>1071</v>
      </c>
      <c r="G44" s="12" t="s">
        <v>1072</v>
      </c>
      <c r="H44" s="12" t="s">
        <v>1179</v>
      </c>
      <c r="I44" s="12" t="s">
        <v>1076</v>
      </c>
      <c r="J44" s="11">
        <v>46.2</v>
      </c>
      <c r="K44" s="11">
        <v>22496</v>
      </c>
      <c r="L44" s="11">
        <v>-4.5768800000000001</v>
      </c>
      <c r="M44" s="11">
        <v>16.7977458194954</v>
      </c>
      <c r="N44" s="11">
        <v>18.4775405659128</v>
      </c>
      <c r="O44" s="11">
        <v>22.877811105261198</v>
      </c>
      <c r="P44" s="11">
        <v>39.619753098404303</v>
      </c>
      <c r="Q44" s="11">
        <v>2.2271494109262999</v>
      </c>
      <c r="R44" s="11">
        <v>1654</v>
      </c>
      <c r="S44" s="11">
        <v>3595</v>
      </c>
      <c r="T44" s="11">
        <v>7556</v>
      </c>
      <c r="U44" s="81" t="str">
        <f>IF(COUNTIF('2025年度_地域戦略テーブル（基本項目）'!C:C, D44) &gt; 0, "策定済み", "未策定")</f>
        <v>未策定</v>
      </c>
      <c r="V44" t="str">
        <f>IF(COUNTIF('2025年度_地域戦略テーブル（基本項目）'!C:C, D44) &gt; 0,
    IF(MONTH(INDEX('2025年度_地域戦略テーブル（基本項目）'!G:G, MATCH(D44, '2025年度_地域戦略テーブル（基本項目）'!C:C, 0))) &gt;= 4,
        YEAR(INDEX('2025年度_地域戦略テーブル（基本項目）'!G:G, MATCH(D44, '2025年度_地域戦略テーブル（基本項目）'!C:C, 0))),
        YEAR(INDEX('2025年度_地域戦略テーブル（基本項目）'!G:G, MATCH(D44, '2025年度_地域戦略テーブル（基本項目）'!C:C, 0)))-1),
    "")</f>
        <v/>
      </c>
    </row>
    <row r="45" spans="1:22" hidden="1">
      <c r="A45" s="11">
        <v>1049</v>
      </c>
      <c r="B45" s="12" t="s">
        <v>1180</v>
      </c>
      <c r="C45" s="12" t="s">
        <v>7397</v>
      </c>
      <c r="D45" s="12" t="s">
        <v>1181</v>
      </c>
      <c r="E45" s="12" t="s">
        <v>97</v>
      </c>
      <c r="F45" s="12" t="s">
        <v>1071</v>
      </c>
      <c r="G45" s="12" t="s">
        <v>1072</v>
      </c>
      <c r="H45" s="12" t="s">
        <v>1182</v>
      </c>
      <c r="I45" s="12" t="s">
        <v>1076</v>
      </c>
      <c r="J45" s="11">
        <v>11.19</v>
      </c>
      <c r="K45" s="11">
        <v>34133</v>
      </c>
      <c r="L45" s="11">
        <v>0.96728000000000003</v>
      </c>
      <c r="M45" s="11">
        <v>69.677755296929703</v>
      </c>
      <c r="N45" s="11">
        <v>12.412512033018</v>
      </c>
      <c r="O45" s="11">
        <v>14.5805400399275</v>
      </c>
      <c r="P45" s="11">
        <v>1.66463954746245</v>
      </c>
      <c r="Q45" s="11">
        <v>1.6645530826622701</v>
      </c>
      <c r="R45" s="11">
        <v>481</v>
      </c>
      <c r="S45" s="11">
        <v>5555</v>
      </c>
      <c r="T45" s="11">
        <v>9951</v>
      </c>
      <c r="U45" s="81" t="str">
        <f>IF(COUNTIF('2025年度_地域戦略テーブル（基本項目）'!C:C, D45) &gt; 0, "策定済み", "未策定")</f>
        <v>未策定</v>
      </c>
      <c r="V45" t="str">
        <f>IF(COUNTIF('2025年度_地域戦略テーブル（基本項目）'!C:C, D45) &gt; 0,
    IF(MONTH(INDEX('2025年度_地域戦略テーブル（基本項目）'!G:G, MATCH(D45, '2025年度_地域戦略テーブル（基本項目）'!C:C, 0))) &gt;= 4,
        YEAR(INDEX('2025年度_地域戦略テーブル（基本項目）'!G:G, MATCH(D45, '2025年度_地域戦略テーブル（基本項目）'!C:C, 0))),
        YEAR(INDEX('2025年度_地域戦略テーブル（基本項目）'!G:G, MATCH(D45, '2025年度_地域戦略テーブル（基本項目）'!C:C, 0)))-1),
    "")</f>
        <v/>
      </c>
    </row>
    <row r="46" spans="1:22" hidden="1">
      <c r="A46" s="11">
        <v>1057</v>
      </c>
      <c r="B46" s="12" t="s">
        <v>1183</v>
      </c>
      <c r="C46" s="12" t="s">
        <v>7405</v>
      </c>
      <c r="D46" s="12" t="s">
        <v>1184</v>
      </c>
      <c r="E46" s="12" t="s">
        <v>97</v>
      </c>
      <c r="F46" s="12" t="s">
        <v>1071</v>
      </c>
      <c r="G46" s="12" t="s">
        <v>1072</v>
      </c>
      <c r="H46" s="12" t="s">
        <v>1185</v>
      </c>
      <c r="I46" s="12" t="s">
        <v>1076</v>
      </c>
      <c r="J46" s="11">
        <v>26.38</v>
      </c>
      <c r="K46" s="11">
        <v>43535</v>
      </c>
      <c r="L46" s="11">
        <v>2.50041</v>
      </c>
      <c r="M46" s="11">
        <v>49.030383964166397</v>
      </c>
      <c r="N46" s="11">
        <v>16.400528286771902</v>
      </c>
      <c r="O46" s="11">
        <v>10.9495965034509</v>
      </c>
      <c r="P46" s="11">
        <v>19.315366531166902</v>
      </c>
      <c r="Q46" s="11">
        <v>4.3041247144439403</v>
      </c>
      <c r="R46" s="11">
        <v>626</v>
      </c>
      <c r="S46" s="11">
        <v>8531</v>
      </c>
      <c r="T46" s="11">
        <v>11594</v>
      </c>
      <c r="U46" s="81" t="str">
        <f>IF(COUNTIF('2025年度_地域戦略テーブル（基本項目）'!C:C, D46) &gt; 0, "策定済み", "未策定")</f>
        <v>未策定</v>
      </c>
      <c r="V46" t="str">
        <f>IF(COUNTIF('2025年度_地域戦略テーブル（基本項目）'!C:C, D46) &gt; 0,
    IF(MONTH(INDEX('2025年度_地域戦略テーブル（基本項目）'!G:G, MATCH(D46, '2025年度_地域戦略テーブル（基本項目）'!C:C, 0))) &gt;= 4,
        YEAR(INDEX('2025年度_地域戦略テーブル（基本項目）'!G:G, MATCH(D46, '2025年度_地域戦略テーブル（基本項目）'!C:C, 0))),
        YEAR(INDEX('2025年度_地域戦略テーブル（基本項目）'!G:G, MATCH(D46, '2025年度_地域戦略テーブル（基本項目）'!C:C, 0)))-1),
    "")</f>
        <v/>
      </c>
    </row>
    <row r="47" spans="1:22" hidden="1">
      <c r="A47" s="11">
        <v>1017</v>
      </c>
      <c r="B47" s="12" t="s">
        <v>1186</v>
      </c>
      <c r="C47" s="12" t="s">
        <v>7365</v>
      </c>
      <c r="D47" s="12" t="s">
        <v>169</v>
      </c>
      <c r="E47" s="12" t="s">
        <v>97</v>
      </c>
      <c r="F47" s="12" t="s">
        <v>1071</v>
      </c>
      <c r="G47" s="12" t="s">
        <v>1072</v>
      </c>
      <c r="H47" s="12" t="s">
        <v>1187</v>
      </c>
      <c r="I47" s="12" t="s">
        <v>1076</v>
      </c>
      <c r="J47" s="11">
        <v>36.68</v>
      </c>
      <c r="K47" s="11">
        <v>72458</v>
      </c>
      <c r="L47" s="11">
        <v>1.5586</v>
      </c>
      <c r="M47" s="11">
        <v>59.031686383591001</v>
      </c>
      <c r="N47" s="11">
        <v>24.962797148679499</v>
      </c>
      <c r="O47" s="11">
        <v>15.0191413199216</v>
      </c>
      <c r="P47" s="11">
        <v>0.98637514780798696</v>
      </c>
      <c r="Q47" s="11">
        <v>0</v>
      </c>
      <c r="R47" s="11">
        <v>3176</v>
      </c>
      <c r="S47" s="11">
        <v>18124</v>
      </c>
      <c r="T47" s="11">
        <v>17350</v>
      </c>
      <c r="U47" s="81" t="str">
        <f>IF(COUNTIF('2025年度_地域戦略テーブル（基本項目）'!C:C, D47) &gt; 0, "策定済み", "未策定")</f>
        <v>策定済み</v>
      </c>
      <c r="V47">
        <f>IF(COUNTIF('2025年度_地域戦略テーブル（基本項目）'!C:C, D47) &gt; 0,
    IF(MONTH(INDEX('2025年度_地域戦略テーブル（基本項目）'!G:G, MATCH(D47, '2025年度_地域戦略テーブル（基本項目）'!C:C, 0))) &gt;= 4,
        YEAR(INDEX('2025年度_地域戦略テーブル（基本項目）'!G:G, MATCH(D47, '2025年度_地域戦略テーブル（基本項目）'!C:C, 0))),
        YEAR(INDEX('2025年度_地域戦略テーブル（基本項目）'!G:G, MATCH(D47, '2025年度_地域戦略テーブル（基本項目）'!C:C, 0)))-1),
    "")</f>
        <v>2020</v>
      </c>
    </row>
    <row r="48" spans="1:22" hidden="1">
      <c r="A48" s="11">
        <v>1009</v>
      </c>
      <c r="B48" s="12" t="s">
        <v>1188</v>
      </c>
      <c r="C48" s="12" t="s">
        <v>7357</v>
      </c>
      <c r="D48" s="12" t="s">
        <v>173</v>
      </c>
      <c r="E48" s="12" t="s">
        <v>97</v>
      </c>
      <c r="F48" s="12" t="s">
        <v>1071</v>
      </c>
      <c r="G48" s="12" t="s">
        <v>1072</v>
      </c>
      <c r="H48" s="12" t="s">
        <v>1189</v>
      </c>
      <c r="I48" s="12" t="s">
        <v>1076</v>
      </c>
      <c r="J48" s="11">
        <v>261.86</v>
      </c>
      <c r="K48" s="11">
        <v>371920</v>
      </c>
      <c r="L48" s="11">
        <v>-0.75914000000000004</v>
      </c>
      <c r="M48" s="11">
        <v>35.4115492868915</v>
      </c>
      <c r="N48" s="11">
        <v>13.9340648189491</v>
      </c>
      <c r="O48" s="11">
        <v>27.354286459035801</v>
      </c>
      <c r="P48" s="11">
        <v>21.314712612706099</v>
      </c>
      <c r="Q48" s="11">
        <v>1.98538682241744</v>
      </c>
      <c r="R48" s="11">
        <v>20463</v>
      </c>
      <c r="S48" s="11">
        <v>62282</v>
      </c>
      <c r="T48" s="11">
        <v>104132</v>
      </c>
      <c r="U48" s="81" t="str">
        <f>IF(COUNTIF('2025年度_地域戦略テーブル（基本項目）'!C:C, D48) &gt; 0, "策定済み", "未策定")</f>
        <v>策定済み</v>
      </c>
      <c r="V48">
        <f>IF(COUNTIF('2025年度_地域戦略テーブル（基本項目）'!C:C, D48) &gt; 0,
    IF(MONTH(INDEX('2025年度_地域戦略テーブル（基本項目）'!G:G, MATCH(D48, '2025年度_地域戦略テーブル（基本項目）'!C:C, 0))) &gt;= 4,
        YEAR(INDEX('2025年度_地域戦略テーブル（基本項目）'!G:G, MATCH(D48, '2025年度_地域戦略テーブル（基本項目）'!C:C, 0))),
        YEAR(INDEX('2025年度_地域戦略テーブル（基本項目）'!G:G, MATCH(D48, '2025年度_地域戦略テーブル（基本項目）'!C:C, 0)))-1),
    "")</f>
        <v>2020</v>
      </c>
    </row>
    <row r="49" spans="1:22" hidden="1">
      <c r="A49" s="11">
        <v>1061</v>
      </c>
      <c r="B49" s="12" t="s">
        <v>1190</v>
      </c>
      <c r="C49" s="12" t="s">
        <v>7409</v>
      </c>
      <c r="D49" s="12" t="s">
        <v>1191</v>
      </c>
      <c r="E49" s="12" t="s">
        <v>97</v>
      </c>
      <c r="F49" s="12" t="s">
        <v>1071</v>
      </c>
      <c r="G49" s="12" t="s">
        <v>1072</v>
      </c>
      <c r="H49" s="12" t="s">
        <v>1192</v>
      </c>
      <c r="I49" s="12" t="s">
        <v>1076</v>
      </c>
      <c r="J49" s="11">
        <v>155.88</v>
      </c>
      <c r="K49" s="11">
        <v>1017</v>
      </c>
      <c r="L49" s="11">
        <v>-10.39648</v>
      </c>
      <c r="M49" s="11">
        <v>0.65955155290613499</v>
      </c>
      <c r="N49" s="11">
        <v>0.71448831067296603</v>
      </c>
      <c r="O49" s="11">
        <v>0.90130104583021298</v>
      </c>
      <c r="P49" s="11">
        <v>96.927909915718203</v>
      </c>
      <c r="Q49" s="11">
        <v>0.79674917487246</v>
      </c>
      <c r="R49" s="11">
        <v>166</v>
      </c>
      <c r="S49" s="11">
        <v>146</v>
      </c>
      <c r="T49" s="11">
        <v>338</v>
      </c>
      <c r="U49" s="81" t="str">
        <f>IF(COUNTIF('2025年度_地域戦略テーブル（基本項目）'!C:C, D49) &gt; 0, "策定済み", "未策定")</f>
        <v>未策定</v>
      </c>
      <c r="V49" t="str">
        <f>IF(COUNTIF('2025年度_地域戦略テーブル（基本項目）'!C:C, D49) &gt; 0,
    IF(MONTH(INDEX('2025年度_地域戦略テーブル（基本項目）'!G:G, MATCH(D49, '2025年度_地域戦略テーブル（基本項目）'!C:C, 0))) &gt;= 4,
        YEAR(INDEX('2025年度_地域戦略テーブル（基本項目）'!G:G, MATCH(D49, '2025年度_地域戦略テーブル（基本項目）'!C:C, 0))),
        YEAR(INDEX('2025年度_地域戦略テーブル（基本項目）'!G:G, MATCH(D49, '2025年度_地域戦略テーブル（基本項目）'!C:C, 0)))-1),
    "")</f>
        <v/>
      </c>
    </row>
    <row r="50" spans="1:22" hidden="1">
      <c r="A50" s="11">
        <v>1047</v>
      </c>
      <c r="B50" s="12" t="s">
        <v>1193</v>
      </c>
      <c r="C50" s="12" t="s">
        <v>7395</v>
      </c>
      <c r="D50" s="12" t="s">
        <v>1194</v>
      </c>
      <c r="E50" s="12" t="s">
        <v>97</v>
      </c>
      <c r="F50" s="12" t="s">
        <v>1071</v>
      </c>
      <c r="G50" s="12" t="s">
        <v>1072</v>
      </c>
      <c r="H50" s="12" t="s">
        <v>1195</v>
      </c>
      <c r="I50" s="12" t="s">
        <v>1076</v>
      </c>
      <c r="J50" s="11">
        <v>6.18</v>
      </c>
      <c r="K50" s="11">
        <v>15613</v>
      </c>
      <c r="L50" s="11">
        <v>2.87277</v>
      </c>
      <c r="M50" s="11">
        <v>85.875375507057896</v>
      </c>
      <c r="N50" s="11">
        <v>12.7215218133422</v>
      </c>
      <c r="O50" s="11">
        <v>1.2159962315430699</v>
      </c>
      <c r="P50" s="11">
        <v>0.187106448056792</v>
      </c>
      <c r="Q50" s="11">
        <v>0</v>
      </c>
      <c r="R50" s="11">
        <v>127</v>
      </c>
      <c r="S50" s="11">
        <v>2324</v>
      </c>
      <c r="T50" s="11">
        <v>4870</v>
      </c>
      <c r="U50" s="81" t="str">
        <f>IF(COUNTIF('2025年度_地域戦略テーブル（基本項目）'!C:C, D50) &gt; 0, "策定済み", "未策定")</f>
        <v>未策定</v>
      </c>
      <c r="V50" t="str">
        <f>IF(COUNTIF('2025年度_地域戦略テーブル（基本項目）'!C:C, D50) &gt; 0,
    IF(MONTH(INDEX('2025年度_地域戦略テーブル（基本項目）'!G:G, MATCH(D50, '2025年度_地域戦略テーブル（基本項目）'!C:C, 0))) &gt;= 4,
        YEAR(INDEX('2025年度_地域戦略テーブル（基本項目）'!G:G, MATCH(D50, '2025年度_地域戦略テーブル（基本項目）'!C:C, 0))),
        YEAR(INDEX('2025年度_地域戦略テーブル（基本項目）'!G:G, MATCH(D50, '2025年度_地域戦略テーブル（基本項目）'!C:C, 0)))-1),
    "")</f>
        <v/>
      </c>
    </row>
    <row r="51" spans="1:22" hidden="1">
      <c r="A51" s="11">
        <v>1015</v>
      </c>
      <c r="B51" s="12" t="s">
        <v>1196</v>
      </c>
      <c r="C51" s="12" t="s">
        <v>7363</v>
      </c>
      <c r="D51" s="12" t="s">
        <v>1197</v>
      </c>
      <c r="E51" s="12" t="s">
        <v>97</v>
      </c>
      <c r="F51" s="12" t="s">
        <v>1071</v>
      </c>
      <c r="G51" s="12" t="s">
        <v>1072</v>
      </c>
      <c r="H51" s="12" t="s">
        <v>1198</v>
      </c>
      <c r="I51" s="12" t="s">
        <v>1076</v>
      </c>
      <c r="J51" s="11">
        <v>161.13999999999999</v>
      </c>
      <c r="K51" s="11">
        <v>184661</v>
      </c>
      <c r="L51" s="11">
        <v>1.2196100000000001</v>
      </c>
      <c r="M51" s="11">
        <v>29.434463007895602</v>
      </c>
      <c r="N51" s="11">
        <v>13.254547062180301</v>
      </c>
      <c r="O51" s="11">
        <v>13.938316308757701</v>
      </c>
      <c r="P51" s="11">
        <v>40.926678409572098</v>
      </c>
      <c r="Q51" s="11">
        <v>2.4459952115942301</v>
      </c>
      <c r="R51" s="11">
        <v>10994</v>
      </c>
      <c r="S51" s="11">
        <v>34593</v>
      </c>
      <c r="T51" s="11">
        <v>50262</v>
      </c>
      <c r="U51" s="81" t="str">
        <f>IF(COUNTIF('2025年度_地域戦略テーブル（基本項目）'!C:C, D51) &gt; 0, "策定済み", "未策定")</f>
        <v>未策定</v>
      </c>
      <c r="V51" t="str">
        <f>IF(COUNTIF('2025年度_地域戦略テーブル（基本項目）'!C:C, D51) &gt; 0,
    IF(MONTH(INDEX('2025年度_地域戦略テーブル（基本項目）'!G:G, MATCH(D51, '2025年度_地域戦略テーブル（基本項目）'!C:C, 0))) &gt;= 4,
        YEAR(INDEX('2025年度_地域戦略テーブル（基本項目）'!G:G, MATCH(D51, '2025年度_地域戦略テーブル（基本項目）'!C:C, 0))),
        YEAR(INDEX('2025年度_地域戦略テーブル（基本項目）'!G:G, MATCH(D51, '2025年度_地域戦略テーブル（基本項目）'!C:C, 0)))-1),
    "")</f>
        <v/>
      </c>
    </row>
    <row r="52" spans="1:22" hidden="1">
      <c r="A52" s="11">
        <v>1019</v>
      </c>
      <c r="B52" s="12" t="s">
        <v>1199</v>
      </c>
      <c r="C52" s="12" t="s">
        <v>7367</v>
      </c>
      <c r="D52" s="12" t="s">
        <v>177</v>
      </c>
      <c r="E52" s="12" t="s">
        <v>97</v>
      </c>
      <c r="F52" s="12" t="s">
        <v>1071</v>
      </c>
      <c r="G52" s="12" t="s">
        <v>1072</v>
      </c>
      <c r="H52" s="12" t="s">
        <v>1200</v>
      </c>
      <c r="I52" s="12" t="s">
        <v>1076</v>
      </c>
      <c r="J52" s="11">
        <v>918.32</v>
      </c>
      <c r="K52" s="11">
        <v>422330</v>
      </c>
      <c r="L52" s="11">
        <v>-5.0169999999999999E-2</v>
      </c>
      <c r="M52" s="11">
        <v>12.8813107467347</v>
      </c>
      <c r="N52" s="11">
        <v>9.6149641800061403</v>
      </c>
      <c r="O52" s="11">
        <v>2.5203815397741298</v>
      </c>
      <c r="P52" s="11">
        <v>72.934729950275496</v>
      </c>
      <c r="Q52" s="11">
        <v>2.0486135832094998</v>
      </c>
      <c r="R52" s="11">
        <v>8500</v>
      </c>
      <c r="S52" s="11">
        <v>96761</v>
      </c>
      <c r="T52" s="11">
        <v>101654</v>
      </c>
      <c r="U52" s="81" t="str">
        <f>IF(COUNTIF('2025年度_地域戦略テーブル（基本項目）'!C:C, D52) &gt; 0, "策定済み", "未策定")</f>
        <v>策定済み</v>
      </c>
      <c r="V52">
        <f>IF(COUNTIF('2025年度_地域戦略テーブル（基本項目）'!C:C, D52) &gt; 0,
    IF(MONTH(INDEX('2025年度_地域戦略テーブル（基本項目）'!G:G, MATCH(D52, '2025年度_地域戦略テーブル（基本項目）'!C:C, 0))) &gt;= 4,
        YEAR(INDEX('2025年度_地域戦略テーブル（基本項目）'!G:G, MATCH(D52, '2025年度_地域戦略テーブル（基本項目）'!C:C, 0))),
        YEAR(INDEX('2025年度_地域戦略テーブル（基本項目）'!G:G, MATCH(D52, '2025年度_地域戦略テーブル（基本項目）'!C:C, 0)))-1),
    "")</f>
        <v>2013</v>
      </c>
    </row>
    <row r="53" spans="1:22" hidden="1">
      <c r="A53" s="11">
        <v>1036</v>
      </c>
      <c r="B53" s="12" t="s">
        <v>1201</v>
      </c>
      <c r="C53" s="12" t="s">
        <v>7384</v>
      </c>
      <c r="D53" s="12" t="s">
        <v>1202</v>
      </c>
      <c r="E53" s="12" t="s">
        <v>97</v>
      </c>
      <c r="F53" s="12" t="s">
        <v>1071</v>
      </c>
      <c r="G53" s="12" t="s">
        <v>1072</v>
      </c>
      <c r="H53" s="12" t="s">
        <v>1203</v>
      </c>
      <c r="I53" s="12" t="s">
        <v>1076</v>
      </c>
      <c r="J53" s="11">
        <v>23.22</v>
      </c>
      <c r="K53" s="11">
        <v>69295</v>
      </c>
      <c r="L53" s="11">
        <v>0.24303</v>
      </c>
      <c r="M53" s="11">
        <v>62.327566468730602</v>
      </c>
      <c r="N53" s="11">
        <v>22.489885994776699</v>
      </c>
      <c r="O53" s="11">
        <v>7.9831546589262201</v>
      </c>
      <c r="P53" s="11">
        <v>6.4429843712399499</v>
      </c>
      <c r="Q53" s="11">
        <v>0.75640850632656798</v>
      </c>
      <c r="R53" s="11">
        <v>643</v>
      </c>
      <c r="S53" s="11">
        <v>12222</v>
      </c>
      <c r="T53" s="11">
        <v>19187</v>
      </c>
      <c r="U53" s="81" t="str">
        <f>IF(COUNTIF('2025年度_地域戦略テーブル（基本項目）'!C:C, D53) &gt; 0, "策定済み", "未策定")</f>
        <v>未策定</v>
      </c>
      <c r="V53" t="str">
        <f>IF(COUNTIF('2025年度_地域戦略テーブル（基本項目）'!C:C, D53) &gt; 0,
    IF(MONTH(INDEX('2025年度_地域戦略テーブル（基本項目）'!G:G, MATCH(D53, '2025年度_地域戦略テーブル（基本項目）'!C:C, 0))) &gt;= 4,
        YEAR(INDEX('2025年度_地域戦略テーブル（基本項目）'!G:G, MATCH(D53, '2025年度_地域戦略テーブル（基本項目）'!C:C, 0))),
        YEAR(INDEX('2025年度_地域戦略テーブル（基本項目）'!G:G, MATCH(D53, '2025年度_地域戦略テーブル（基本項目）'!C:C, 0)))-1),
    "")</f>
        <v/>
      </c>
    </row>
    <row r="54" spans="1:22" ht="26" hidden="1">
      <c r="A54" s="11">
        <v>1041</v>
      </c>
      <c r="B54" s="12" t="s">
        <v>1204</v>
      </c>
      <c r="C54" s="12" t="s">
        <v>7389</v>
      </c>
      <c r="D54" s="12" t="s">
        <v>1205</v>
      </c>
      <c r="E54" s="12" t="s">
        <v>97</v>
      </c>
      <c r="F54" s="12" t="s">
        <v>1071</v>
      </c>
      <c r="G54" s="12" t="s">
        <v>1072</v>
      </c>
      <c r="H54" s="12" t="s">
        <v>1206</v>
      </c>
      <c r="I54" s="12" t="s">
        <v>1076</v>
      </c>
      <c r="J54" s="11">
        <v>18.37</v>
      </c>
      <c r="K54" s="11">
        <v>86385</v>
      </c>
      <c r="L54" s="11">
        <v>2.6767099999999999</v>
      </c>
      <c r="M54" s="11">
        <v>75.067662976640904</v>
      </c>
      <c r="N54" s="11">
        <v>20.618181719170199</v>
      </c>
      <c r="O54" s="11">
        <v>4.3141553041888798</v>
      </c>
      <c r="P54" s="11">
        <v>0</v>
      </c>
      <c r="Q54" s="11">
        <v>0</v>
      </c>
      <c r="R54" s="11">
        <v>1033</v>
      </c>
      <c r="S54" s="11">
        <v>12339</v>
      </c>
      <c r="T54" s="11">
        <v>26144</v>
      </c>
      <c r="U54" s="81" t="str">
        <f>IF(COUNTIF('2025年度_地域戦略テーブル（基本項目）'!C:C, D54) &gt; 0, "策定済み", "未策定")</f>
        <v>未策定</v>
      </c>
      <c r="V54" t="str">
        <f>IF(COUNTIF('2025年度_地域戦略テーブル（基本項目）'!C:C, D54) &gt; 0,
    IF(MONTH(INDEX('2025年度_地域戦略テーブル（基本項目）'!G:G, MATCH(D54, '2025年度_地域戦略テーブル（基本項目）'!C:C, 0))) &gt;= 4,
        YEAR(INDEX('2025年度_地域戦略テーブル（基本項目）'!G:G, MATCH(D54, '2025年度_地域戦略テーブル（基本項目）'!C:C, 0))),
        YEAR(INDEX('2025年度_地域戦略テーブル（基本項目）'!G:G, MATCH(D54, '2025年度_地域戦略テーブル（基本項目）'!C:C, 0)))-1),
    "")</f>
        <v/>
      </c>
    </row>
    <row r="55" spans="1:22" ht="26" hidden="1">
      <c r="A55" s="11">
        <v>1008</v>
      </c>
      <c r="B55" s="12" t="s">
        <v>1207</v>
      </c>
      <c r="C55" s="12" t="s">
        <v>7356</v>
      </c>
      <c r="D55" s="12" t="s">
        <v>181</v>
      </c>
      <c r="E55" s="12" t="s">
        <v>97</v>
      </c>
      <c r="F55" s="12" t="s">
        <v>1071</v>
      </c>
      <c r="G55" s="12" t="s">
        <v>1072</v>
      </c>
      <c r="H55" s="12" t="s">
        <v>1208</v>
      </c>
      <c r="I55" s="12" t="s">
        <v>1209</v>
      </c>
      <c r="J55" s="11">
        <v>326.5</v>
      </c>
      <c r="K55" s="11">
        <v>2332176</v>
      </c>
      <c r="L55" s="11">
        <v>1.5916300000000001</v>
      </c>
      <c r="M55" s="11">
        <v>89.236546870391905</v>
      </c>
      <c r="N55" s="11">
        <v>3.2709228359428599</v>
      </c>
      <c r="O55" s="11">
        <v>1.0391740833204299</v>
      </c>
      <c r="P55" s="11">
        <v>5.6102940318293903</v>
      </c>
      <c r="Q55" s="11">
        <v>0.84306217851542398</v>
      </c>
      <c r="R55" s="11">
        <v>5048</v>
      </c>
      <c r="S55" s="11">
        <v>242070</v>
      </c>
      <c r="T55" s="11">
        <v>752501</v>
      </c>
      <c r="U55" s="81" t="str">
        <f>IF(COUNTIF('2025年度_地域戦略テーブル（基本項目）'!C:C, D55) &gt; 0, "策定済み", "未策定")</f>
        <v>策定済み</v>
      </c>
      <c r="V55">
        <f>IF(COUNTIF('2025年度_地域戦略テーブル（基本項目）'!C:C, D55) &gt; 0,
    IF(MONTH(INDEX('2025年度_地域戦略テーブル（基本項目）'!G:G, MATCH(D55, '2025年度_地域戦略テーブル（基本項目）'!C:C, 0))) &gt;= 4,
        YEAR(INDEX('2025年度_地域戦略テーブル（基本項目）'!G:G, MATCH(D55, '2025年度_地域戦略テーブル（基本項目）'!C:C, 0))),
        YEAR(INDEX('2025年度_地域戦略テーブル（基本項目）'!G:G, MATCH(D55, '2025年度_地域戦略テーブル（基本項目）'!C:C, 0)))-1),
    "")</f>
        <v>2009</v>
      </c>
    </row>
    <row r="56" spans="1:22" hidden="1">
      <c r="A56" s="11">
        <v>1042</v>
      </c>
      <c r="B56" s="12" t="s">
        <v>1210</v>
      </c>
      <c r="C56" s="12" t="s">
        <v>7390</v>
      </c>
      <c r="D56" s="12" t="s">
        <v>1211</v>
      </c>
      <c r="E56" s="12" t="s">
        <v>97</v>
      </c>
      <c r="F56" s="12" t="s">
        <v>1071</v>
      </c>
      <c r="G56" s="12" t="s">
        <v>1072</v>
      </c>
      <c r="H56" s="12" t="s">
        <v>1212</v>
      </c>
      <c r="I56" s="12" t="s">
        <v>1076</v>
      </c>
      <c r="J56" s="11">
        <v>49.11</v>
      </c>
      <c r="K56" s="11">
        <v>43025</v>
      </c>
      <c r="L56" s="11">
        <v>-0.56391000000000002</v>
      </c>
      <c r="M56" s="11">
        <v>49.590136710686998</v>
      </c>
      <c r="N56" s="11">
        <v>45.054612352003602</v>
      </c>
      <c r="O56" s="11">
        <v>2.5254155059773802</v>
      </c>
      <c r="P56" s="11">
        <v>0.77485831999235399</v>
      </c>
      <c r="Q56" s="11">
        <v>2.0549771113396802</v>
      </c>
      <c r="R56" s="11">
        <v>1939</v>
      </c>
      <c r="S56" s="11">
        <v>5790</v>
      </c>
      <c r="T56" s="11">
        <v>13390</v>
      </c>
      <c r="U56" s="81" t="str">
        <f>IF(COUNTIF('2025年度_地域戦略テーブル（基本項目）'!C:C, D56) &gt; 0, "策定済み", "未策定")</f>
        <v>未策定</v>
      </c>
      <c r="V56" t="str">
        <f>IF(COUNTIF('2025年度_地域戦略テーブル（基本項目）'!C:C, D56) &gt; 0,
    IF(MONTH(INDEX('2025年度_地域戦略テーブル（基本項目）'!G:G, MATCH(D56, '2025年度_地域戦略テーブル（基本項目）'!C:C, 0))) &gt;= 4,
        YEAR(INDEX('2025年度_地域戦略テーブル（基本項目）'!G:G, MATCH(D56, '2025年度_地域戦略テーブル（基本項目）'!C:C, 0))),
        YEAR(INDEX('2025年度_地域戦略テーブル（基本項目）'!G:G, MATCH(D56, '2025年度_地域戦略テーブル（基本項目）'!C:C, 0)))-1),
    "")</f>
        <v/>
      </c>
    </row>
    <row r="57" spans="1:22" hidden="1">
      <c r="A57" s="11">
        <v>1451</v>
      </c>
      <c r="B57" s="12" t="s">
        <v>1213</v>
      </c>
      <c r="C57" s="12" t="s">
        <v>185</v>
      </c>
      <c r="D57" s="12" t="s">
        <v>185</v>
      </c>
      <c r="E57" s="12" t="s">
        <v>185</v>
      </c>
      <c r="F57" s="12" t="s">
        <v>1214</v>
      </c>
      <c r="G57" s="12" t="s">
        <v>1215</v>
      </c>
      <c r="H57" s="12" t="s">
        <v>102</v>
      </c>
      <c r="I57" s="12" t="s">
        <v>982</v>
      </c>
      <c r="J57" s="11">
        <v>5676.19</v>
      </c>
      <c r="K57" s="11">
        <v>1334841</v>
      </c>
      <c r="L57" s="11">
        <v>-3.6398199999999998</v>
      </c>
      <c r="M57" s="11">
        <v>5.3638409602400596</v>
      </c>
      <c r="N57" s="11">
        <v>4.0135033758439604</v>
      </c>
      <c r="O57" s="11">
        <v>5.4763690922730701</v>
      </c>
      <c r="P57" s="11">
        <v>84.789947486871696</v>
      </c>
      <c r="Q57" s="11">
        <v>0.35633908477119303</v>
      </c>
      <c r="R57" s="11">
        <v>96221</v>
      </c>
      <c r="S57" s="11">
        <v>154858</v>
      </c>
      <c r="T57" s="11">
        <v>425321</v>
      </c>
      <c r="U57" s="81" t="str">
        <f>IF(COUNTIF('2025年度_地域戦略テーブル（基本項目）'!C:C, D57) &gt; 0, "策定済み", "未策定")</f>
        <v>策定済み</v>
      </c>
      <c r="V57">
        <f>IF(COUNTIF('2025年度_地域戦略テーブル（基本項目）'!C:C, D57) &gt; 0,
    IF(MONTH(INDEX('2025年度_地域戦略テーブル（基本項目）'!G:G, MATCH(D57, '2025年度_地域戦略テーブル（基本項目）'!C:C, 0))) &gt;= 4,
        YEAR(INDEX('2025年度_地域戦略テーブル（基本項目）'!G:G, MATCH(D57, '2025年度_地域戦略テーブル（基本項目）'!C:C, 0))),
        YEAR(INDEX('2025年度_地域戦略テーブル（基本項目）'!G:G, MATCH(D57, '2025年度_地域戦略テーブル（基本項目）'!C:C, 0)))-1),
    "")</f>
        <v>2011</v>
      </c>
    </row>
    <row r="58" spans="1:22" hidden="1">
      <c r="A58" s="11">
        <v>1471</v>
      </c>
      <c r="B58" s="12" t="s">
        <v>1216</v>
      </c>
      <c r="C58" s="12" t="s">
        <v>7804</v>
      </c>
      <c r="D58" s="12" t="s">
        <v>1217</v>
      </c>
      <c r="E58" s="12" t="s">
        <v>185</v>
      </c>
      <c r="F58" s="12" t="s">
        <v>1214</v>
      </c>
      <c r="G58" s="12" t="s">
        <v>1215</v>
      </c>
      <c r="H58" s="12" t="s">
        <v>1218</v>
      </c>
      <c r="I58" s="12" t="s">
        <v>1076</v>
      </c>
      <c r="J58" s="11">
        <v>238.99</v>
      </c>
      <c r="K58" s="11">
        <v>19601</v>
      </c>
      <c r="L58" s="11">
        <v>-10.505890000000001</v>
      </c>
      <c r="M58" s="11">
        <v>4.0019887481710104</v>
      </c>
      <c r="N58" s="11">
        <v>3.6842950680878199</v>
      </c>
      <c r="O58" s="11">
        <v>5.2406951328730296</v>
      </c>
      <c r="P58" s="11">
        <v>85.907717199872906</v>
      </c>
      <c r="Q58" s="11">
        <v>1.16530385099524</v>
      </c>
      <c r="R58" s="11">
        <v>3085</v>
      </c>
      <c r="S58" s="11">
        <v>1426</v>
      </c>
      <c r="T58" s="11">
        <v>6601</v>
      </c>
      <c r="U58" s="81" t="str">
        <f>IF(COUNTIF('2025年度_地域戦略テーブル（基本項目）'!C:C, D58) &gt; 0, "策定済み", "未策定")</f>
        <v>未策定</v>
      </c>
      <c r="V58" t="str">
        <f>IF(COUNTIF('2025年度_地域戦略テーブル（基本項目）'!C:C, D58) &gt; 0,
    IF(MONTH(INDEX('2025年度_地域戦略テーブル（基本項目）'!G:G, MATCH(D58, '2025年度_地域戦略テーブル（基本項目）'!C:C, 0))) &gt;= 4,
        YEAR(INDEX('2025年度_地域戦略テーブル（基本項目）'!G:G, MATCH(D58, '2025年度_地域戦略テーブル（基本項目）'!C:C, 0))),
        YEAR(INDEX('2025年度_地域戦略テーブル（基本項目）'!G:G, MATCH(D58, '2025年度_地域戦略テーブル（基本項目）'!C:C, 0)))-1),
    "")</f>
        <v/>
      </c>
    </row>
    <row r="59" spans="1:22" hidden="1">
      <c r="A59" s="11">
        <v>1468</v>
      </c>
      <c r="B59" s="12" t="s">
        <v>1219</v>
      </c>
      <c r="C59" s="12" t="s">
        <v>7801</v>
      </c>
      <c r="D59" s="12" t="s">
        <v>1220</v>
      </c>
      <c r="E59" s="12" t="s">
        <v>185</v>
      </c>
      <c r="F59" s="12" t="s">
        <v>1214</v>
      </c>
      <c r="G59" s="12" t="s">
        <v>1215</v>
      </c>
      <c r="H59" s="12" t="s">
        <v>1221</v>
      </c>
      <c r="I59" s="12" t="s">
        <v>1076</v>
      </c>
      <c r="J59" s="11">
        <v>93.98</v>
      </c>
      <c r="K59" s="11">
        <v>8397</v>
      </c>
      <c r="L59" s="11">
        <v>-12.7675</v>
      </c>
      <c r="M59" s="11">
        <v>5.4298615394435199</v>
      </c>
      <c r="N59" s="11">
        <v>0</v>
      </c>
      <c r="O59" s="11">
        <v>25.901695589512499</v>
      </c>
      <c r="P59" s="11">
        <v>66.782076000709196</v>
      </c>
      <c r="Q59" s="11">
        <v>1.88636687033482</v>
      </c>
      <c r="R59" s="11">
        <v>3121</v>
      </c>
      <c r="S59" s="11">
        <v>924</v>
      </c>
      <c r="T59" s="11">
        <v>2614</v>
      </c>
      <c r="U59" s="81" t="str">
        <f>IF(COUNTIF('2025年度_地域戦略テーブル（基本項目）'!C:C, D59) &gt; 0, "策定済み", "未策定")</f>
        <v>未策定</v>
      </c>
      <c r="V59" t="str">
        <f>IF(COUNTIF('2025年度_地域戦略テーブル（基本項目）'!C:C, D59) &gt; 0,
    IF(MONTH(INDEX('2025年度_地域戦略テーブル（基本項目）'!G:G, MATCH(D59, '2025年度_地域戦略テーブル（基本項目）'!C:C, 0))) &gt;= 4,
        YEAR(INDEX('2025年度_地域戦略テーブル（基本項目）'!G:G, MATCH(D59, '2025年度_地域戦略テーブル（基本項目）'!C:C, 0))),
        YEAR(INDEX('2025年度_地域戦略テーブル（基本項目）'!G:G, MATCH(D59, '2025年度_地域戦略テーブル（基本項目）'!C:C, 0)))-1),
    "")</f>
        <v/>
      </c>
    </row>
    <row r="60" spans="1:22" hidden="1">
      <c r="A60" s="11">
        <v>1459</v>
      </c>
      <c r="B60" s="12" t="s">
        <v>1222</v>
      </c>
      <c r="C60" s="12" t="s">
        <v>7792</v>
      </c>
      <c r="D60" s="12" t="s">
        <v>1223</v>
      </c>
      <c r="E60" s="12" t="s">
        <v>185</v>
      </c>
      <c r="F60" s="12" t="s">
        <v>1214</v>
      </c>
      <c r="G60" s="12" t="s">
        <v>1215</v>
      </c>
      <c r="H60" s="12" t="s">
        <v>1224</v>
      </c>
      <c r="I60" s="12" t="s">
        <v>1076</v>
      </c>
      <c r="J60" s="11">
        <v>194.44</v>
      </c>
      <c r="K60" s="11">
        <v>35133</v>
      </c>
      <c r="L60" s="11">
        <v>-4.5998900000000003</v>
      </c>
      <c r="M60" s="11">
        <v>6.16953152524367</v>
      </c>
      <c r="N60" s="11">
        <v>8.6313683455775703</v>
      </c>
      <c r="O60" s="11">
        <v>17.704751806291998</v>
      </c>
      <c r="P60" s="11">
        <v>66.947325474144705</v>
      </c>
      <c r="Q60" s="11">
        <v>0.54702284874206297</v>
      </c>
      <c r="R60" s="11">
        <v>5562</v>
      </c>
      <c r="S60" s="11">
        <v>4751</v>
      </c>
      <c r="T60" s="11">
        <v>10600</v>
      </c>
      <c r="U60" s="81" t="str">
        <f>IF(COUNTIF('2025年度_地域戦略テーブル（基本項目）'!C:C, D60) &gt; 0, "策定済み", "未策定")</f>
        <v>未策定</v>
      </c>
      <c r="V60" t="str">
        <f>IF(COUNTIF('2025年度_地域戦略テーブル（基本項目）'!C:C, D60) &gt; 0,
    IF(MONTH(INDEX('2025年度_地域戦略テーブル（基本項目）'!G:G, MATCH(D60, '2025年度_地域戦略テーブル（基本項目）'!C:C, 0))) &gt;= 4,
        YEAR(INDEX('2025年度_地域戦略テーブル（基本項目）'!G:G, MATCH(D60, '2025年度_地域戦略テーブル（基本項目）'!C:C, 0))),
        YEAR(INDEX('2025年度_地域戦略テーブル（基本項目）'!G:G, MATCH(D60, '2025年度_地域戦略テーブル（基本項目）'!C:C, 0)))-1),
    "")</f>
        <v/>
      </c>
    </row>
    <row r="61" spans="1:22" ht="26" hidden="1">
      <c r="A61" s="11">
        <v>1454</v>
      </c>
      <c r="B61" s="12" t="s">
        <v>1225</v>
      </c>
      <c r="C61" s="12" t="s">
        <v>7787</v>
      </c>
      <c r="D61" s="12" t="s">
        <v>1226</v>
      </c>
      <c r="E61" s="12" t="s">
        <v>185</v>
      </c>
      <c r="F61" s="12" t="s">
        <v>1214</v>
      </c>
      <c r="G61" s="12" t="s">
        <v>1215</v>
      </c>
      <c r="H61" s="12" t="s">
        <v>1227</v>
      </c>
      <c r="I61" s="12" t="s">
        <v>1076</v>
      </c>
      <c r="J61" s="11">
        <v>468.19</v>
      </c>
      <c r="K61" s="11">
        <v>70809</v>
      </c>
      <c r="L61" s="11">
        <v>-8.5922699999999992</v>
      </c>
      <c r="M61" s="11">
        <v>5.15847949788742</v>
      </c>
      <c r="N61" s="11">
        <v>3.4656780697915601</v>
      </c>
      <c r="O61" s="11">
        <v>11.001002625949001</v>
      </c>
      <c r="P61" s="11">
        <v>79.709191533139304</v>
      </c>
      <c r="Q61" s="11">
        <v>0.66564827323271303</v>
      </c>
      <c r="R61" s="11">
        <v>12329</v>
      </c>
      <c r="S61" s="11">
        <v>5336</v>
      </c>
      <c r="T61" s="11">
        <v>25015</v>
      </c>
      <c r="U61" s="81" t="str">
        <f>IF(COUNTIF('2025年度_地域戦略テーブル（基本項目）'!C:C, D61) &gt; 0, "策定済み", "未策定")</f>
        <v>未策定</v>
      </c>
      <c r="V61" t="str">
        <f>IF(COUNTIF('2025年度_地域戦略テーブル（基本項目）'!C:C, D61) &gt; 0,
    IF(MONTH(INDEX('2025年度_地域戦略テーブル（基本項目）'!G:G, MATCH(D61, '2025年度_地域戦略テーブル（基本項目）'!C:C, 0))) &gt;= 4,
        YEAR(INDEX('2025年度_地域戦略テーブル（基本項目）'!G:G, MATCH(D61, '2025年度_地域戦略テーブル（基本項目）'!C:C, 0))),
        YEAR(INDEX('2025年度_地域戦略テーブル（基本項目）'!G:G, MATCH(D61, '2025年度_地域戦略テーブル（基本項目）'!C:C, 0)))-1),
    "")</f>
        <v/>
      </c>
    </row>
    <row r="62" spans="1:22" hidden="1">
      <c r="A62" s="11">
        <v>1470</v>
      </c>
      <c r="B62" s="12" t="s">
        <v>1228</v>
      </c>
      <c r="C62" s="12" t="s">
        <v>7803</v>
      </c>
      <c r="D62" s="12" t="s">
        <v>1229</v>
      </c>
      <c r="E62" s="12" t="s">
        <v>185</v>
      </c>
      <c r="F62" s="12" t="s">
        <v>1214</v>
      </c>
      <c r="G62" s="12" t="s">
        <v>1215</v>
      </c>
      <c r="H62" s="12" t="s">
        <v>1230</v>
      </c>
      <c r="I62" s="12" t="s">
        <v>1076</v>
      </c>
      <c r="J62" s="11">
        <v>241.88</v>
      </c>
      <c r="K62" s="11">
        <v>9682</v>
      </c>
      <c r="L62" s="11">
        <v>-9.5562799999999992</v>
      </c>
      <c r="M62" s="11">
        <v>2.28253594009225</v>
      </c>
      <c r="N62" s="11">
        <v>4.7912186803865504</v>
      </c>
      <c r="O62" s="11">
        <v>1.7917453567556201</v>
      </c>
      <c r="P62" s="11">
        <v>90.491146013275696</v>
      </c>
      <c r="Q62" s="11">
        <v>0.64335400948990495</v>
      </c>
      <c r="R62" s="11">
        <v>1319</v>
      </c>
      <c r="S62" s="11">
        <v>1019</v>
      </c>
      <c r="T62" s="11">
        <v>3034</v>
      </c>
      <c r="U62" s="81" t="str">
        <f>IF(COUNTIF('2025年度_地域戦略テーブル（基本項目）'!C:C, D62) &gt; 0, "策定済み", "未策定")</f>
        <v>未策定</v>
      </c>
      <c r="V62" t="str">
        <f>IF(COUNTIF('2025年度_地域戦略テーブル（基本項目）'!C:C, D62) &gt; 0,
    IF(MONTH(INDEX('2025年度_地域戦略テーブル（基本項目）'!G:G, MATCH(D62, '2025年度_地域戦略テーブル（基本項目）'!C:C, 0))) &gt;= 4,
        YEAR(INDEX('2025年度_地域戦略テーブル（基本項目）'!G:G, MATCH(D62, '2025年度_地域戦略テーブル（基本項目）'!C:C, 0))),
        YEAR(INDEX('2025年度_地域戦略テーブル（基本項目）'!G:G, MATCH(D62, '2025年度_地域戦略テーブル（基本項目）'!C:C, 0)))-1),
    "")</f>
        <v/>
      </c>
    </row>
    <row r="63" spans="1:22" ht="26" hidden="1">
      <c r="A63" s="11">
        <v>1464</v>
      </c>
      <c r="B63" s="12" t="s">
        <v>1231</v>
      </c>
      <c r="C63" s="12" t="s">
        <v>7797</v>
      </c>
      <c r="D63" s="12" t="s">
        <v>1232</v>
      </c>
      <c r="E63" s="12" t="s">
        <v>185</v>
      </c>
      <c r="F63" s="12" t="s">
        <v>1214</v>
      </c>
      <c r="G63" s="12" t="s">
        <v>1215</v>
      </c>
      <c r="H63" s="12" t="s">
        <v>1233</v>
      </c>
      <c r="I63" s="12" t="s">
        <v>1076</v>
      </c>
      <c r="J63" s="11">
        <v>583.69000000000005</v>
      </c>
      <c r="K63" s="11">
        <v>7404</v>
      </c>
      <c r="L63" s="11">
        <v>-12.347580000000001</v>
      </c>
      <c r="M63" s="11">
        <v>0.84961892122698102</v>
      </c>
      <c r="N63" s="11">
        <v>2.2316148103167199</v>
      </c>
      <c r="O63" s="11">
        <v>1.9221688633006999</v>
      </c>
      <c r="P63" s="11">
        <v>91.640102628773803</v>
      </c>
      <c r="Q63" s="11">
        <v>3.3564947763817798</v>
      </c>
      <c r="R63" s="11">
        <v>1894</v>
      </c>
      <c r="S63" s="11">
        <v>617</v>
      </c>
      <c r="T63" s="11">
        <v>2296</v>
      </c>
      <c r="U63" s="81" t="str">
        <f>IF(COUNTIF('2025年度_地域戦略テーブル（基本項目）'!C:C, D63) &gt; 0, "策定済み", "未策定")</f>
        <v>未策定</v>
      </c>
      <c r="V63" t="str">
        <f>IF(COUNTIF('2025年度_地域戦略テーブル（基本項目）'!C:C, D63) &gt; 0,
    IF(MONTH(INDEX('2025年度_地域戦略テーブル（基本項目）'!G:G, MATCH(D63, '2025年度_地域戦略テーブル（基本項目）'!C:C, 0))) &gt;= 4,
        YEAR(INDEX('2025年度_地域戦略テーブル（基本項目）'!G:G, MATCH(D63, '2025年度_地域戦略テーブル（基本項目）'!C:C, 0))),
        YEAR(INDEX('2025年度_地域戦略テーブル（基本項目）'!G:G, MATCH(D63, '2025年度_地域戦略テーブル（基本項目）'!C:C, 0)))-1),
    "")</f>
        <v/>
      </c>
    </row>
    <row r="64" spans="1:22" hidden="1">
      <c r="A64" s="11">
        <v>1453</v>
      </c>
      <c r="B64" s="12" t="s">
        <v>1234</v>
      </c>
      <c r="C64" s="12" t="s">
        <v>7786</v>
      </c>
      <c r="D64" s="12" t="s">
        <v>1235</v>
      </c>
      <c r="E64" s="12" t="s">
        <v>185</v>
      </c>
      <c r="F64" s="12" t="s">
        <v>1214</v>
      </c>
      <c r="G64" s="12" t="s">
        <v>1215</v>
      </c>
      <c r="H64" s="12" t="s">
        <v>1236</v>
      </c>
      <c r="I64" s="12" t="s">
        <v>1076</v>
      </c>
      <c r="J64" s="11">
        <v>419.21</v>
      </c>
      <c r="K64" s="11">
        <v>151672</v>
      </c>
      <c r="L64" s="11">
        <v>-4.0742799999999999</v>
      </c>
      <c r="M64" s="11">
        <v>13.5688803981779</v>
      </c>
      <c r="N64" s="11">
        <v>7.8521278653712896</v>
      </c>
      <c r="O64" s="11">
        <v>16.0977036640252</v>
      </c>
      <c r="P64" s="11">
        <v>60.552743803503098</v>
      </c>
      <c r="Q64" s="11">
        <v>1.9285442689226</v>
      </c>
      <c r="R64" s="11">
        <v>8758</v>
      </c>
      <c r="S64" s="11">
        <v>23598</v>
      </c>
      <c r="T64" s="11">
        <v>44236</v>
      </c>
      <c r="U64" s="81" t="str">
        <f>IF(COUNTIF('2025年度_地域戦略テーブル（基本項目）'!C:C, D64) &gt; 0, "策定済み", "未策定")</f>
        <v>未策定</v>
      </c>
      <c r="V64" t="str">
        <f>IF(COUNTIF('2025年度_地域戦略テーブル（基本項目）'!C:C, D64) &gt; 0,
    IF(MONTH(INDEX('2025年度_地域戦略テーブル（基本項目）'!G:G, MATCH(D64, '2025年度_地域戦略テーブル（基本項目）'!C:C, 0))) &gt;= 4,
        YEAR(INDEX('2025年度_地域戦略テーブル（基本項目）'!G:G, MATCH(D64, '2025年度_地域戦略テーブル（基本項目）'!C:C, 0))),
        YEAR(INDEX('2025年度_地域戦略テーブル（基本項目）'!G:G, MATCH(D64, '2025年度_地域戦略テーブル（基本項目）'!C:C, 0)))-1),
    "")</f>
        <v/>
      </c>
    </row>
    <row r="65" spans="1:22" ht="26" hidden="1">
      <c r="A65" s="11">
        <v>1460</v>
      </c>
      <c r="B65" s="12" t="s">
        <v>1237</v>
      </c>
      <c r="C65" s="12" t="s">
        <v>7793</v>
      </c>
      <c r="D65" s="12" t="s">
        <v>1238</v>
      </c>
      <c r="E65" s="12" t="s">
        <v>185</v>
      </c>
      <c r="F65" s="12" t="s">
        <v>1214</v>
      </c>
      <c r="G65" s="12" t="s">
        <v>1215</v>
      </c>
      <c r="H65" s="12" t="s">
        <v>1239</v>
      </c>
      <c r="I65" s="12" t="s">
        <v>1076</v>
      </c>
      <c r="J65" s="11">
        <v>421.24</v>
      </c>
      <c r="K65" s="11">
        <v>82754</v>
      </c>
      <c r="L65" s="11">
        <v>-5.3298699999999997</v>
      </c>
      <c r="M65" s="11">
        <v>8.6724012191269608</v>
      </c>
      <c r="N65" s="11">
        <v>3.6786282807471702</v>
      </c>
      <c r="O65" s="11">
        <v>3.1247572148703999</v>
      </c>
      <c r="P65" s="11">
        <v>82.772022209002799</v>
      </c>
      <c r="Q65" s="11">
        <v>1.75219107625264</v>
      </c>
      <c r="R65" s="11">
        <v>3711</v>
      </c>
      <c r="S65" s="11">
        <v>16447</v>
      </c>
      <c r="T65" s="11">
        <v>22922</v>
      </c>
      <c r="U65" s="81" t="str">
        <f>IF(COUNTIF('2025年度_地域戦略テーブル（基本項目）'!C:C, D65) &gt; 0, "策定済み", "未策定")</f>
        <v>未策定</v>
      </c>
      <c r="V65" t="str">
        <f>IF(COUNTIF('2025年度_地域戦略テーブル（基本項目）'!C:C, D65) &gt; 0,
    IF(MONTH(INDEX('2025年度_地域戦略テーブル（基本項目）'!G:G, MATCH(D65, '2025年度_地域戦略テーブル（基本項目）'!C:C, 0))) &gt;= 4,
        YEAR(INDEX('2025年度_地域戦略テーブル（基本項目）'!G:G, MATCH(D65, '2025年度_地域戦略テーブル（基本項目）'!C:C, 0))),
        YEAR(INDEX('2025年度_地域戦略テーブル（基本項目）'!G:G, MATCH(D65, '2025年度_地域戦略テーブル（基本項目）'!C:C, 0)))-1),
    "")</f>
        <v/>
      </c>
    </row>
    <row r="66" spans="1:22" hidden="1">
      <c r="A66" s="11">
        <v>1452</v>
      </c>
      <c r="B66" s="12" t="s">
        <v>1240</v>
      </c>
      <c r="C66" s="12" t="s">
        <v>7785</v>
      </c>
      <c r="D66" s="12" t="s">
        <v>1241</v>
      </c>
      <c r="E66" s="12" t="s">
        <v>185</v>
      </c>
      <c r="F66" s="12" t="s">
        <v>1214</v>
      </c>
      <c r="G66" s="12" t="s">
        <v>1215</v>
      </c>
      <c r="H66" s="12" t="s">
        <v>1242</v>
      </c>
      <c r="I66" s="12" t="s">
        <v>1076</v>
      </c>
      <c r="J66" s="11">
        <v>429.35</v>
      </c>
      <c r="K66" s="11">
        <v>511192</v>
      </c>
      <c r="L66" s="11">
        <v>-0.71338999999999997</v>
      </c>
      <c r="M66" s="11">
        <v>21.379802258145801</v>
      </c>
      <c r="N66" s="11">
        <v>7.6487391466529404</v>
      </c>
      <c r="O66" s="11">
        <v>18.335069123736599</v>
      </c>
      <c r="P66" s="11">
        <v>50.816644175086203</v>
      </c>
      <c r="Q66" s="11">
        <v>1.8197452963784599</v>
      </c>
      <c r="R66" s="11">
        <v>15626</v>
      </c>
      <c r="S66" s="11">
        <v>42280</v>
      </c>
      <c r="T66" s="11">
        <v>174203</v>
      </c>
      <c r="U66" s="81" t="str">
        <f>IF(COUNTIF('2025年度_地域戦略テーブル（基本項目）'!C:C, D66) &gt; 0, "策定済み", "未策定")</f>
        <v>未策定</v>
      </c>
      <c r="V66" t="str">
        <f>IF(COUNTIF('2025年度_地域戦略テーブル（基本項目）'!C:C, D66) &gt; 0,
    IF(MONTH(INDEX('2025年度_地域戦略テーブル（基本項目）'!G:G, MATCH(D66, '2025年度_地域戦略テーブル（基本項目）'!C:C, 0))) &gt;= 4,
        YEAR(INDEX('2025年度_地域戦略テーブル（基本項目）'!G:G, MATCH(D66, '2025年度_地域戦略テーブル（基本項目）'!C:C, 0))),
        YEAR(INDEX('2025年度_地域戦略テーブル（基本項目）'!G:G, MATCH(D66, '2025年度_地域戦略テーブル（基本項目）'!C:C, 0)))-1),
    "")</f>
        <v/>
      </c>
    </row>
    <row r="67" spans="1:22" hidden="1">
      <c r="A67" s="11">
        <v>1465</v>
      </c>
      <c r="B67" s="12" t="s">
        <v>1243</v>
      </c>
      <c r="C67" s="12" t="s">
        <v>7798</v>
      </c>
      <c r="D67" s="12" t="s">
        <v>1244</v>
      </c>
      <c r="E67" s="12" t="s">
        <v>185</v>
      </c>
      <c r="F67" s="12" t="s">
        <v>1214</v>
      </c>
      <c r="G67" s="12" t="s">
        <v>1215</v>
      </c>
      <c r="H67" s="12" t="s">
        <v>1245</v>
      </c>
      <c r="I67" s="12" t="s">
        <v>1076</v>
      </c>
      <c r="J67" s="11">
        <v>20.41</v>
      </c>
      <c r="K67" s="11">
        <v>29630</v>
      </c>
      <c r="L67" s="11">
        <v>-1.4435899999999999</v>
      </c>
      <c r="M67" s="11">
        <v>47.648209082930499</v>
      </c>
      <c r="N67" s="11">
        <v>48.629750734962101</v>
      </c>
      <c r="O67" s="11">
        <v>2.9450032510438602</v>
      </c>
      <c r="P67" s="11">
        <v>4.0890244942540399E-2</v>
      </c>
      <c r="Q67" s="11">
        <v>0.73614668612096201</v>
      </c>
      <c r="R67" s="11">
        <v>1729</v>
      </c>
      <c r="S67" s="11">
        <v>3846</v>
      </c>
      <c r="T67" s="11">
        <v>9078</v>
      </c>
      <c r="U67" s="81" t="str">
        <f>IF(COUNTIF('2025年度_地域戦略テーブル（基本項目）'!C:C, D67) &gt; 0, "策定済み", "未策定")</f>
        <v>未策定</v>
      </c>
      <c r="V67" t="str">
        <f>IF(COUNTIF('2025年度_地域戦略テーブル（基本項目）'!C:C, D67) &gt; 0,
    IF(MONTH(INDEX('2025年度_地域戦略テーブル（基本項目）'!G:G, MATCH(D67, '2025年度_地域戦略テーブル（基本項目）'!C:C, 0))) &gt;= 4,
        YEAR(INDEX('2025年度_地域戦略テーブル（基本項目）'!G:G, MATCH(D67, '2025年度_地域戦略テーブル（基本項目）'!C:C, 0))),
        YEAR(INDEX('2025年度_地域戦略テーブル（基本項目）'!G:G, MATCH(D67, '2025年度_地域戦略テーブル（基本項目）'!C:C, 0)))-1),
    "")</f>
        <v/>
      </c>
    </row>
    <row r="68" spans="1:22" hidden="1">
      <c r="A68" s="11">
        <v>1469</v>
      </c>
      <c r="B68" s="12" t="s">
        <v>1246</v>
      </c>
      <c r="C68" s="12" t="s">
        <v>7802</v>
      </c>
      <c r="D68" s="12" t="s">
        <v>1247</v>
      </c>
      <c r="E68" s="12" t="s">
        <v>185</v>
      </c>
      <c r="F68" s="12" t="s">
        <v>1214</v>
      </c>
      <c r="G68" s="12" t="s">
        <v>1215</v>
      </c>
      <c r="H68" s="12" t="s">
        <v>1248</v>
      </c>
      <c r="I68" s="12" t="s">
        <v>1076</v>
      </c>
      <c r="J68" s="11">
        <v>98.45</v>
      </c>
      <c r="K68" s="11">
        <v>3674</v>
      </c>
      <c r="L68" s="11">
        <v>-9.77407</v>
      </c>
      <c r="M68" s="11">
        <v>1.5847034223449299</v>
      </c>
      <c r="N68" s="11">
        <v>5.3873199578492299</v>
      </c>
      <c r="O68" s="11">
        <v>2.2171626763178298</v>
      </c>
      <c r="P68" s="11">
        <v>90.674712191682403</v>
      </c>
      <c r="Q68" s="11">
        <v>0.13610175180564599</v>
      </c>
      <c r="R68" s="11">
        <v>886</v>
      </c>
      <c r="S68" s="11">
        <v>367</v>
      </c>
      <c r="T68" s="11">
        <v>1199</v>
      </c>
      <c r="U68" s="81" t="str">
        <f>IF(COUNTIF('2025年度_地域戦略テーブル（基本項目）'!C:C, D68) &gt; 0, "策定済み", "未策定")</f>
        <v>未策定</v>
      </c>
      <c r="V68" t="str">
        <f>IF(COUNTIF('2025年度_地域戦略テーブル（基本項目）'!C:C, D68) &gt; 0,
    IF(MONTH(INDEX('2025年度_地域戦略テーブル（基本項目）'!G:G, MATCH(D68, '2025年度_地域戦略テーブル（基本項目）'!C:C, 0))) &gt;= 4,
        YEAR(INDEX('2025年度_地域戦略テーブル（基本項目）'!G:G, MATCH(D68, '2025年度_地域戦略テーブル（基本項目）'!C:C, 0))),
        YEAR(INDEX('2025年度_地域戦略テーブル（基本項目）'!G:G, MATCH(D68, '2025年度_地域戦略テーブル（基本項目）'!C:C, 0)))-1),
    "")</f>
        <v/>
      </c>
    </row>
    <row r="69" spans="1:22" hidden="1">
      <c r="A69" s="11">
        <v>1463</v>
      </c>
      <c r="B69" s="12" t="s">
        <v>1249</v>
      </c>
      <c r="C69" s="12" t="s">
        <v>7796</v>
      </c>
      <c r="D69" s="12" t="s">
        <v>1250</v>
      </c>
      <c r="E69" s="12" t="s">
        <v>185</v>
      </c>
      <c r="F69" s="12" t="s">
        <v>1214</v>
      </c>
      <c r="G69" s="12" t="s">
        <v>1215</v>
      </c>
      <c r="H69" s="12" t="s">
        <v>1251</v>
      </c>
      <c r="I69" s="12" t="s">
        <v>1076</v>
      </c>
      <c r="J69" s="11">
        <v>30.38</v>
      </c>
      <c r="K69" s="11">
        <v>6509</v>
      </c>
      <c r="L69" s="11">
        <v>-8.7736499999999999</v>
      </c>
      <c r="M69" s="11">
        <v>15.109954334100999</v>
      </c>
      <c r="N69" s="11">
        <v>0.87740715736077401</v>
      </c>
      <c r="O69" s="11">
        <v>26.484361598623199</v>
      </c>
      <c r="P69" s="11">
        <v>54.505498136616403</v>
      </c>
      <c r="Q69" s="11">
        <v>3.0227787732986302</v>
      </c>
      <c r="R69" s="11">
        <v>517</v>
      </c>
      <c r="S69" s="11">
        <v>1296</v>
      </c>
      <c r="T69" s="11">
        <v>1646</v>
      </c>
      <c r="U69" s="81" t="str">
        <f>IF(COUNTIF('2025年度_地域戦略テーブル（基本項目）'!C:C, D69) &gt; 0, "策定済み", "未策定")</f>
        <v>未策定</v>
      </c>
      <c r="V69" t="str">
        <f>IF(COUNTIF('2025年度_地域戦略テーブル（基本項目）'!C:C, D69) &gt; 0,
    IF(MONTH(INDEX('2025年度_地域戦略テーブル（基本項目）'!G:G, MATCH(D69, '2025年度_地域戦略テーブル（基本項目）'!C:C, 0))) &gt;= 4,
        YEAR(INDEX('2025年度_地域戦略テーブル（基本項目）'!G:G, MATCH(D69, '2025年度_地域戦略テーブル（基本項目）'!C:C, 0))),
        YEAR(INDEX('2025年度_地域戦略テーブル（基本項目）'!G:G, MATCH(D69, '2025年度_地域戦略テーブル（基本項目）'!C:C, 0)))-1),
    "")</f>
        <v/>
      </c>
    </row>
    <row r="70" spans="1:22" ht="26" hidden="1">
      <c r="A70" s="11">
        <v>1456</v>
      </c>
      <c r="B70" s="12" t="s">
        <v>1252</v>
      </c>
      <c r="C70" s="12" t="s">
        <v>7789</v>
      </c>
      <c r="D70" s="12" t="s">
        <v>1253</v>
      </c>
      <c r="E70" s="12" t="s">
        <v>185</v>
      </c>
      <c r="F70" s="12" t="s">
        <v>1214</v>
      </c>
      <c r="G70" s="12" t="s">
        <v>1215</v>
      </c>
      <c r="H70" s="12" t="s">
        <v>1254</v>
      </c>
      <c r="I70" s="12" t="s">
        <v>1076</v>
      </c>
      <c r="J70" s="11">
        <v>234.5</v>
      </c>
      <c r="K70" s="11">
        <v>115938</v>
      </c>
      <c r="L70" s="11">
        <v>-3.3068399999999998</v>
      </c>
      <c r="M70" s="11">
        <v>16.2024627658536</v>
      </c>
      <c r="N70" s="11">
        <v>2.4970687505923701</v>
      </c>
      <c r="O70" s="11">
        <v>1.26008029178557</v>
      </c>
      <c r="P70" s="11">
        <v>77.727180890495703</v>
      </c>
      <c r="Q70" s="11">
        <v>2.3132073012727101</v>
      </c>
      <c r="R70" s="11">
        <v>1412</v>
      </c>
      <c r="S70" s="11">
        <v>17143</v>
      </c>
      <c r="T70" s="11">
        <v>34479</v>
      </c>
      <c r="U70" s="81" t="str">
        <f>IF(COUNTIF('2025年度_地域戦略テーブル（基本項目）'!C:C, D70) &gt; 0, "策定済み", "未策定")</f>
        <v>未策定</v>
      </c>
      <c r="V70" t="str">
        <f>IF(COUNTIF('2025年度_地域戦略テーブル（基本項目）'!C:C, D70) &gt; 0,
    IF(MONTH(INDEX('2025年度_地域戦略テーブル（基本項目）'!G:G, MATCH(D70, '2025年度_地域戦略テーブル（基本項目）'!C:C, 0))) &gt;= 4,
        YEAR(INDEX('2025年度_地域戦略テーブル（基本項目）'!G:G, MATCH(D70, '2025年度_地域戦略テーブル（基本項目）'!C:C, 0))),
        YEAR(INDEX('2025年度_地域戦略テーブル（基本項目）'!G:G, MATCH(D70, '2025年度_地域戦略テーブル（基本項目）'!C:C, 0)))-1),
    "")</f>
        <v/>
      </c>
    </row>
    <row r="71" spans="1:22" hidden="1">
      <c r="A71" s="11">
        <v>1457</v>
      </c>
      <c r="B71" s="12" t="s">
        <v>1255</v>
      </c>
      <c r="C71" s="12" t="s">
        <v>7790</v>
      </c>
      <c r="D71" s="12" t="s">
        <v>1256</v>
      </c>
      <c r="E71" s="12" t="s">
        <v>185</v>
      </c>
      <c r="F71" s="12" t="s">
        <v>1214</v>
      </c>
      <c r="G71" s="12" t="s">
        <v>1215</v>
      </c>
      <c r="H71" s="12" t="s">
        <v>1257</v>
      </c>
      <c r="I71" s="12" t="s">
        <v>1076</v>
      </c>
      <c r="J71" s="11">
        <v>510.04</v>
      </c>
      <c r="K71" s="11">
        <v>104791</v>
      </c>
      <c r="L71" s="11">
        <v>-3.12737</v>
      </c>
      <c r="M71" s="11">
        <v>8.6215583641561206</v>
      </c>
      <c r="N71" s="11">
        <v>11.0768943875942</v>
      </c>
      <c r="O71" s="11">
        <v>4.0383540210410898</v>
      </c>
      <c r="P71" s="11">
        <v>74.207318785971097</v>
      </c>
      <c r="Q71" s="11">
        <v>2.05587444123754</v>
      </c>
      <c r="R71" s="11">
        <v>8164</v>
      </c>
      <c r="S71" s="11">
        <v>16891</v>
      </c>
      <c r="T71" s="11">
        <v>29559</v>
      </c>
      <c r="U71" s="81" t="str">
        <f>IF(COUNTIF('2025年度_地域戦略テーブル（基本項目）'!C:C, D71) &gt; 0, "策定済み", "未策定")</f>
        <v>未策定</v>
      </c>
      <c r="V71" t="str">
        <f>IF(COUNTIF('2025年度_地域戦略テーブル（基本項目）'!C:C, D71) &gt; 0,
    IF(MONTH(INDEX('2025年度_地域戦略テーブル（基本項目）'!G:G, MATCH(D71, '2025年度_地域戦略テーブル（基本項目）'!C:C, 0))) &gt;= 4,
        YEAR(INDEX('2025年度_地域戦略テーブル（基本項目）'!G:G, MATCH(D71, '2025年度_地域戦略テーブル（基本項目）'!C:C, 0))),
        YEAR(INDEX('2025年度_地域戦略テーブル（基本項目）'!G:G, MATCH(D71, '2025年度_地域戦略テーブル（基本項目）'!C:C, 0)))-1),
    "")</f>
        <v/>
      </c>
    </row>
    <row r="72" spans="1:22" hidden="1">
      <c r="A72" s="11">
        <v>1461</v>
      </c>
      <c r="B72" s="12" t="s">
        <v>1258</v>
      </c>
      <c r="C72" s="12" t="s">
        <v>7794</v>
      </c>
      <c r="D72" s="12" t="s">
        <v>1259</v>
      </c>
      <c r="E72" s="12" t="s">
        <v>185</v>
      </c>
      <c r="F72" s="12" t="s">
        <v>1214</v>
      </c>
      <c r="G72" s="12" t="s">
        <v>1215</v>
      </c>
      <c r="H72" s="12" t="s">
        <v>1260</v>
      </c>
      <c r="I72" s="12" t="s">
        <v>1076</v>
      </c>
      <c r="J72" s="11">
        <v>514.34</v>
      </c>
      <c r="K72" s="11">
        <v>35388</v>
      </c>
      <c r="L72" s="11">
        <v>-9.0726899999999997</v>
      </c>
      <c r="M72" s="11">
        <v>3.3513993521202101</v>
      </c>
      <c r="N72" s="11">
        <v>6.2917743277671399</v>
      </c>
      <c r="O72" s="11">
        <v>6.5019485359077596</v>
      </c>
      <c r="P72" s="11">
        <v>82.299785785717305</v>
      </c>
      <c r="Q72" s="11">
        <v>1.5550919984876099</v>
      </c>
      <c r="R72" s="11">
        <v>7751</v>
      </c>
      <c r="S72" s="11">
        <v>3449</v>
      </c>
      <c r="T72" s="11">
        <v>11217</v>
      </c>
      <c r="U72" s="81" t="str">
        <f>IF(COUNTIF('2025年度_地域戦略テーブル（基本項目）'!C:C, D72) &gt; 0, "策定済み", "未策定")</f>
        <v>未策定</v>
      </c>
      <c r="V72" t="str">
        <f>IF(COUNTIF('2025年度_地域戦略テーブル（基本項目）'!C:C, D72) &gt; 0,
    IF(MONTH(INDEX('2025年度_地域戦略テーブル（基本項目）'!G:G, MATCH(D72, '2025年度_地域戦略テーブル（基本項目）'!C:C, 0))) &gt;= 4,
        YEAR(INDEX('2025年度_地域戦略テーブル（基本項目）'!G:G, MATCH(D72, '2025年度_地域戦略テーブル（基本項目）'!C:C, 0))),
        YEAR(INDEX('2025年度_地域戦略テーブル（基本項目）'!G:G, MATCH(D72, '2025年度_地域戦略テーブル（基本項目）'!C:C, 0)))-1),
    "")</f>
        <v/>
      </c>
    </row>
    <row r="73" spans="1:22" hidden="1">
      <c r="A73" s="11">
        <v>1458</v>
      </c>
      <c r="B73" s="12" t="s">
        <v>1261</v>
      </c>
      <c r="C73" s="12" t="s">
        <v>7791</v>
      </c>
      <c r="D73" s="12" t="s">
        <v>1262</v>
      </c>
      <c r="E73" s="12" t="s">
        <v>185</v>
      </c>
      <c r="F73" s="12" t="s">
        <v>1214</v>
      </c>
      <c r="G73" s="12" t="s">
        <v>1215</v>
      </c>
      <c r="H73" s="12" t="s">
        <v>1263</v>
      </c>
      <c r="I73" s="12" t="s">
        <v>1076</v>
      </c>
      <c r="J73" s="11">
        <v>432.12</v>
      </c>
      <c r="K73" s="11">
        <v>40575</v>
      </c>
      <c r="L73" s="11">
        <v>-7.9639800000000003</v>
      </c>
      <c r="M73" s="11">
        <v>4.0072205531378202</v>
      </c>
      <c r="N73" s="11">
        <v>5.48698590719885</v>
      </c>
      <c r="O73" s="11">
        <v>8.1709994562000201</v>
      </c>
      <c r="P73" s="11">
        <v>81.864050914046203</v>
      </c>
      <c r="Q73" s="11">
        <v>0.47074316941710298</v>
      </c>
      <c r="R73" s="11">
        <v>4809</v>
      </c>
      <c r="S73" s="11">
        <v>4628</v>
      </c>
      <c r="T73" s="11">
        <v>13372</v>
      </c>
      <c r="U73" s="81" t="str">
        <f>IF(COUNTIF('2025年度_地域戦略テーブル（基本項目）'!C:C, D73) &gt; 0, "策定済み", "未策定")</f>
        <v>未策定</v>
      </c>
      <c r="V73" t="str">
        <f>IF(COUNTIF('2025年度_地域戦略テーブル（基本項目）'!C:C, D73) &gt; 0,
    IF(MONTH(INDEX('2025年度_地域戦略テーブル（基本項目）'!G:G, MATCH(D73, '2025年度_地域戦略テーブル（基本項目）'!C:C, 0))) &gt;= 4,
        YEAR(INDEX('2025年度_地域戦略テーブル（基本項目）'!G:G, MATCH(D73, '2025年度_地域戦略テーブル（基本項目）'!C:C, 0))),
        YEAR(INDEX('2025年度_地域戦略テーブル（基本項目）'!G:G, MATCH(D73, '2025年度_地域戦略テーブル（基本項目）'!C:C, 0)))-1),
    "")</f>
        <v/>
      </c>
    </row>
    <row r="74" spans="1:22" hidden="1">
      <c r="A74" s="11">
        <v>1466</v>
      </c>
      <c r="B74" s="12" t="s">
        <v>1264</v>
      </c>
      <c r="C74" s="12" t="s">
        <v>7799</v>
      </c>
      <c r="D74" s="12" t="s">
        <v>1265</v>
      </c>
      <c r="E74" s="12" t="s">
        <v>185</v>
      </c>
      <c r="F74" s="12" t="s">
        <v>1214</v>
      </c>
      <c r="G74" s="12" t="s">
        <v>1215</v>
      </c>
      <c r="H74" s="12" t="s">
        <v>1266</v>
      </c>
      <c r="I74" s="12" t="s">
        <v>1076</v>
      </c>
      <c r="J74" s="11">
        <v>101.59</v>
      </c>
      <c r="K74" s="11">
        <v>20480</v>
      </c>
      <c r="L74" s="11">
        <v>-3.57361</v>
      </c>
      <c r="M74" s="11">
        <v>6.0564844500289503</v>
      </c>
      <c r="N74" s="11">
        <v>4.1822516532434397</v>
      </c>
      <c r="O74" s="11">
        <v>15.643976829667</v>
      </c>
      <c r="P74" s="11">
        <v>73.672483430099206</v>
      </c>
      <c r="Q74" s="11">
        <v>0.44480363696143499</v>
      </c>
      <c r="R74" s="11">
        <v>1837</v>
      </c>
      <c r="S74" s="11">
        <v>2363</v>
      </c>
      <c r="T74" s="11">
        <v>6925</v>
      </c>
      <c r="U74" s="81" t="str">
        <f>IF(COUNTIF('2025年度_地域戦略テーブル（基本項目）'!C:C, D74) &gt; 0, "策定済み", "未策定")</f>
        <v>未策定</v>
      </c>
      <c r="V74" t="str">
        <f>IF(COUNTIF('2025年度_地域戦略テーブル（基本項目）'!C:C, D74) &gt; 0,
    IF(MONTH(INDEX('2025年度_地域戦略テーブル（基本項目）'!G:G, MATCH(D74, '2025年度_地域戦略テーブル（基本項目）'!C:C, 0))) &gt;= 4,
        YEAR(INDEX('2025年度_地域戦略テーブル（基本項目）'!G:G, MATCH(D74, '2025年度_地域戦略テーブル（基本項目）'!C:C, 0))),
        YEAR(INDEX('2025年度_地域戦略テーブル（基本項目）'!G:G, MATCH(D74, '2025年度_地域戦略テーブル（基本項目）'!C:C, 0)))-1),
    "")</f>
        <v/>
      </c>
    </row>
    <row r="75" spans="1:22" hidden="1">
      <c r="A75" s="11">
        <v>1462</v>
      </c>
      <c r="B75" s="12" t="s">
        <v>1267</v>
      </c>
      <c r="C75" s="12" t="s">
        <v>7795</v>
      </c>
      <c r="D75" s="12" t="s">
        <v>1268</v>
      </c>
      <c r="E75" s="12" t="s">
        <v>185</v>
      </c>
      <c r="F75" s="12" t="s">
        <v>1214</v>
      </c>
      <c r="G75" s="12" t="s">
        <v>1215</v>
      </c>
      <c r="H75" s="12" t="s">
        <v>1269</v>
      </c>
      <c r="I75" s="12" t="s">
        <v>1076</v>
      </c>
      <c r="J75" s="11">
        <v>211.3</v>
      </c>
      <c r="K75" s="11">
        <v>33903</v>
      </c>
      <c r="L75" s="11">
        <v>-2.05125</v>
      </c>
      <c r="M75" s="11">
        <v>5.2645273017141596</v>
      </c>
      <c r="N75" s="11">
        <v>9.6837438809069294</v>
      </c>
      <c r="O75" s="11">
        <v>4.1666029931337603</v>
      </c>
      <c r="P75" s="11">
        <v>78.881436641974403</v>
      </c>
      <c r="Q75" s="11">
        <v>2.0036891822707998</v>
      </c>
      <c r="R75" s="11">
        <v>2776</v>
      </c>
      <c r="S75" s="11">
        <v>2820</v>
      </c>
      <c r="T75" s="11">
        <v>11098</v>
      </c>
      <c r="U75" s="81" t="str">
        <f>IF(COUNTIF('2025年度_地域戦略テーブル（基本項目）'!C:C, D75) &gt; 0, "策定済み", "未策定")</f>
        <v>未策定</v>
      </c>
      <c r="V75" t="str">
        <f>IF(COUNTIF('2025年度_地域戦略テーブル（基本項目）'!C:C, D75) &gt; 0,
    IF(MONTH(INDEX('2025年度_地域戦略テーブル（基本項目）'!G:G, MATCH(D75, '2025年度_地域戦略テーブル（基本項目）'!C:C, 0))) &gt;= 4,
        YEAR(INDEX('2025年度_地域戦略テーブル（基本項目）'!G:G, MATCH(D75, '2025年度_地域戦略テーブル（基本項目）'!C:C, 0))),
        YEAR(INDEX('2025年度_地域戦略テーブル（基本項目）'!G:G, MATCH(D75, '2025年度_地域戦略テーブル（基本項目）'!C:C, 0)))-1),
    "")</f>
        <v/>
      </c>
    </row>
    <row r="76" spans="1:22" hidden="1">
      <c r="A76" s="11">
        <v>1467</v>
      </c>
      <c r="B76" s="12" t="s">
        <v>1270</v>
      </c>
      <c r="C76" s="12" t="s">
        <v>7800</v>
      </c>
      <c r="D76" s="12" t="s">
        <v>1271</v>
      </c>
      <c r="E76" s="12" t="s">
        <v>185</v>
      </c>
      <c r="F76" s="12" t="s">
        <v>1214</v>
      </c>
      <c r="G76" s="12" t="s">
        <v>1215</v>
      </c>
      <c r="H76" s="12" t="s">
        <v>1272</v>
      </c>
      <c r="I76" s="12" t="s">
        <v>1076</v>
      </c>
      <c r="J76" s="11">
        <v>299.43</v>
      </c>
      <c r="K76" s="11">
        <v>15322</v>
      </c>
      <c r="L76" s="11">
        <v>-8.4816599999999998</v>
      </c>
      <c r="M76" s="11">
        <v>1.8993592404485</v>
      </c>
      <c r="N76" s="11">
        <v>3.61770714415047</v>
      </c>
      <c r="O76" s="11">
        <v>8.4910165937939794</v>
      </c>
      <c r="P76" s="11">
        <v>83.717290792140204</v>
      </c>
      <c r="Q76" s="11">
        <v>2.27462622946687</v>
      </c>
      <c r="R76" s="11">
        <v>3766</v>
      </c>
      <c r="S76" s="11">
        <v>2069</v>
      </c>
      <c r="T76" s="11">
        <v>4543</v>
      </c>
      <c r="U76" s="81" t="str">
        <f>IF(COUNTIF('2025年度_地域戦略テーブル（基本項目）'!C:C, D76) &gt; 0, "策定済み", "未策定")</f>
        <v>未策定</v>
      </c>
      <c r="V76" t="str">
        <f>IF(COUNTIF('2025年度_地域戦略テーブル（基本項目）'!C:C, D76) &gt; 0,
    IF(MONTH(INDEX('2025年度_地域戦略テーブル（基本項目）'!G:G, MATCH(D76, '2025年度_地域戦略テーブル（基本項目）'!C:C, 0))) &gt;= 4,
        YEAR(INDEX('2025年度_地域戦略テーブル（基本項目）'!G:G, MATCH(D76, '2025年度_地域戦略テーブル（基本項目）'!C:C, 0))),
        YEAR(INDEX('2025年度_地域戦略テーブル（基本項目）'!G:G, MATCH(D76, '2025年度_地域戦略テーブル（基本項目）'!C:C, 0)))-1),
    "")</f>
        <v/>
      </c>
    </row>
    <row r="77" spans="1:22" ht="26" hidden="1">
      <c r="A77" s="11">
        <v>1455</v>
      </c>
      <c r="B77" s="12" t="s">
        <v>1273</v>
      </c>
      <c r="C77" s="12" t="s">
        <v>7788</v>
      </c>
      <c r="D77" s="12" t="s">
        <v>1274</v>
      </c>
      <c r="E77" s="12" t="s">
        <v>185</v>
      </c>
      <c r="F77" s="12" t="s">
        <v>1214</v>
      </c>
      <c r="G77" s="12" t="s">
        <v>1215</v>
      </c>
      <c r="H77" s="12" t="s">
        <v>1275</v>
      </c>
      <c r="I77" s="12" t="s">
        <v>1076</v>
      </c>
      <c r="J77" s="11">
        <v>132.65</v>
      </c>
      <c r="K77" s="11">
        <v>31987</v>
      </c>
      <c r="L77" s="11">
        <v>-8.4804399999999998</v>
      </c>
      <c r="M77" s="11">
        <v>7.0842825509074503</v>
      </c>
      <c r="N77" s="11">
        <v>0.65722198462501502</v>
      </c>
      <c r="O77" s="11">
        <v>27.8776123658457</v>
      </c>
      <c r="P77" s="11">
        <v>63.995809433963103</v>
      </c>
      <c r="Q77" s="11">
        <v>0.38507366465864901</v>
      </c>
      <c r="R77" s="11">
        <v>7169</v>
      </c>
      <c r="S77" s="11">
        <v>3588</v>
      </c>
      <c r="T77" s="11">
        <v>10684</v>
      </c>
      <c r="U77" s="81" t="str">
        <f>IF(COUNTIF('2025年度_地域戦略テーブル（基本項目）'!C:C, D77) &gt; 0, "策定済み", "未策定")</f>
        <v>未策定</v>
      </c>
      <c r="V77" t="str">
        <f>IF(COUNTIF('2025年度_地域戦略テーブル（基本項目）'!C:C, D77) &gt; 0,
    IF(MONTH(INDEX('2025年度_地域戦略テーブル（基本項目）'!G:G, MATCH(D77, '2025年度_地域戦略テーブル（基本項目）'!C:C, 0))) &gt;= 4,
        YEAR(INDEX('2025年度_地域戦略テーブル（基本項目）'!G:G, MATCH(D77, '2025年度_地域戦略テーブル（基本項目）'!C:C, 0))),
        YEAR(INDEX('2025年度_地域戦略テーブル（基本項目）'!G:G, MATCH(D77, '2025年度_地域戦略テーブル（基本項目）'!C:C, 0)))-1),
    "")</f>
        <v/>
      </c>
    </row>
    <row r="78" spans="1:22" hidden="1">
      <c r="A78" s="11">
        <v>498</v>
      </c>
      <c r="B78" s="12" t="s">
        <v>1276</v>
      </c>
      <c r="C78" s="12" t="s">
        <v>187</v>
      </c>
      <c r="D78" s="12" t="s">
        <v>187</v>
      </c>
      <c r="E78" s="12" t="s">
        <v>187</v>
      </c>
      <c r="F78" s="12" t="s">
        <v>1277</v>
      </c>
      <c r="G78" s="12" t="s">
        <v>1278</v>
      </c>
      <c r="H78" s="12" t="s">
        <v>102</v>
      </c>
      <c r="I78" s="12" t="s">
        <v>982</v>
      </c>
      <c r="J78" s="11">
        <v>6097.39</v>
      </c>
      <c r="K78" s="11">
        <v>2867009</v>
      </c>
      <c r="L78" s="11">
        <v>-1.7129700000000001</v>
      </c>
      <c r="M78" s="11">
        <v>16.304539833951601</v>
      </c>
      <c r="N78" s="11">
        <v>22.0809044338456</v>
      </c>
      <c r="O78" s="11">
        <v>20.879703232644399</v>
      </c>
      <c r="P78" s="11">
        <v>39.604310192545498</v>
      </c>
      <c r="Q78" s="11">
        <v>1.1305423070128999</v>
      </c>
      <c r="R78" s="11">
        <v>163474</v>
      </c>
      <c r="S78" s="11">
        <v>401004</v>
      </c>
      <c r="T78" s="11">
        <v>863268</v>
      </c>
      <c r="U78" s="81" t="str">
        <f>IF(COUNTIF('2025年度_地域戦略テーブル（基本項目）'!C:C, D78) &gt; 0, "策定済み", "未策定")</f>
        <v>策定済み</v>
      </c>
      <c r="V78">
        <f>IF(COUNTIF('2025年度_地域戦略テーブル（基本項目）'!C:C, D78) &gt; 0,
    IF(MONTH(INDEX('2025年度_地域戦略テーブル（基本項目）'!G:G, MATCH(D78, '2025年度_地域戦略テーブル（基本項目）'!C:C, 0))) &gt;= 4,
        YEAR(INDEX('2025年度_地域戦略テーブル（基本項目）'!G:G, MATCH(D78, '2025年度_地域戦略テーブル（基本項目）'!C:C, 0))),
        YEAR(INDEX('2025年度_地域戦略テーブル（基本項目）'!G:G, MATCH(D78, '2025年度_地域戦略テーブル（基本項目）'!C:C, 0)))-1),
    "")</f>
        <v>2014</v>
      </c>
    </row>
    <row r="79" spans="1:22" ht="26" hidden="1">
      <c r="A79" s="11">
        <v>19</v>
      </c>
      <c r="B79" s="12" t="s">
        <v>1279</v>
      </c>
      <c r="C79" s="12" t="s">
        <v>6803</v>
      </c>
      <c r="D79" s="12" t="s">
        <v>190</v>
      </c>
      <c r="E79" s="12" t="s">
        <v>187</v>
      </c>
      <c r="F79" s="12" t="s">
        <v>1277</v>
      </c>
      <c r="G79" s="12" t="s">
        <v>1278</v>
      </c>
      <c r="H79" s="12" t="s">
        <v>1280</v>
      </c>
      <c r="I79" s="12" t="s">
        <v>1076</v>
      </c>
      <c r="J79" s="11">
        <v>156.6</v>
      </c>
      <c r="K79" s="11">
        <v>40087</v>
      </c>
      <c r="L79" s="11">
        <v>-4.8876600000000003</v>
      </c>
      <c r="M79" s="11">
        <v>18.3331020189258</v>
      </c>
      <c r="N79" s="11">
        <v>22.578627070968899</v>
      </c>
      <c r="O79" s="11">
        <v>32.536926132335097</v>
      </c>
      <c r="P79" s="11">
        <v>23.690972495415799</v>
      </c>
      <c r="Q79" s="11">
        <v>2.86037228235435</v>
      </c>
      <c r="R79" s="11">
        <v>3955</v>
      </c>
      <c r="S79" s="11">
        <v>6512</v>
      </c>
      <c r="T79" s="11">
        <v>11727</v>
      </c>
      <c r="U79" s="81" t="str">
        <f>IF(COUNTIF('2025年度_地域戦略テーブル（基本項目）'!C:C, D79) &gt; 0, "策定済み", "未策定")</f>
        <v>策定済み</v>
      </c>
      <c r="V79">
        <f>IF(COUNTIF('2025年度_地域戦略テーブル（基本項目）'!C:C, D79) &gt; 0,
    IF(MONTH(INDEX('2025年度_地域戦略テーブル（基本項目）'!G:G, MATCH(D79, '2025年度_地域戦略テーブル（基本項目）'!C:C, 0))) &gt;= 4,
        YEAR(INDEX('2025年度_地域戦略テーブル（基本項目）'!G:G, MATCH(D79, '2025年度_地域戦略テーブル（基本項目）'!C:C, 0))),
        YEAR(INDEX('2025年度_地域戦略テーブル（基本項目）'!G:G, MATCH(D79, '2025年度_地域戦略テーブル（基本項目）'!C:C, 0)))-1),
    "")</f>
        <v>2022</v>
      </c>
    </row>
    <row r="80" spans="1:22" ht="26" hidden="1">
      <c r="A80" s="11">
        <v>24</v>
      </c>
      <c r="B80" s="12" t="s">
        <v>1281</v>
      </c>
      <c r="C80" s="12" t="s">
        <v>6808</v>
      </c>
      <c r="D80" s="12" t="s">
        <v>1282</v>
      </c>
      <c r="E80" s="12" t="s">
        <v>187</v>
      </c>
      <c r="F80" s="12" t="s">
        <v>1277</v>
      </c>
      <c r="G80" s="12" t="s">
        <v>1278</v>
      </c>
      <c r="H80" s="12" t="s">
        <v>1283</v>
      </c>
      <c r="I80" s="12" t="s">
        <v>1076</v>
      </c>
      <c r="J80" s="11">
        <v>79.16</v>
      </c>
      <c r="K80" s="11">
        <v>49872</v>
      </c>
      <c r="L80" s="11">
        <v>1.4978800000000001</v>
      </c>
      <c r="M80" s="11">
        <v>29.8373192700187</v>
      </c>
      <c r="N80" s="11">
        <v>43.963342580812601</v>
      </c>
      <c r="O80" s="11">
        <v>13.366726199888999</v>
      </c>
      <c r="P80" s="11">
        <v>7.9082162686590003</v>
      </c>
      <c r="Q80" s="11">
        <v>4.9243956806207603</v>
      </c>
      <c r="R80" s="11">
        <v>1939</v>
      </c>
      <c r="S80" s="11">
        <v>6275</v>
      </c>
      <c r="T80" s="11">
        <v>13618</v>
      </c>
      <c r="U80" s="81" t="str">
        <f>IF(COUNTIF('2025年度_地域戦略テーブル（基本項目）'!C:C, D80) &gt; 0, "策定済み", "未策定")</f>
        <v>未策定</v>
      </c>
      <c r="V80" t="str">
        <f>IF(COUNTIF('2025年度_地域戦略テーブル（基本項目）'!C:C, D80) &gt; 0,
    IF(MONTH(INDEX('2025年度_地域戦略テーブル（基本項目）'!G:G, MATCH(D80, '2025年度_地域戦略テーブル（基本項目）'!C:C, 0))) &gt;= 4,
        YEAR(INDEX('2025年度_地域戦略テーブル（基本項目）'!G:G, MATCH(D80, '2025年度_地域戦略テーブル（基本項目）'!C:C, 0))),
        YEAR(INDEX('2025年度_地域戦略テーブル（基本項目）'!G:G, MATCH(D80, '2025年度_地域戦略テーブル（基本項目）'!C:C, 0)))-1),
    "")</f>
        <v/>
      </c>
    </row>
    <row r="81" spans="1:22">
      <c r="A81" s="11">
        <v>9</v>
      </c>
      <c r="B81" s="12" t="s">
        <v>1284</v>
      </c>
      <c r="C81" s="12" t="s">
        <v>6793</v>
      </c>
      <c r="D81" s="12" t="s">
        <v>1285</v>
      </c>
      <c r="E81" s="12" t="s">
        <v>187</v>
      </c>
      <c r="F81" s="12" t="s">
        <v>1277</v>
      </c>
      <c r="G81" s="12" t="s">
        <v>1278</v>
      </c>
      <c r="H81" s="12" t="s">
        <v>1286</v>
      </c>
      <c r="I81" s="12" t="s">
        <v>1076</v>
      </c>
      <c r="J81" s="11">
        <v>283.72000000000003</v>
      </c>
      <c r="K81" s="11">
        <v>241656</v>
      </c>
      <c r="L81" s="11">
        <v>6.4737400000000003</v>
      </c>
      <c r="M81" s="11">
        <v>31.579287817992899</v>
      </c>
      <c r="N81" s="11">
        <v>21.524076540080902</v>
      </c>
      <c r="O81" s="11">
        <v>25.778808488046302</v>
      </c>
      <c r="P81" s="11">
        <v>18.4271699717426</v>
      </c>
      <c r="Q81" s="11">
        <v>2.69065718213725</v>
      </c>
      <c r="R81" s="11">
        <v>6255</v>
      </c>
      <c r="S81" s="11">
        <v>17268</v>
      </c>
      <c r="T81" s="11">
        <v>69190</v>
      </c>
      <c r="U81" s="81" t="str">
        <f>IF(COUNTIF('2025年度_地域戦略テーブル（基本項目）'!C:C, D81) &gt; 0, "策定済み", "未策定")</f>
        <v>策定済み</v>
      </c>
      <c r="V81">
        <f>IF(COUNTIF('2025年度_地域戦略テーブル（基本項目）'!C:C, D81) &gt; 0,
    IF(MONTH(INDEX('2025年度_地域戦略テーブル（基本項目）'!G:G, MATCH(D81, '2025年度_地域戦略テーブル（基本項目）'!C:C, 0))) &gt;= 4,
        YEAR(INDEX('2025年度_地域戦略テーブル（基本項目）'!G:G, MATCH(D81, '2025年度_地域戦略テーブル（基本項目）'!C:C, 0))),
        YEAR(INDEX('2025年度_地域戦略テーブル（基本項目）'!G:G, MATCH(D81, '2025年度_地域戦略テーブル（基本項目）'!C:C, 0)))-1),
    "")</f>
        <v>2024</v>
      </c>
    </row>
    <row r="82" spans="1:22" ht="26" hidden="1">
      <c r="A82" s="11">
        <v>10</v>
      </c>
      <c r="B82" s="12" t="s">
        <v>1287</v>
      </c>
      <c r="C82" s="12" t="s">
        <v>6794</v>
      </c>
      <c r="D82" s="12" t="s">
        <v>1288</v>
      </c>
      <c r="E82" s="12" t="s">
        <v>187</v>
      </c>
      <c r="F82" s="12" t="s">
        <v>1277</v>
      </c>
      <c r="G82" s="12" t="s">
        <v>1278</v>
      </c>
      <c r="H82" s="12" t="s">
        <v>1289</v>
      </c>
      <c r="I82" s="12" t="s">
        <v>1076</v>
      </c>
      <c r="J82" s="11">
        <v>99.97</v>
      </c>
      <c r="K82" s="11">
        <v>156581</v>
      </c>
      <c r="L82" s="11">
        <v>0.57294</v>
      </c>
      <c r="M82" s="11">
        <v>50.969824487413298</v>
      </c>
      <c r="N82" s="11">
        <v>14.5791978021179</v>
      </c>
      <c r="O82" s="11">
        <v>18.359829501056101</v>
      </c>
      <c r="P82" s="11">
        <v>13.9790845628009</v>
      </c>
      <c r="Q82" s="11">
        <v>2.1120636466117899</v>
      </c>
      <c r="R82" s="11">
        <v>3570</v>
      </c>
      <c r="S82" s="11">
        <v>21934</v>
      </c>
      <c r="T82" s="11">
        <v>46665</v>
      </c>
      <c r="U82" s="81" t="str">
        <f>IF(COUNTIF('2025年度_地域戦略テーブル（基本項目）'!C:C, D82) &gt; 0, "策定済み", "未策定")</f>
        <v>未策定</v>
      </c>
      <c r="V82" t="str">
        <f>IF(COUNTIF('2025年度_地域戦略テーブル（基本項目）'!C:C, D82) &gt; 0,
    IF(MONTH(INDEX('2025年度_地域戦略テーブル（基本項目）'!G:G, MATCH(D82, '2025年度_地域戦略テーブル（基本項目）'!C:C, 0))) &gt;= 4,
        YEAR(INDEX('2025年度_地域戦略テーブル（基本項目）'!G:G, MATCH(D82, '2025年度_地域戦略テーブル（基本項目）'!C:C, 0))),
        YEAR(INDEX('2025年度_地域戦略テーブル（基本項目）'!G:G, MATCH(D82, '2025年度_地域戦略テーブル（基本項目）'!C:C, 0)))-1),
    "")</f>
        <v/>
      </c>
    </row>
    <row r="83" spans="1:22" hidden="1">
      <c r="A83" s="11">
        <v>32</v>
      </c>
      <c r="B83" s="12" t="s">
        <v>1290</v>
      </c>
      <c r="C83" s="12" t="s">
        <v>6816</v>
      </c>
      <c r="D83" s="12" t="s">
        <v>1291</v>
      </c>
      <c r="E83" s="12" t="s">
        <v>187</v>
      </c>
      <c r="F83" s="12" t="s">
        <v>1277</v>
      </c>
      <c r="G83" s="12" t="s">
        <v>1278</v>
      </c>
      <c r="H83" s="12" t="s">
        <v>1292</v>
      </c>
      <c r="I83" s="12" t="s">
        <v>1076</v>
      </c>
      <c r="J83" s="11">
        <v>71.400000000000006</v>
      </c>
      <c r="K83" s="11">
        <v>48553</v>
      </c>
      <c r="L83" s="11">
        <v>2.1415799999999998</v>
      </c>
      <c r="M83" s="11">
        <v>34.519527448386</v>
      </c>
      <c r="N83" s="11">
        <v>15.0672236235049</v>
      </c>
      <c r="O83" s="11">
        <v>28.192860600855798</v>
      </c>
      <c r="P83" s="11">
        <v>19.900822888276998</v>
      </c>
      <c r="Q83" s="11">
        <v>2.3195654389762401</v>
      </c>
      <c r="R83" s="11">
        <v>1776</v>
      </c>
      <c r="S83" s="11">
        <v>6007</v>
      </c>
      <c r="T83" s="11">
        <v>15967</v>
      </c>
      <c r="U83" s="81" t="str">
        <f>IF(COUNTIF('2025年度_地域戦略テーブル（基本項目）'!C:C, D83) &gt; 0, "策定済み", "未策定")</f>
        <v>未策定</v>
      </c>
      <c r="V83" t="str">
        <f>IF(COUNTIF('2025年度_地域戦略テーブル（基本項目）'!C:C, D83) &gt; 0,
    IF(MONTH(INDEX('2025年度_地域戦略テーブル（基本項目）'!G:G, MATCH(D83, '2025年度_地域戦略テーブル（基本項目）'!C:C, 0))) &gt;= 4,
        YEAR(INDEX('2025年度_地域戦略テーブル（基本項目）'!G:G, MATCH(D83, '2025年度_地域戦略テーブル（基本項目）'!C:C, 0))),
        YEAR(INDEX('2025年度_地域戦略テーブル（基本項目）'!G:G, MATCH(D83, '2025年度_地域戦略テーブル（基本項目）'!C:C, 0)))-1),
    "")</f>
        <v/>
      </c>
    </row>
    <row r="84" spans="1:22" hidden="1">
      <c r="A84" s="11">
        <v>18</v>
      </c>
      <c r="B84" s="12" t="s">
        <v>1293</v>
      </c>
      <c r="C84" s="12" t="s">
        <v>6802</v>
      </c>
      <c r="D84" s="12" t="s">
        <v>193</v>
      </c>
      <c r="E84" s="12" t="s">
        <v>187</v>
      </c>
      <c r="F84" s="12" t="s">
        <v>1277</v>
      </c>
      <c r="G84" s="12" t="s">
        <v>1278</v>
      </c>
      <c r="H84" s="12" t="s">
        <v>1294</v>
      </c>
      <c r="I84" s="12" t="s">
        <v>1076</v>
      </c>
      <c r="J84" s="11">
        <v>205.81</v>
      </c>
      <c r="K84" s="11">
        <v>39039</v>
      </c>
      <c r="L84" s="11">
        <v>-8.8086900000000004</v>
      </c>
      <c r="M84" s="11">
        <v>16.411222206094202</v>
      </c>
      <c r="N84" s="11">
        <v>55.1434798215735</v>
      </c>
      <c r="O84" s="11">
        <v>10.460457234476101</v>
      </c>
      <c r="P84" s="11">
        <v>10.625461967828301</v>
      </c>
      <c r="Q84" s="11">
        <v>7.3593787700279503</v>
      </c>
      <c r="R84" s="11">
        <v>3179</v>
      </c>
      <c r="S84" s="11">
        <v>6950</v>
      </c>
      <c r="T84" s="11">
        <v>11876</v>
      </c>
      <c r="U84" s="81" t="str">
        <f>IF(COUNTIF('2025年度_地域戦略テーブル（基本項目）'!C:C, D84) &gt; 0, "策定済み", "未策定")</f>
        <v>策定済み</v>
      </c>
      <c r="V84">
        <f>IF(COUNTIF('2025年度_地域戦略テーブル（基本項目）'!C:C, D84) &gt; 0,
    IF(MONTH(INDEX('2025年度_地域戦略テーブル（基本項目）'!G:G, MATCH(D84, '2025年度_地域戦略テーブル（基本項目）'!C:C, 0))) &gt;= 4,
        YEAR(INDEX('2025年度_地域戦略テーブル（基本項目）'!G:G, MATCH(D84, '2025年度_地域戦略テーブル（基本項目）'!C:C, 0))),
        YEAR(INDEX('2025年度_地域戦略テーブル（基本項目）'!G:G, MATCH(D84, '2025年度_地域戦略テーブル（基本項目）'!C:C, 0)))-1),
    "")</f>
        <v>2020</v>
      </c>
    </row>
    <row r="85" spans="1:22" hidden="1">
      <c r="A85" s="11">
        <v>26</v>
      </c>
      <c r="B85" s="12" t="s">
        <v>1295</v>
      </c>
      <c r="C85" s="12" t="s">
        <v>6810</v>
      </c>
      <c r="D85" s="12" t="s">
        <v>1296</v>
      </c>
      <c r="E85" s="12" t="s">
        <v>187</v>
      </c>
      <c r="F85" s="12" t="s">
        <v>1277</v>
      </c>
      <c r="G85" s="12" t="s">
        <v>1278</v>
      </c>
      <c r="H85" s="12" t="s">
        <v>1297</v>
      </c>
      <c r="I85" s="12" t="s">
        <v>1076</v>
      </c>
      <c r="J85" s="11">
        <v>121.58</v>
      </c>
      <c r="K85" s="11">
        <v>31401</v>
      </c>
      <c r="L85" s="11">
        <v>-4.6171100000000003</v>
      </c>
      <c r="M85" s="11">
        <v>17.890396021484701</v>
      </c>
      <c r="N85" s="11">
        <v>23.971668584214701</v>
      </c>
      <c r="O85" s="11">
        <v>37.837616309427503</v>
      </c>
      <c r="P85" s="11">
        <v>18.575823456977499</v>
      </c>
      <c r="Q85" s="11">
        <v>1.7244956278955701</v>
      </c>
      <c r="R85" s="11">
        <v>5579</v>
      </c>
      <c r="S85" s="11">
        <v>3911</v>
      </c>
      <c r="T85" s="11">
        <v>10258</v>
      </c>
      <c r="U85" s="81" t="str">
        <f>IF(COUNTIF('2025年度_地域戦略テーブル（基本項目）'!C:C, D85) &gt; 0, "策定済み", "未策定")</f>
        <v>未策定</v>
      </c>
      <c r="V85" t="str">
        <f>IF(COUNTIF('2025年度_地域戦略テーブル（基本項目）'!C:C, D85) &gt; 0,
    IF(MONTH(INDEX('2025年度_地域戦略テーブル（基本項目）'!G:G, MATCH(D85, '2025年度_地域戦略テーブル（基本項目）'!C:C, 0))) &gt;= 4,
        YEAR(INDEX('2025年度_地域戦略テーブル（基本項目）'!G:G, MATCH(D85, '2025年度_地域戦略テーブル（基本項目）'!C:C, 0))),
        YEAR(INDEX('2025年度_地域戦略テーブル（基本項目）'!G:G, MATCH(D85, '2025年度_地域戦略テーブル（基本項目）'!C:C, 0)))-1),
    "")</f>
        <v/>
      </c>
    </row>
    <row r="86" spans="1:22" hidden="1">
      <c r="A86" s="11">
        <v>1</v>
      </c>
      <c r="B86" s="12" t="s">
        <v>1298</v>
      </c>
      <c r="C86" s="12" t="s">
        <v>6785</v>
      </c>
      <c r="D86" s="12" t="s">
        <v>1299</v>
      </c>
      <c r="E86" s="12" t="s">
        <v>187</v>
      </c>
      <c r="F86" s="12" t="s">
        <v>1277</v>
      </c>
      <c r="G86" s="12" t="s">
        <v>1278</v>
      </c>
      <c r="H86" s="12" t="s">
        <v>1300</v>
      </c>
      <c r="I86" s="12" t="s">
        <v>1076</v>
      </c>
      <c r="J86" s="11">
        <v>80.88</v>
      </c>
      <c r="K86" s="11">
        <v>42521</v>
      </c>
      <c r="L86" s="11">
        <v>-1.7831999999999999</v>
      </c>
      <c r="M86" s="11">
        <v>28.279270608618301</v>
      </c>
      <c r="N86" s="11">
        <v>41.775750558669401</v>
      </c>
      <c r="O86" s="11">
        <v>24.505662110500701</v>
      </c>
      <c r="P86" s="11">
        <v>5.0601718403792901</v>
      </c>
      <c r="Q86" s="11">
        <v>0.379144881832298</v>
      </c>
      <c r="R86" s="11">
        <v>2889</v>
      </c>
      <c r="S86" s="11">
        <v>8103</v>
      </c>
      <c r="T86" s="11">
        <v>12379</v>
      </c>
      <c r="U86" s="81" t="str">
        <f>IF(COUNTIF('2025年度_地域戦略テーブル（基本項目）'!C:C, D86) &gt; 0, "策定済み", "未策定")</f>
        <v>未策定</v>
      </c>
      <c r="V86" t="str">
        <f>IF(COUNTIF('2025年度_地域戦略テーブル（基本項目）'!C:C, D86) &gt; 0,
    IF(MONTH(INDEX('2025年度_地域戦略テーブル（基本項目）'!G:G, MATCH(D86, '2025年度_地域戦略テーブル（基本項目）'!C:C, 0))) &gt;= 4,
        YEAR(INDEX('2025年度_地域戦略テーブル（基本項目）'!G:G, MATCH(D86, '2025年度_地域戦略テーブル（基本項目）'!C:C, 0))),
        YEAR(INDEX('2025年度_地域戦略テーブル（基本項目）'!G:G, MATCH(D86, '2025年度_地域戦略テーブル（基本項目）'!C:C, 0)))-1),
    "")</f>
        <v/>
      </c>
    </row>
    <row r="87" spans="1:22" hidden="1">
      <c r="A87" s="11">
        <v>33</v>
      </c>
      <c r="B87" s="12" t="s">
        <v>1301</v>
      </c>
      <c r="C87" s="12" t="s">
        <v>6817</v>
      </c>
      <c r="D87" s="12" t="s">
        <v>1302</v>
      </c>
      <c r="E87" s="12" t="s">
        <v>187</v>
      </c>
      <c r="F87" s="12" t="s">
        <v>1277</v>
      </c>
      <c r="G87" s="12" t="s">
        <v>1278</v>
      </c>
      <c r="H87" s="12" t="s">
        <v>1303</v>
      </c>
      <c r="I87" s="12" t="s">
        <v>1076</v>
      </c>
      <c r="J87" s="11">
        <v>44.3</v>
      </c>
      <c r="K87" s="11">
        <v>8231</v>
      </c>
      <c r="L87" s="11">
        <v>-10.220330000000001</v>
      </c>
      <c r="M87" s="11">
        <v>15.1388193952107</v>
      </c>
      <c r="N87" s="11">
        <v>81.586585153890496</v>
      </c>
      <c r="O87" s="11">
        <v>2.48591369056959</v>
      </c>
      <c r="P87" s="11">
        <v>0.18861475159167901</v>
      </c>
      <c r="Q87" s="11">
        <v>0.60006700873748797</v>
      </c>
      <c r="R87" s="11">
        <v>1425</v>
      </c>
      <c r="S87" s="11">
        <v>1428</v>
      </c>
      <c r="T87" s="11">
        <v>2674</v>
      </c>
      <c r="U87" s="81" t="str">
        <f>IF(COUNTIF('2025年度_地域戦略テーブル（基本項目）'!C:C, D87) &gt; 0, "策定済み", "未策定")</f>
        <v>未策定</v>
      </c>
      <c r="V87" t="str">
        <f>IF(COUNTIF('2025年度_地域戦略テーブル（基本項目）'!C:C, D87) &gt; 0,
    IF(MONTH(INDEX('2025年度_地域戦略テーブル（基本項目）'!G:G, MATCH(D87, '2025年度_地域戦略テーブル（基本項目）'!C:C, 0))) &gt;= 4,
        YEAR(INDEX('2025年度_地域戦略テーブル（基本項目）'!G:G, MATCH(D87, '2025年度_地域戦略テーブル（基本項目）'!C:C, 0))),
        YEAR(INDEX('2025年度_地域戦略テーブル（基本項目）'!G:G, MATCH(D87, '2025年度_地域戦略テーブル（基本項目）'!C:C, 0)))-1),
    "")</f>
        <v/>
      </c>
    </row>
    <row r="88" spans="1:22" hidden="1">
      <c r="A88" s="11">
        <v>6</v>
      </c>
      <c r="B88" s="12" t="s">
        <v>1304</v>
      </c>
      <c r="C88" s="12" t="s">
        <v>6790</v>
      </c>
      <c r="D88" s="12" t="s">
        <v>1305</v>
      </c>
      <c r="E88" s="12" t="s">
        <v>187</v>
      </c>
      <c r="F88" s="12" t="s">
        <v>1277</v>
      </c>
      <c r="G88" s="12" t="s">
        <v>1278</v>
      </c>
      <c r="H88" s="12" t="s">
        <v>1306</v>
      </c>
      <c r="I88" s="12" t="s">
        <v>1076</v>
      </c>
      <c r="J88" s="11">
        <v>240.4</v>
      </c>
      <c r="K88" s="11">
        <v>73173</v>
      </c>
      <c r="L88" s="11">
        <v>-4.6469199999999997</v>
      </c>
      <c r="M88" s="11">
        <v>14.987732803202899</v>
      </c>
      <c r="N88" s="11">
        <v>14.5076783999373</v>
      </c>
      <c r="O88" s="11">
        <v>16.185222081075299</v>
      </c>
      <c r="P88" s="11">
        <v>49.309322037472299</v>
      </c>
      <c r="Q88" s="11">
        <v>5.0100446783122399</v>
      </c>
      <c r="R88" s="11">
        <v>4085</v>
      </c>
      <c r="S88" s="11">
        <v>10061</v>
      </c>
      <c r="T88" s="11">
        <v>23969</v>
      </c>
      <c r="U88" s="81" t="str">
        <f>IF(COUNTIF('2025年度_地域戦略テーブル（基本項目）'!C:C, D88) &gt; 0, "策定済み", "未策定")</f>
        <v>未策定</v>
      </c>
      <c r="V88" t="str">
        <f>IF(COUNTIF('2025年度_地域戦略テーブル（基本項目）'!C:C, D88) &gt; 0,
    IF(MONTH(INDEX('2025年度_地域戦略テーブル（基本項目）'!G:G, MATCH(D88, '2025年度_地域戦略テーブル（基本項目）'!C:C, 0))) &gt;= 4,
        YEAR(INDEX('2025年度_地域戦略テーブル（基本項目）'!G:G, MATCH(D88, '2025年度_地域戦略テーブル（基本項目）'!C:C, 0))),
        YEAR(INDEX('2025年度_地域戦略テーブル（基本項目）'!G:G, MATCH(D88, '2025年度_地域戦略テーブル（基本項目）'!C:C, 0)))-1),
    "")</f>
        <v/>
      </c>
    </row>
    <row r="89" spans="1:22" hidden="1">
      <c r="A89" s="11">
        <v>8</v>
      </c>
      <c r="B89" s="12" t="s">
        <v>1307</v>
      </c>
      <c r="C89" s="12" t="s">
        <v>6792</v>
      </c>
      <c r="D89" s="12" t="s">
        <v>1308</v>
      </c>
      <c r="E89" s="12" t="s">
        <v>187</v>
      </c>
      <c r="F89" s="12" t="s">
        <v>1277</v>
      </c>
      <c r="G89" s="12" t="s">
        <v>1278</v>
      </c>
      <c r="H89" s="12" t="s">
        <v>1309</v>
      </c>
      <c r="I89" s="12" t="s">
        <v>1076</v>
      </c>
      <c r="J89" s="11">
        <v>58.92</v>
      </c>
      <c r="K89" s="11">
        <v>84651</v>
      </c>
      <c r="L89" s="11">
        <v>0.39612000000000003</v>
      </c>
      <c r="M89" s="11">
        <v>32.956045442791897</v>
      </c>
      <c r="N89" s="11">
        <v>12.930382279151999</v>
      </c>
      <c r="O89" s="11">
        <v>27.602236530259599</v>
      </c>
      <c r="P89" s="11">
        <v>22.886418344023699</v>
      </c>
      <c r="Q89" s="11">
        <v>3.6249174037728702</v>
      </c>
      <c r="R89" s="11">
        <v>1542</v>
      </c>
      <c r="S89" s="11">
        <v>9391</v>
      </c>
      <c r="T89" s="11">
        <v>26265</v>
      </c>
      <c r="U89" s="81" t="str">
        <f>IF(COUNTIF('2025年度_地域戦略テーブル（基本項目）'!C:C, D89) &gt; 0, "策定済み", "未策定")</f>
        <v>未策定</v>
      </c>
      <c r="V89" t="str">
        <f>IF(COUNTIF('2025年度_地域戦略テーブル（基本項目）'!C:C, D89) &gt; 0,
    IF(MONTH(INDEX('2025年度_地域戦略テーブル（基本項目）'!G:G, MATCH(D89, '2025年度_地域戦略テーブル（基本項目）'!C:C, 0))) &gt;= 4,
        YEAR(INDEX('2025年度_地域戦略テーブル（基本項目）'!G:G, MATCH(D89, '2025年度_地域戦略テーブル（基本項目）'!C:C, 0))),
        YEAR(INDEX('2025年度_地域戦略テーブル（基本項目）'!G:G, MATCH(D89, '2025年度_地域戦略テーブル（基本項目）'!C:C, 0)))-1),
    "")</f>
        <v/>
      </c>
    </row>
    <row r="90" spans="1:22" hidden="1">
      <c r="A90" s="11">
        <v>36</v>
      </c>
      <c r="B90" s="12" t="s">
        <v>1310</v>
      </c>
      <c r="C90" s="12" t="s">
        <v>6820</v>
      </c>
      <c r="D90" s="12" t="s">
        <v>1311</v>
      </c>
      <c r="E90" s="12" t="s">
        <v>187</v>
      </c>
      <c r="F90" s="12" t="s">
        <v>1277</v>
      </c>
      <c r="G90" s="12" t="s">
        <v>1278</v>
      </c>
      <c r="H90" s="12" t="s">
        <v>1312</v>
      </c>
      <c r="I90" s="12" t="s">
        <v>1076</v>
      </c>
      <c r="J90" s="11">
        <v>46.59</v>
      </c>
      <c r="K90" s="11">
        <v>24201</v>
      </c>
      <c r="L90" s="11">
        <v>-1.2888999999999999</v>
      </c>
      <c r="M90" s="11">
        <v>32.836590218484602</v>
      </c>
      <c r="N90" s="11">
        <v>24.679775758800499</v>
      </c>
      <c r="O90" s="11">
        <v>36.280812412687098</v>
      </c>
      <c r="P90" s="11">
        <v>5.7010434116255899</v>
      </c>
      <c r="Q90" s="11">
        <v>0.50177819840220295</v>
      </c>
      <c r="R90" s="11">
        <v>2431</v>
      </c>
      <c r="S90" s="11">
        <v>4689</v>
      </c>
      <c r="T90" s="11">
        <v>6720</v>
      </c>
      <c r="U90" s="81" t="str">
        <f>IF(COUNTIF('2025年度_地域戦略テーブル（基本項目）'!C:C, D90) &gt; 0, "策定済み", "未策定")</f>
        <v>未策定</v>
      </c>
      <c r="V90" t="str">
        <f>IF(COUNTIF('2025年度_地域戦略テーブル（基本項目）'!C:C, D90) &gt; 0,
    IF(MONTH(INDEX('2025年度_地域戦略テーブル（基本項目）'!G:G, MATCH(D90, '2025年度_地域戦略テーブル（基本項目）'!C:C, 0))) &gt;= 4,
        YEAR(INDEX('2025年度_地域戦略テーブル（基本項目）'!G:G, MATCH(D90, '2025年度_地域戦略テーブル（基本項目）'!C:C, 0))),
        YEAR(INDEX('2025年度_地域戦略テーブル（基本項目）'!G:G, MATCH(D90, '2025年度_地域戦略テーブル（基本項目）'!C:C, 0)))-1),
    "")</f>
        <v/>
      </c>
    </row>
    <row r="91" spans="1:22" hidden="1">
      <c r="A91" s="11">
        <v>504</v>
      </c>
      <c r="B91" s="12" t="s">
        <v>1313</v>
      </c>
      <c r="C91" s="12" t="s">
        <v>6783</v>
      </c>
      <c r="D91" s="12" t="s">
        <v>1314</v>
      </c>
      <c r="E91" s="12" t="s">
        <v>187</v>
      </c>
      <c r="F91" s="12" t="s">
        <v>1277</v>
      </c>
      <c r="G91" s="12" t="s">
        <v>1278</v>
      </c>
      <c r="H91" s="12" t="s">
        <v>1315</v>
      </c>
      <c r="I91" s="12" t="s">
        <v>1076</v>
      </c>
      <c r="J91" s="11">
        <v>65.760000000000005</v>
      </c>
      <c r="K91" s="11">
        <v>50645</v>
      </c>
      <c r="L91" s="11">
        <v>-1.8393600000000001</v>
      </c>
      <c r="M91" s="11">
        <v>31.581969893297899</v>
      </c>
      <c r="N91" s="11">
        <v>27.9337561441329</v>
      </c>
      <c r="O91" s="11">
        <v>35.693854327434003</v>
      </c>
      <c r="P91" s="11">
        <v>4.2955811611511301</v>
      </c>
      <c r="Q91" s="11">
        <v>0.494838473984065</v>
      </c>
      <c r="R91" s="11">
        <v>4051</v>
      </c>
      <c r="S91" s="11">
        <v>9764</v>
      </c>
      <c r="T91" s="11">
        <v>13801</v>
      </c>
      <c r="U91" s="81" t="str">
        <f>IF(COUNTIF('2025年度_地域戦略テーブル（基本項目）'!C:C, D91) &gt; 0, "策定済み", "未策定")</f>
        <v>未策定</v>
      </c>
      <c r="V91" t="str">
        <f>IF(COUNTIF('2025年度_地域戦略テーブル（基本項目）'!C:C, D91) &gt; 0,
    IF(MONTH(INDEX('2025年度_地域戦略テーブル（基本項目）'!G:G, MATCH(D91, '2025年度_地域戦略テーブル（基本項目）'!C:C, 0))) &gt;= 4,
        YEAR(INDEX('2025年度_地域戦略テーブル（基本項目）'!G:G, MATCH(D91, '2025年度_地域戦略テーブル（基本項目）'!C:C, 0))),
        YEAR(INDEX('2025年度_地域戦略テーブル（基本項目）'!G:G, MATCH(D91, '2025年度_地域戦略テーブル（基本項目）'!C:C, 0)))-1),
    "")</f>
        <v/>
      </c>
    </row>
    <row r="92" spans="1:22" hidden="1">
      <c r="A92" s="11">
        <v>502</v>
      </c>
      <c r="B92" s="12" t="s">
        <v>1316</v>
      </c>
      <c r="C92" s="12" t="s">
        <v>6781</v>
      </c>
      <c r="D92" s="12" t="s">
        <v>1317</v>
      </c>
      <c r="E92" s="12" t="s">
        <v>187</v>
      </c>
      <c r="F92" s="12" t="s">
        <v>1277</v>
      </c>
      <c r="G92" s="12" t="s">
        <v>1278</v>
      </c>
      <c r="H92" s="12" t="s">
        <v>1318</v>
      </c>
      <c r="I92" s="12" t="s">
        <v>1076</v>
      </c>
      <c r="J92" s="11">
        <v>123.58</v>
      </c>
      <c r="K92" s="11">
        <v>139344</v>
      </c>
      <c r="L92" s="11">
        <v>-1.1366099999999999</v>
      </c>
      <c r="M92" s="11">
        <v>38.504379075843403</v>
      </c>
      <c r="N92" s="11">
        <v>20.951183337872301</v>
      </c>
      <c r="O92" s="11">
        <v>32.550143988501397</v>
      </c>
      <c r="P92" s="11">
        <v>6.97330251427862</v>
      </c>
      <c r="Q92" s="11">
        <v>1.0209910835042399</v>
      </c>
      <c r="R92" s="11">
        <v>5768</v>
      </c>
      <c r="S92" s="11">
        <v>25499</v>
      </c>
      <c r="T92" s="11">
        <v>38650</v>
      </c>
      <c r="U92" s="81" t="str">
        <f>IF(COUNTIF('2025年度_地域戦略テーブル（基本項目）'!C:C, D92) &gt; 0, "策定済み", "未策定")</f>
        <v>未策定</v>
      </c>
      <c r="V92" t="str">
        <f>IF(COUNTIF('2025年度_地域戦略テーブル（基本項目）'!C:C, D92) &gt; 0,
    IF(MONTH(INDEX('2025年度_地域戦略テーブル（基本項目）'!G:G, MATCH(D92, '2025年度_地域戦略テーブル（基本項目）'!C:C, 0))) &gt;= 4,
        YEAR(INDEX('2025年度_地域戦略テーブル（基本項目）'!G:G, MATCH(D92, '2025年度_地域戦略テーブル（基本項目）'!C:C, 0))),
        YEAR(INDEX('2025年度_地域戦略テーブル（基本項目）'!G:G, MATCH(D92, '2025年度_地域戦略テーブル（基本項目）'!C:C, 0)))-1),
    "")</f>
        <v/>
      </c>
    </row>
    <row r="93" spans="1:22" hidden="1">
      <c r="A93" s="11">
        <v>35</v>
      </c>
      <c r="B93" s="12" t="s">
        <v>1319</v>
      </c>
      <c r="C93" s="12" t="s">
        <v>6819</v>
      </c>
      <c r="D93" s="12" t="s">
        <v>1320</v>
      </c>
      <c r="E93" s="12" t="s">
        <v>187</v>
      </c>
      <c r="F93" s="12" t="s">
        <v>1277</v>
      </c>
      <c r="G93" s="12" t="s">
        <v>1278</v>
      </c>
      <c r="H93" s="12" t="s">
        <v>1321</v>
      </c>
      <c r="I93" s="12" t="s">
        <v>1076</v>
      </c>
      <c r="J93" s="11">
        <v>23.11</v>
      </c>
      <c r="K93" s="11">
        <v>8093</v>
      </c>
      <c r="L93" s="11">
        <v>-7.8875500000000001</v>
      </c>
      <c r="M93" s="11">
        <v>40.3234460912496</v>
      </c>
      <c r="N93" s="11">
        <v>55.860456441036803</v>
      </c>
      <c r="O93" s="11">
        <v>3.35353873900169</v>
      </c>
      <c r="P93" s="11">
        <v>0.34691997300774102</v>
      </c>
      <c r="Q93" s="11">
        <v>0.11563875570416</v>
      </c>
      <c r="R93" s="11">
        <v>474</v>
      </c>
      <c r="S93" s="11">
        <v>1893</v>
      </c>
      <c r="T93" s="11">
        <v>2363</v>
      </c>
      <c r="U93" s="81" t="str">
        <f>IF(COUNTIF('2025年度_地域戦略テーブル（基本項目）'!C:C, D93) &gt; 0, "策定済み", "未策定")</f>
        <v>未策定</v>
      </c>
      <c r="V93" t="str">
        <f>IF(COUNTIF('2025年度_地域戦略テーブル（基本項目）'!C:C, D93) &gt; 0,
    IF(MONTH(INDEX('2025年度_地域戦略テーブル（基本項目）'!G:G, MATCH(D93, '2025年度_地域戦略テーブル（基本項目）'!C:C, 0))) &gt;= 4,
        YEAR(INDEX('2025年度_地域戦略テーブル（基本項目）'!G:G, MATCH(D93, '2025年度_地域戦略テーブル（基本項目）'!C:C, 0))),
        YEAR(INDEX('2025年度_地域戦略テーブル（基本項目）'!G:G, MATCH(D93, '2025年度_地域戦略テーブル（基本項目）'!C:C, 0)))-1),
    "")</f>
        <v/>
      </c>
    </row>
    <row r="94" spans="1:22" hidden="1">
      <c r="A94" s="11">
        <v>22</v>
      </c>
      <c r="B94" s="12" t="s">
        <v>1322</v>
      </c>
      <c r="C94" s="12" t="s">
        <v>6806</v>
      </c>
      <c r="D94" s="12" t="s">
        <v>1323</v>
      </c>
      <c r="E94" s="12" t="s">
        <v>187</v>
      </c>
      <c r="F94" s="12" t="s">
        <v>1277</v>
      </c>
      <c r="G94" s="12" t="s">
        <v>1278</v>
      </c>
      <c r="H94" s="12" t="s">
        <v>1324</v>
      </c>
      <c r="I94" s="12" t="s">
        <v>1076</v>
      </c>
      <c r="J94" s="11">
        <v>222.48</v>
      </c>
      <c r="K94" s="11">
        <v>32185</v>
      </c>
      <c r="L94" s="11">
        <v>-7.8031499999999996</v>
      </c>
      <c r="M94" s="11">
        <v>12.4296235848606</v>
      </c>
      <c r="N94" s="11">
        <v>25.079160801006498</v>
      </c>
      <c r="O94" s="11">
        <v>33.1933028856878</v>
      </c>
      <c r="P94" s="11">
        <v>24.431731316690399</v>
      </c>
      <c r="Q94" s="11">
        <v>4.8661814117547602</v>
      </c>
      <c r="R94" s="11">
        <v>8138</v>
      </c>
      <c r="S94" s="11">
        <v>5260</v>
      </c>
      <c r="T94" s="11">
        <v>9170</v>
      </c>
      <c r="U94" s="81" t="str">
        <f>IF(COUNTIF('2025年度_地域戦略テーブル（基本項目）'!C:C, D94) &gt; 0, "策定済み", "未策定")</f>
        <v>未策定</v>
      </c>
      <c r="V94" t="str">
        <f>IF(COUNTIF('2025年度_地域戦略テーブル（基本項目）'!C:C, D94) &gt; 0,
    IF(MONTH(INDEX('2025年度_地域戦略テーブル（基本項目）'!G:G, MATCH(D94, '2025年度_地域戦略テーブル（基本項目）'!C:C, 0))) &gt;= 4,
        YEAR(INDEX('2025年度_地域戦略テーブル（基本項目）'!G:G, MATCH(D94, '2025年度_地域戦略テーブル（基本項目）'!C:C, 0))),
        YEAR(INDEX('2025年度_地域戦略テーブル（基本項目）'!G:G, MATCH(D94, '2025年度_地域戦略テーブル（基本項目）'!C:C, 0)))-1),
    "")</f>
        <v/>
      </c>
    </row>
    <row r="95" spans="1:22" hidden="1">
      <c r="A95" s="11">
        <v>4</v>
      </c>
      <c r="B95" s="12" t="s">
        <v>1325</v>
      </c>
      <c r="C95" s="12" t="s">
        <v>6788</v>
      </c>
      <c r="D95" s="12" t="s">
        <v>1326</v>
      </c>
      <c r="E95" s="12" t="s">
        <v>187</v>
      </c>
      <c r="F95" s="12" t="s">
        <v>1277</v>
      </c>
      <c r="G95" s="12" t="s">
        <v>1278</v>
      </c>
      <c r="H95" s="12" t="s">
        <v>1327</v>
      </c>
      <c r="I95" s="12" t="s">
        <v>1076</v>
      </c>
      <c r="J95" s="11">
        <v>193.58</v>
      </c>
      <c r="K95" s="11">
        <v>27699</v>
      </c>
      <c r="L95" s="11">
        <v>-6.5422799999999999</v>
      </c>
      <c r="M95" s="11">
        <v>5.8070044350500201</v>
      </c>
      <c r="N95" s="11">
        <v>5.0917273403630201</v>
      </c>
      <c r="O95" s="11">
        <v>2.4392464790448898</v>
      </c>
      <c r="P95" s="11">
        <v>84.110738221950101</v>
      </c>
      <c r="Q95" s="11">
        <v>2.5512835235920099</v>
      </c>
      <c r="R95" s="11">
        <v>1107</v>
      </c>
      <c r="S95" s="11">
        <v>5496</v>
      </c>
      <c r="T95" s="11">
        <v>7894</v>
      </c>
      <c r="U95" s="81" t="str">
        <f>IF(COUNTIF('2025年度_地域戦略テーブル（基本項目）'!C:C, D95) &gt; 0, "策定済み", "未策定")</f>
        <v>未策定</v>
      </c>
      <c r="V95" t="str">
        <f>IF(COUNTIF('2025年度_地域戦略テーブル（基本項目）'!C:C, D95) &gt; 0,
    IF(MONTH(INDEX('2025年度_地域戦略テーブル（基本項目）'!G:G, MATCH(D95, '2025年度_地域戦略テーブル（基本項目）'!C:C, 0))) &gt;= 4,
        YEAR(INDEX('2025年度_地域戦略テーブル（基本項目）'!G:G, MATCH(D95, '2025年度_地域戦略テーブル（基本項目）'!C:C, 0))),
        YEAR(INDEX('2025年度_地域戦略テーブル（基本項目）'!G:G, MATCH(D95, '2025年度_地域戦略テーブル（基本項目）'!C:C, 0)))-1),
    "")</f>
        <v/>
      </c>
    </row>
    <row r="96" spans="1:22" hidden="1">
      <c r="A96" s="11">
        <v>17</v>
      </c>
      <c r="B96" s="12" t="s">
        <v>1328</v>
      </c>
      <c r="C96" s="12" t="s">
        <v>6801</v>
      </c>
      <c r="D96" s="12" t="s">
        <v>1329</v>
      </c>
      <c r="E96" s="12" t="s">
        <v>187</v>
      </c>
      <c r="F96" s="12" t="s">
        <v>1277</v>
      </c>
      <c r="G96" s="12" t="s">
        <v>1278</v>
      </c>
      <c r="H96" s="12" t="s">
        <v>1330</v>
      </c>
      <c r="I96" s="12" t="s">
        <v>1076</v>
      </c>
      <c r="J96" s="11">
        <v>123.03</v>
      </c>
      <c r="K96" s="11">
        <v>52265</v>
      </c>
      <c r="L96" s="11">
        <v>-3.3686500000000001</v>
      </c>
      <c r="M96" s="11">
        <v>25.709076416724599</v>
      </c>
      <c r="N96" s="11">
        <v>28.875368920662101</v>
      </c>
      <c r="O96" s="11">
        <v>32.8120475743154</v>
      </c>
      <c r="P96" s="11">
        <v>9.8895554888872095</v>
      </c>
      <c r="Q96" s="11">
        <v>2.71395159941062</v>
      </c>
      <c r="R96" s="11">
        <v>6145</v>
      </c>
      <c r="S96" s="11">
        <v>10544</v>
      </c>
      <c r="T96" s="11">
        <v>13979</v>
      </c>
      <c r="U96" s="81" t="str">
        <f>IF(COUNTIF('2025年度_地域戦略テーブル（基本項目）'!C:C, D96) &gt; 0, "策定済み", "未策定")</f>
        <v>策定済み</v>
      </c>
      <c r="V96">
        <f>IF(COUNTIF('2025年度_地域戦略テーブル（基本項目）'!C:C, D96) &gt; 0,
    IF(MONTH(INDEX('2025年度_地域戦略テーブル（基本項目）'!G:G, MATCH(D96, '2025年度_地域戦略テーブル（基本項目）'!C:C, 0))) &gt;= 4,
        YEAR(INDEX('2025年度_地域戦略テーブル（基本項目）'!G:G, MATCH(D96, '2025年度_地域戦略テーブル（基本項目）'!C:C, 0))),
        YEAR(INDEX('2025年度_地域戦略テーブル（基本項目）'!G:G, MATCH(D96, '2025年度_地域戦略テーブル（基本項目）'!C:C, 0)))-1),
    "")</f>
        <v>2023</v>
      </c>
    </row>
    <row r="97" spans="1:22" hidden="1">
      <c r="A97" s="11">
        <v>20</v>
      </c>
      <c r="B97" s="12" t="s">
        <v>1331</v>
      </c>
      <c r="C97" s="12" t="s">
        <v>6804</v>
      </c>
      <c r="D97" s="12" t="s">
        <v>1332</v>
      </c>
      <c r="E97" s="12" t="s">
        <v>187</v>
      </c>
      <c r="F97" s="12" t="s">
        <v>1277</v>
      </c>
      <c r="G97" s="12" t="s">
        <v>1278</v>
      </c>
      <c r="H97" s="12" t="s">
        <v>1333</v>
      </c>
      <c r="I97" s="12" t="s">
        <v>1076</v>
      </c>
      <c r="J97" s="11">
        <v>180.06</v>
      </c>
      <c r="K97" s="11">
        <v>39122</v>
      </c>
      <c r="L97" s="11">
        <v>-8.23325</v>
      </c>
      <c r="M97" s="11">
        <v>14.4063119645255</v>
      </c>
      <c r="N97" s="11">
        <v>20.244465195350099</v>
      </c>
      <c r="O97" s="11">
        <v>14.1244616334971</v>
      </c>
      <c r="P97" s="11">
        <v>47.307420028570803</v>
      </c>
      <c r="Q97" s="11">
        <v>3.9173411780565401</v>
      </c>
      <c r="R97" s="11">
        <v>3272</v>
      </c>
      <c r="S97" s="11">
        <v>7988</v>
      </c>
      <c r="T97" s="11">
        <v>11663</v>
      </c>
      <c r="U97" s="81" t="str">
        <f>IF(COUNTIF('2025年度_地域戦略テーブル（基本項目）'!C:C, D97) &gt; 0, "策定済み", "未策定")</f>
        <v>未策定</v>
      </c>
      <c r="V97" t="str">
        <f>IF(COUNTIF('2025年度_地域戦略テーブル（基本項目）'!C:C, D97) &gt; 0,
    IF(MONTH(INDEX('2025年度_地域戦略テーブル（基本項目）'!G:G, MATCH(D97, '2025年度_地域戦略テーブル（基本項目）'!C:C, 0))) &gt;= 4,
        YEAR(INDEX('2025年度_地域戦略テーブル（基本項目）'!G:G, MATCH(D97, '2025年度_地域戦略テーブル（基本項目）'!C:C, 0))),
        YEAR(INDEX('2025年度_地域戦略テーブル（基本項目）'!G:G, MATCH(D97, '2025年度_地域戦略テーブル（基本項目）'!C:C, 0)))-1),
    "")</f>
        <v/>
      </c>
    </row>
    <row r="98" spans="1:22" hidden="1">
      <c r="A98" s="11">
        <v>11</v>
      </c>
      <c r="B98" s="12" t="s">
        <v>1334</v>
      </c>
      <c r="C98" s="12" t="s">
        <v>6795</v>
      </c>
      <c r="D98" s="12" t="s">
        <v>1335</v>
      </c>
      <c r="E98" s="12" t="s">
        <v>187</v>
      </c>
      <c r="F98" s="12" t="s">
        <v>1277</v>
      </c>
      <c r="G98" s="12" t="s">
        <v>1278</v>
      </c>
      <c r="H98" s="12" t="s">
        <v>1336</v>
      </c>
      <c r="I98" s="12" t="s">
        <v>1076</v>
      </c>
      <c r="J98" s="11">
        <v>106.02</v>
      </c>
      <c r="K98" s="11">
        <v>66950</v>
      </c>
      <c r="L98" s="11">
        <v>-1.3686100000000001</v>
      </c>
      <c r="M98" s="11">
        <v>41.121109045756697</v>
      </c>
      <c r="N98" s="11">
        <v>18.584783237028301</v>
      </c>
      <c r="O98" s="11">
        <v>17.0980824121864</v>
      </c>
      <c r="P98" s="11">
        <v>19.2926591456085</v>
      </c>
      <c r="Q98" s="11">
        <v>3.9033661594200901</v>
      </c>
      <c r="R98" s="11">
        <v>1496</v>
      </c>
      <c r="S98" s="11">
        <v>9078</v>
      </c>
      <c r="T98" s="11">
        <v>16487</v>
      </c>
      <c r="U98" s="81" t="str">
        <f>IF(COUNTIF('2025年度_地域戦略テーブル（基本項目）'!C:C, D98) &gt; 0, "策定済み", "未策定")</f>
        <v>未策定</v>
      </c>
      <c r="V98" t="str">
        <f>IF(COUNTIF('2025年度_地域戦略テーブル（基本項目）'!C:C, D98) &gt; 0,
    IF(MONTH(INDEX('2025年度_地域戦略テーブル（基本項目）'!G:G, MATCH(D98, '2025年度_地域戦略テーブル（基本項目）'!C:C, 0))) &gt;= 4,
        YEAR(INDEX('2025年度_地域戦略テーブル（基本項目）'!G:G, MATCH(D98, '2025年度_地域戦略テーブル（基本項目）'!C:C, 0))),
        YEAR(INDEX('2025年度_地域戦略テーブル（基本項目）'!G:G, MATCH(D98, '2025年度_地域戦略テーブル（基本項目）'!C:C, 0)))-1),
    "")</f>
        <v/>
      </c>
    </row>
    <row r="99" spans="1:22" hidden="1">
      <c r="A99" s="11">
        <v>7</v>
      </c>
      <c r="B99" s="12" t="s">
        <v>1337</v>
      </c>
      <c r="C99" s="12" t="s">
        <v>6791</v>
      </c>
      <c r="D99" s="12" t="s">
        <v>1338</v>
      </c>
      <c r="E99" s="12" t="s">
        <v>187</v>
      </c>
      <c r="F99" s="12" t="s">
        <v>1277</v>
      </c>
      <c r="G99" s="12" t="s">
        <v>1278</v>
      </c>
      <c r="H99" s="12" t="s">
        <v>1339</v>
      </c>
      <c r="I99" s="12" t="s">
        <v>1076</v>
      </c>
      <c r="J99" s="11">
        <v>69.94</v>
      </c>
      <c r="K99" s="11">
        <v>104524</v>
      </c>
      <c r="L99" s="11">
        <v>-1.9198599999999999</v>
      </c>
      <c r="M99" s="11">
        <v>37.875642539598502</v>
      </c>
      <c r="N99" s="11">
        <v>45.789026405043799</v>
      </c>
      <c r="O99" s="11">
        <v>6.1356795651851996</v>
      </c>
      <c r="P99" s="11">
        <v>5.19276229354017</v>
      </c>
      <c r="Q99" s="11">
        <v>5.0068891966322502</v>
      </c>
      <c r="R99" s="11">
        <v>1769</v>
      </c>
      <c r="S99" s="11">
        <v>11317</v>
      </c>
      <c r="T99" s="11">
        <v>35762</v>
      </c>
      <c r="U99" s="81" t="str">
        <f>IF(COUNTIF('2025年度_地域戦略テーブル（基本項目）'!C:C, D99) &gt; 0, "策定済み", "未策定")</f>
        <v>未策定</v>
      </c>
      <c r="V99" t="str">
        <f>IF(COUNTIF('2025年度_地域戦略テーブル（基本項目）'!C:C, D99) &gt; 0,
    IF(MONTH(INDEX('2025年度_地域戦略テーブル（基本項目）'!G:G, MATCH(D99, '2025年度_地域戦略テーブル（基本項目）'!C:C, 0))) &gt;= 4,
        YEAR(INDEX('2025年度_地域戦略テーブル（基本項目）'!G:G, MATCH(D99, '2025年度_地域戦略テーブル（基本項目）'!C:C, 0))),
        YEAR(INDEX('2025年度_地域戦略テーブル（基本項目）'!G:G, MATCH(D99, '2025年度_地域戦略テーブル（基本項目）'!C:C, 0)))-1),
    "")</f>
        <v/>
      </c>
    </row>
    <row r="100" spans="1:22" hidden="1">
      <c r="A100" s="11">
        <v>13</v>
      </c>
      <c r="B100" s="12" t="s">
        <v>1340</v>
      </c>
      <c r="C100" s="12" t="s">
        <v>6797</v>
      </c>
      <c r="D100" s="12" t="s">
        <v>196</v>
      </c>
      <c r="E100" s="12" t="s">
        <v>187</v>
      </c>
      <c r="F100" s="12" t="s">
        <v>1277</v>
      </c>
      <c r="G100" s="12" t="s">
        <v>1278</v>
      </c>
      <c r="H100" s="12" t="s">
        <v>1341</v>
      </c>
      <c r="I100" s="12" t="s">
        <v>1076</v>
      </c>
      <c r="J100" s="11">
        <v>35.71</v>
      </c>
      <c r="K100" s="11">
        <v>68421</v>
      </c>
      <c r="L100" s="11">
        <v>5.6646000000000001</v>
      </c>
      <c r="M100" s="11">
        <v>47.094080603063702</v>
      </c>
      <c r="N100" s="11">
        <v>20.9152861681033</v>
      </c>
      <c r="O100" s="11">
        <v>14.6052164933912</v>
      </c>
      <c r="P100" s="11">
        <v>10.800059168128101</v>
      </c>
      <c r="Q100" s="11">
        <v>6.5853575673136904</v>
      </c>
      <c r="R100" s="11">
        <v>467</v>
      </c>
      <c r="S100" s="11">
        <v>7855</v>
      </c>
      <c r="T100" s="11">
        <v>21241</v>
      </c>
      <c r="U100" s="81" t="str">
        <f>IF(COUNTIF('2025年度_地域戦略テーブル（基本項目）'!C:C, D100) &gt; 0, "策定済み", "未策定")</f>
        <v>策定済み</v>
      </c>
      <c r="V100">
        <f>IF(COUNTIF('2025年度_地域戦略テーブル（基本項目）'!C:C, D100) &gt; 0,
    IF(MONTH(INDEX('2025年度_地域戦略テーブル（基本項目）'!G:G, MATCH(D100, '2025年度_地域戦略テーブル（基本項目）'!C:C, 0))) &gt;= 4,
        YEAR(INDEX('2025年度_地域戦略テーブル（基本項目）'!G:G, MATCH(D100, '2025年度_地域戦略テーブル（基本項目）'!C:C, 0))),
        YEAR(INDEX('2025年度_地域戦略テーブル（基本項目）'!G:G, MATCH(D100, '2025年度_地域戦略テーブル（基本項目）'!C:C, 0)))-1),
    "")</f>
        <v>2021</v>
      </c>
    </row>
    <row r="101" spans="1:22" ht="26" hidden="1">
      <c r="A101" s="11">
        <v>25</v>
      </c>
      <c r="B101" s="12" t="s">
        <v>1342</v>
      </c>
      <c r="C101" s="12" t="s">
        <v>6809</v>
      </c>
      <c r="D101" s="12" t="s">
        <v>1343</v>
      </c>
      <c r="E101" s="12" t="s">
        <v>187</v>
      </c>
      <c r="F101" s="12" t="s">
        <v>1277</v>
      </c>
      <c r="G101" s="12" t="s">
        <v>1278</v>
      </c>
      <c r="H101" s="12" t="s">
        <v>1344</v>
      </c>
      <c r="I101" s="12" t="s">
        <v>1076</v>
      </c>
      <c r="J101" s="11">
        <v>144.74</v>
      </c>
      <c r="K101" s="11">
        <v>48870</v>
      </c>
      <c r="L101" s="11">
        <v>-4.0089600000000001</v>
      </c>
      <c r="M101" s="11">
        <v>20.2432788117356</v>
      </c>
      <c r="N101" s="11">
        <v>18.463312696466499</v>
      </c>
      <c r="O101" s="11">
        <v>40.691579051734202</v>
      </c>
      <c r="P101" s="11">
        <v>18.975086829185599</v>
      </c>
      <c r="Q101" s="11">
        <v>1.62674261087816</v>
      </c>
      <c r="R101" s="11">
        <v>6622</v>
      </c>
      <c r="S101" s="11">
        <v>7732</v>
      </c>
      <c r="T101" s="11">
        <v>14757</v>
      </c>
      <c r="U101" s="81" t="str">
        <f>IF(COUNTIF('2025年度_地域戦略テーブル（基本項目）'!C:C, D101) &gt; 0, "策定済み", "未策定")</f>
        <v>未策定</v>
      </c>
      <c r="V101" t="str">
        <f>IF(COUNTIF('2025年度_地域戦略テーブル（基本項目）'!C:C, D101) &gt; 0,
    IF(MONTH(INDEX('2025年度_地域戦略テーブル（基本項目）'!G:G, MATCH(D101, '2025年度_地域戦略テーブル（基本項目）'!C:C, 0))) &gt;= 4,
        YEAR(INDEX('2025年度_地域戦略テーブル（基本項目）'!G:G, MATCH(D101, '2025年度_地域戦略テーブル（基本項目）'!C:C, 0))),
        YEAR(INDEX('2025年度_地域戦略テーブル（基本項目）'!G:G, MATCH(D101, '2025年度_地域戦略テーブル（基本項目）'!C:C, 0)))-1),
    "")</f>
        <v/>
      </c>
    </row>
    <row r="102" spans="1:22" hidden="1">
      <c r="A102" s="11">
        <v>28</v>
      </c>
      <c r="B102" s="12" t="s">
        <v>1345</v>
      </c>
      <c r="C102" s="12" t="s">
        <v>6812</v>
      </c>
      <c r="D102" s="12" t="s">
        <v>1346</v>
      </c>
      <c r="E102" s="12" t="s">
        <v>187</v>
      </c>
      <c r="F102" s="12" t="s">
        <v>1277</v>
      </c>
      <c r="G102" s="12" t="s">
        <v>1278</v>
      </c>
      <c r="H102" s="12" t="s">
        <v>1347</v>
      </c>
      <c r="I102" s="12" t="s">
        <v>1076</v>
      </c>
      <c r="J102" s="11">
        <v>161.80000000000001</v>
      </c>
      <c r="K102" s="11">
        <v>18097</v>
      </c>
      <c r="L102" s="11">
        <v>-8.6010100000000005</v>
      </c>
      <c r="M102" s="11">
        <v>8.4895804222422306</v>
      </c>
      <c r="N102" s="11">
        <v>9.8650111671260792</v>
      </c>
      <c r="O102" s="11">
        <v>10.894328273104</v>
      </c>
      <c r="P102" s="11">
        <v>66.8321237137216</v>
      </c>
      <c r="Q102" s="11">
        <v>3.9189564238061001</v>
      </c>
      <c r="R102" s="11">
        <v>2291</v>
      </c>
      <c r="S102" s="11">
        <v>2701</v>
      </c>
      <c r="T102" s="11">
        <v>6445</v>
      </c>
      <c r="U102" s="81" t="str">
        <f>IF(COUNTIF('2025年度_地域戦略テーブル（基本項目）'!C:C, D102) &gt; 0, "策定済み", "未策定")</f>
        <v>未策定</v>
      </c>
      <c r="V102" t="str">
        <f>IF(COUNTIF('2025年度_地域戦略テーブル（基本項目）'!C:C, D102) &gt; 0,
    IF(MONTH(INDEX('2025年度_地域戦略テーブル（基本項目）'!G:G, MATCH(D102, '2025年度_地域戦略テーブル（基本項目）'!C:C, 0))) &gt;= 4,
        YEAR(INDEX('2025年度_地域戦略テーブル（基本項目）'!G:G, MATCH(D102, '2025年度_地域戦略テーブル（基本項目）'!C:C, 0))),
        YEAR(INDEX('2025年度_地域戦略テーブル（基本項目）'!G:G, MATCH(D102, '2025年度_地域戦略テーブル（基本項目）'!C:C, 0)))-1),
    "")</f>
        <v/>
      </c>
    </row>
    <row r="103" spans="1:22" hidden="1">
      <c r="A103" s="11">
        <v>2</v>
      </c>
      <c r="B103" s="12" t="s">
        <v>1348</v>
      </c>
      <c r="C103" s="12" t="s">
        <v>6786</v>
      </c>
      <c r="D103" s="12" t="s">
        <v>1349</v>
      </c>
      <c r="E103" s="12" t="s">
        <v>187</v>
      </c>
      <c r="F103" s="12" t="s">
        <v>1277</v>
      </c>
      <c r="G103" s="12" t="s">
        <v>1278</v>
      </c>
      <c r="H103" s="12" t="s">
        <v>1350</v>
      </c>
      <c r="I103" s="12" t="s">
        <v>1076</v>
      </c>
      <c r="J103" s="11">
        <v>123.64</v>
      </c>
      <c r="K103" s="11">
        <v>60834</v>
      </c>
      <c r="L103" s="11">
        <v>-1.05558</v>
      </c>
      <c r="M103" s="11">
        <v>26.691656721955301</v>
      </c>
      <c r="N103" s="11">
        <v>45.904784367174599</v>
      </c>
      <c r="O103" s="11">
        <v>17.837954732473801</v>
      </c>
      <c r="P103" s="11">
        <v>7.19603948280891</v>
      </c>
      <c r="Q103" s="11">
        <v>2.3695646955874698</v>
      </c>
      <c r="R103" s="11">
        <v>3807</v>
      </c>
      <c r="S103" s="11">
        <v>12319</v>
      </c>
      <c r="T103" s="11">
        <v>17249</v>
      </c>
      <c r="U103" s="81" t="str">
        <f>IF(COUNTIF('2025年度_地域戦略テーブル（基本項目）'!C:C, D103) &gt; 0, "策定済み", "未策定")</f>
        <v>未策定</v>
      </c>
      <c r="V103" t="str">
        <f>IF(COUNTIF('2025年度_地域戦略テーブル（基本項目）'!C:C, D103) &gt; 0,
    IF(MONTH(INDEX('2025年度_地域戦略テーブル（基本項目）'!G:G, MATCH(D103, '2025年度_地域戦略テーブル（基本項目）'!C:C, 0))) &gt;= 4,
        YEAR(INDEX('2025年度_地域戦略テーブル（基本項目）'!G:G, MATCH(D103, '2025年度_地域戦略テーブル（基本項目）'!C:C, 0))),
        YEAR(INDEX('2025年度_地域戦略テーブル（基本項目）'!G:G, MATCH(D103, '2025年度_地域戦略テーブル（基本項目）'!C:C, 0)))-1),
    "")</f>
        <v/>
      </c>
    </row>
    <row r="104" spans="1:22" ht="26" hidden="1">
      <c r="A104" s="11">
        <v>3</v>
      </c>
      <c r="B104" s="12" t="s">
        <v>1351</v>
      </c>
      <c r="C104" s="12" t="s">
        <v>6787</v>
      </c>
      <c r="D104" s="12" t="s">
        <v>1352</v>
      </c>
      <c r="E104" s="12" t="s">
        <v>187</v>
      </c>
      <c r="F104" s="12" t="s">
        <v>1277</v>
      </c>
      <c r="G104" s="12" t="s">
        <v>1278</v>
      </c>
      <c r="H104" s="12" t="s">
        <v>1353</v>
      </c>
      <c r="I104" s="12" t="s">
        <v>1076</v>
      </c>
      <c r="J104" s="11">
        <v>371.99</v>
      </c>
      <c r="K104" s="11">
        <v>48602</v>
      </c>
      <c r="L104" s="11">
        <v>-7.0600800000000001</v>
      </c>
      <c r="M104" s="11">
        <v>7.3664246596448102</v>
      </c>
      <c r="N104" s="11">
        <v>11.435987032264901</v>
      </c>
      <c r="O104" s="11">
        <v>7.4666892477287901</v>
      </c>
      <c r="P104" s="11">
        <v>71.986961545943601</v>
      </c>
      <c r="Q104" s="11">
        <v>1.7439375144179401</v>
      </c>
      <c r="R104" s="11">
        <v>4989</v>
      </c>
      <c r="S104" s="11">
        <v>7268</v>
      </c>
      <c r="T104" s="11">
        <v>15817</v>
      </c>
      <c r="U104" s="81" t="str">
        <f>IF(COUNTIF('2025年度_地域戦略テーブル（基本項目）'!C:C, D104) &gt; 0, "策定済み", "未策定")</f>
        <v>未策定</v>
      </c>
      <c r="V104" t="str">
        <f>IF(COUNTIF('2025年度_地域戦略テーブル（基本項目）'!C:C, D104) &gt; 0,
    IF(MONTH(INDEX('2025年度_地域戦略テーブル（基本項目）'!G:G, MATCH(D104, '2025年度_地域戦略テーブル（基本項目）'!C:C, 0))) &gt;= 4,
        YEAR(INDEX('2025年度_地域戦略テーブル（基本項目）'!G:G, MATCH(D104, '2025年度_地域戦略テーブル（基本項目）'!C:C, 0))),
        YEAR(INDEX('2025年度_地域戦略テーブル（基本項目）'!G:G, MATCH(D104, '2025年度_地域戦略テーブル（基本項目）'!C:C, 0)))-1),
    "")</f>
        <v/>
      </c>
    </row>
    <row r="105" spans="1:22" ht="26" hidden="1">
      <c r="A105" s="11">
        <v>14</v>
      </c>
      <c r="B105" s="12" t="s">
        <v>1354</v>
      </c>
      <c r="C105" s="12" t="s">
        <v>6798</v>
      </c>
      <c r="D105" s="12" t="s">
        <v>1355</v>
      </c>
      <c r="E105" s="12" t="s">
        <v>187</v>
      </c>
      <c r="F105" s="12" t="s">
        <v>1277</v>
      </c>
      <c r="G105" s="12" t="s">
        <v>1278</v>
      </c>
      <c r="H105" s="12" t="s">
        <v>1356</v>
      </c>
      <c r="I105" s="12" t="s">
        <v>1076</v>
      </c>
      <c r="J105" s="11">
        <v>348.45</v>
      </c>
      <c r="K105" s="11">
        <v>39267</v>
      </c>
      <c r="L105" s="11">
        <v>-7.7958100000000004</v>
      </c>
      <c r="M105" s="11">
        <v>7.0885550382631202</v>
      </c>
      <c r="N105" s="11">
        <v>9.1943428048639202</v>
      </c>
      <c r="O105" s="11">
        <v>11.649004080396001</v>
      </c>
      <c r="P105" s="11">
        <v>68.874824713042102</v>
      </c>
      <c r="Q105" s="11">
        <v>3.1932733634349</v>
      </c>
      <c r="R105" s="11">
        <v>4735</v>
      </c>
      <c r="S105" s="11">
        <v>6639</v>
      </c>
      <c r="T105" s="11">
        <v>12329</v>
      </c>
      <c r="U105" s="81" t="str">
        <f>IF(COUNTIF('2025年度_地域戦略テーブル（基本項目）'!C:C, D105) &gt; 0, "策定済み", "未策定")</f>
        <v>未策定</v>
      </c>
      <c r="V105" t="str">
        <f>IF(COUNTIF('2025年度_地域戦略テーブル（基本項目）'!C:C, D105) &gt; 0,
    IF(MONTH(INDEX('2025年度_地域戦略テーブル（基本項目）'!G:G, MATCH(D105, '2025年度_地域戦略テーブル（基本項目）'!C:C, 0))) &gt;= 4,
        YEAR(INDEX('2025年度_地域戦略テーブル（基本項目）'!G:G, MATCH(D105, '2025年度_地域戦略テーブル（基本項目）'!C:C, 0))),
        YEAR(INDEX('2025年度_地域戦略テーブル（基本項目）'!G:G, MATCH(D105, '2025年度_地域戦略テーブル（基本項目）'!C:C, 0)))-1),
    "")</f>
        <v/>
      </c>
    </row>
    <row r="106" spans="1:22" hidden="1">
      <c r="A106" s="11">
        <v>21</v>
      </c>
      <c r="B106" s="12" t="s">
        <v>1357</v>
      </c>
      <c r="C106" s="12" t="s">
        <v>6805</v>
      </c>
      <c r="D106" s="12" t="s">
        <v>1358</v>
      </c>
      <c r="E106" s="12" t="s">
        <v>187</v>
      </c>
      <c r="F106" s="12" t="s">
        <v>1277</v>
      </c>
      <c r="G106" s="12" t="s">
        <v>1278</v>
      </c>
      <c r="H106" s="12" t="s">
        <v>1359</v>
      </c>
      <c r="I106" s="12" t="s">
        <v>1076</v>
      </c>
      <c r="J106" s="11">
        <v>146.97</v>
      </c>
      <c r="K106" s="11">
        <v>95454</v>
      </c>
      <c r="L106" s="11">
        <v>0.98601000000000005</v>
      </c>
      <c r="M106" s="11">
        <v>52.748939710625102</v>
      </c>
      <c r="N106" s="11">
        <v>20.6162403121937</v>
      </c>
      <c r="O106" s="11">
        <v>16.6165379251518</v>
      </c>
      <c r="P106" s="11">
        <v>5.6291059653875797</v>
      </c>
      <c r="Q106" s="11">
        <v>4.3891760866418101</v>
      </c>
      <c r="R106" s="11">
        <v>4657</v>
      </c>
      <c r="S106" s="11">
        <v>16542</v>
      </c>
      <c r="T106" s="11">
        <v>23516</v>
      </c>
      <c r="U106" s="81" t="str">
        <f>IF(COUNTIF('2025年度_地域戦略テーブル（基本項目）'!C:C, D106) &gt; 0, "策定済み", "未策定")</f>
        <v>未策定</v>
      </c>
      <c r="V106" t="str">
        <f>IF(COUNTIF('2025年度_地域戦略テーブル（基本項目）'!C:C, D106) &gt; 0,
    IF(MONTH(INDEX('2025年度_地域戦略テーブル（基本項目）'!G:G, MATCH(D106, '2025年度_地域戦略テーブル（基本項目）'!C:C, 0))) &gt;= 4,
        YEAR(INDEX('2025年度_地域戦略テーブル（基本項目）'!G:G, MATCH(D106, '2025年度_地域戦略テーブル（基本項目）'!C:C, 0))),
        YEAR(INDEX('2025年度_地域戦略テーブル（基本項目）'!G:G, MATCH(D106, '2025年度_地域戦略テーブル（基本項目）'!C:C, 0)))-1),
    "")</f>
        <v/>
      </c>
    </row>
    <row r="107" spans="1:22" hidden="1">
      <c r="A107" s="11">
        <v>499</v>
      </c>
      <c r="B107" s="12" t="s">
        <v>1360</v>
      </c>
      <c r="C107" s="12" t="s">
        <v>6778</v>
      </c>
      <c r="D107" s="12" t="s">
        <v>1361</v>
      </c>
      <c r="E107" s="12" t="s">
        <v>187</v>
      </c>
      <c r="F107" s="12" t="s">
        <v>1277</v>
      </c>
      <c r="G107" s="12" t="s">
        <v>1278</v>
      </c>
      <c r="H107" s="12" t="s">
        <v>1362</v>
      </c>
      <c r="I107" s="12" t="s">
        <v>1076</v>
      </c>
      <c r="J107" s="11">
        <v>217.32</v>
      </c>
      <c r="K107" s="11">
        <v>270685</v>
      </c>
      <c r="L107" s="11">
        <v>-3.619E-2</v>
      </c>
      <c r="M107" s="11">
        <v>35.593782784197202</v>
      </c>
      <c r="N107" s="11">
        <v>24.689028053252699</v>
      </c>
      <c r="O107" s="11">
        <v>17.876925483376699</v>
      </c>
      <c r="P107" s="11">
        <v>19.1108651922004</v>
      </c>
      <c r="Q107" s="11">
        <v>2.7293984869729901</v>
      </c>
      <c r="R107" s="11">
        <v>6834</v>
      </c>
      <c r="S107" s="11">
        <v>21880</v>
      </c>
      <c r="T107" s="11">
        <v>92296</v>
      </c>
      <c r="U107" s="81" t="str">
        <f>IF(COUNTIF('2025年度_地域戦略テーブル（基本項目）'!C:C, D107) &gt; 0, "策定済み", "未策定")</f>
        <v>未策定</v>
      </c>
      <c r="V107" t="str">
        <f>IF(COUNTIF('2025年度_地域戦略テーブル（基本項目）'!C:C, D107) &gt; 0,
    IF(MONTH(INDEX('2025年度_地域戦略テーブル（基本項目）'!G:G, MATCH(D107, '2025年度_地域戦略テーブル（基本項目）'!C:C, 0))) &gt;= 4,
        YEAR(INDEX('2025年度_地域戦略テーブル（基本項目）'!G:G, MATCH(D107, '2025年度_地域戦略テーブル（基本項目）'!C:C, 0))),
        YEAR(INDEX('2025年度_地域戦略テーブル（基本項目）'!G:G, MATCH(D107, '2025年度_地域戦略テーブル（基本項目）'!C:C, 0)))-1),
    "")</f>
        <v/>
      </c>
    </row>
    <row r="108" spans="1:22" hidden="1">
      <c r="A108" s="11">
        <v>503</v>
      </c>
      <c r="B108" s="12" t="s">
        <v>1363</v>
      </c>
      <c r="C108" s="12" t="s">
        <v>6782</v>
      </c>
      <c r="D108" s="12" t="s">
        <v>1364</v>
      </c>
      <c r="E108" s="12" t="s">
        <v>187</v>
      </c>
      <c r="F108" s="12" t="s">
        <v>1277</v>
      </c>
      <c r="G108" s="12" t="s">
        <v>1278</v>
      </c>
      <c r="H108" s="12" t="s">
        <v>1365</v>
      </c>
      <c r="I108" s="12" t="s">
        <v>1076</v>
      </c>
      <c r="J108" s="11">
        <v>215.53</v>
      </c>
      <c r="K108" s="11">
        <v>73061</v>
      </c>
      <c r="L108" s="11">
        <v>-3.8923999999999999</v>
      </c>
      <c r="M108" s="11">
        <v>16.119027995763801</v>
      </c>
      <c r="N108" s="11">
        <v>17.109215839076398</v>
      </c>
      <c r="O108" s="11">
        <v>23.312560142608</v>
      </c>
      <c r="P108" s="11">
        <v>41.753464727308703</v>
      </c>
      <c r="Q108" s="11">
        <v>1.7057312952430601</v>
      </c>
      <c r="R108" s="11">
        <v>6231</v>
      </c>
      <c r="S108" s="11">
        <v>10956</v>
      </c>
      <c r="T108" s="11">
        <v>22006</v>
      </c>
      <c r="U108" s="81" t="str">
        <f>IF(COUNTIF('2025年度_地域戦略テーブル（基本項目）'!C:C, D108) &gt; 0, "策定済み", "未策定")</f>
        <v>未策定</v>
      </c>
      <c r="V108" t="str">
        <f>IF(COUNTIF('2025年度_地域戦略テーブル（基本項目）'!C:C, D108) &gt; 0,
    IF(MONTH(INDEX('2025年度_地域戦略テーブル（基本項目）'!G:G, MATCH(D108, '2025年度_地域戦略テーブル（基本項目）'!C:C, 0))) &gt;= 4,
        YEAR(INDEX('2025年度_地域戦略テーブル（基本項目）'!G:G, MATCH(D108, '2025年度_地域戦略テーブル（基本項目）'!C:C, 0))),
        YEAR(INDEX('2025年度_地域戦略テーブル（基本項目）'!G:G, MATCH(D108, '2025年度_地域戦略テーブル（基本項目）'!C:C, 0)))-1),
    "")</f>
        <v/>
      </c>
    </row>
    <row r="109" spans="1:22" hidden="1">
      <c r="A109" s="11">
        <v>30</v>
      </c>
      <c r="B109" s="12" t="s">
        <v>1366</v>
      </c>
      <c r="C109" s="12" t="s">
        <v>6814</v>
      </c>
      <c r="D109" s="12" t="s">
        <v>1367</v>
      </c>
      <c r="E109" s="12" t="s">
        <v>187</v>
      </c>
      <c r="F109" s="12" t="s">
        <v>1277</v>
      </c>
      <c r="G109" s="12" t="s">
        <v>1278</v>
      </c>
      <c r="H109" s="12" t="s">
        <v>1368</v>
      </c>
      <c r="I109" s="12" t="s">
        <v>1076</v>
      </c>
      <c r="J109" s="11">
        <v>325.76</v>
      </c>
      <c r="K109" s="11">
        <v>15736</v>
      </c>
      <c r="L109" s="11">
        <v>-12.834429999999999</v>
      </c>
      <c r="M109" s="11">
        <v>2.8020674858305998</v>
      </c>
      <c r="N109" s="11">
        <v>5.70258286766878</v>
      </c>
      <c r="O109" s="11">
        <v>6.8924020007953501</v>
      </c>
      <c r="P109" s="11">
        <v>82.990900368248802</v>
      </c>
      <c r="Q109" s="11">
        <v>1.61204727745648</v>
      </c>
      <c r="R109" s="11">
        <v>2874</v>
      </c>
      <c r="S109" s="11">
        <v>2987</v>
      </c>
      <c r="T109" s="11">
        <v>4992</v>
      </c>
      <c r="U109" s="81" t="str">
        <f>IF(COUNTIF('2025年度_地域戦略テーブル（基本項目）'!C:C, D109) &gt; 0, "策定済み", "未策定")</f>
        <v>未策定</v>
      </c>
      <c r="V109" t="str">
        <f>IF(COUNTIF('2025年度_地域戦略テーブル（基本項目）'!C:C, D109) &gt; 0,
    IF(MONTH(INDEX('2025年度_地域戦略テーブル（基本項目）'!G:G, MATCH(D109, '2025年度_地域戦略テーブル（基本項目）'!C:C, 0))) &gt;= 4,
        YEAR(INDEX('2025年度_地域戦略テーブル（基本項目）'!G:G, MATCH(D109, '2025年度_地域戦略テーブル（基本項目）'!C:C, 0))),
        YEAR(INDEX('2025年度_地域戦略テーブル（基本項目）'!G:G, MATCH(D109, '2025年度_地域戦略テーブル（基本項目）'!C:C, 0)))-1),
    "")</f>
        <v/>
      </c>
    </row>
    <row r="110" spans="1:22" hidden="1">
      <c r="A110" s="11">
        <v>27</v>
      </c>
      <c r="B110" s="12" t="s">
        <v>1369</v>
      </c>
      <c r="C110" s="12" t="s">
        <v>6811</v>
      </c>
      <c r="D110" s="12" t="s">
        <v>1370</v>
      </c>
      <c r="E110" s="12" t="s">
        <v>187</v>
      </c>
      <c r="F110" s="12" t="s">
        <v>1277</v>
      </c>
      <c r="G110" s="12" t="s">
        <v>1278</v>
      </c>
      <c r="H110" s="12" t="s">
        <v>1371</v>
      </c>
      <c r="I110" s="12" t="s">
        <v>1076</v>
      </c>
      <c r="J110" s="11">
        <v>23.89</v>
      </c>
      <c r="K110" s="11">
        <v>15715</v>
      </c>
      <c r="L110" s="11">
        <v>-6.9347399999999997</v>
      </c>
      <c r="M110" s="11">
        <v>29.223558600262098</v>
      </c>
      <c r="N110" s="11">
        <v>28.8841341524097</v>
      </c>
      <c r="O110" s="11">
        <v>14.292419827133299</v>
      </c>
      <c r="P110" s="11">
        <v>20.742727661310902</v>
      </c>
      <c r="Q110" s="11">
        <v>6.8571597588839497</v>
      </c>
      <c r="R110" s="11">
        <v>940</v>
      </c>
      <c r="S110" s="11">
        <v>2565</v>
      </c>
      <c r="T110" s="11">
        <v>6114</v>
      </c>
      <c r="U110" s="81" t="str">
        <f>IF(COUNTIF('2025年度_地域戦略テーブル（基本項目）'!C:C, D110) &gt; 0, "策定済み", "未策定")</f>
        <v>未策定</v>
      </c>
      <c r="V110" t="str">
        <f>IF(COUNTIF('2025年度_地域戦略テーブル（基本項目）'!C:C, D110) &gt; 0,
    IF(MONTH(INDEX('2025年度_地域戦略テーブル（基本項目）'!G:G, MATCH(D110, '2025年度_地域戦略テーブル（基本項目）'!C:C, 0))) &gt;= 4,
        YEAR(INDEX('2025年度_地域戦略テーブル（基本項目）'!G:G, MATCH(D110, '2025年度_地域戦略テーブル（基本項目）'!C:C, 0))),
        YEAR(INDEX('2025年度_地域戦略テーブル（基本項目）'!G:G, MATCH(D110, '2025年度_地域戦略テーブル（基本項目）'!C:C, 0)))-1),
    "")</f>
        <v/>
      </c>
    </row>
    <row r="111" spans="1:22" hidden="1">
      <c r="A111" s="11">
        <v>16</v>
      </c>
      <c r="B111" s="12" t="s">
        <v>1372</v>
      </c>
      <c r="C111" s="12" t="s">
        <v>6800</v>
      </c>
      <c r="D111" s="12" t="s">
        <v>1373</v>
      </c>
      <c r="E111" s="12" t="s">
        <v>187</v>
      </c>
      <c r="F111" s="12" t="s">
        <v>1277</v>
      </c>
      <c r="G111" s="12" t="s">
        <v>1278</v>
      </c>
      <c r="H111" s="12" t="s">
        <v>1374</v>
      </c>
      <c r="I111" s="12" t="s">
        <v>1076</v>
      </c>
      <c r="J111" s="11">
        <v>205.3</v>
      </c>
      <c r="K111" s="11">
        <v>100753</v>
      </c>
      <c r="L111" s="11">
        <v>-3.6529500000000001</v>
      </c>
      <c r="M111" s="11">
        <v>25.756875376938201</v>
      </c>
      <c r="N111" s="11">
        <v>43.7374035457497</v>
      </c>
      <c r="O111" s="11">
        <v>22.740445038916899</v>
      </c>
      <c r="P111" s="11">
        <v>6.5466908407128797</v>
      </c>
      <c r="Q111" s="11">
        <v>1.2185851976823201</v>
      </c>
      <c r="R111" s="11">
        <v>9132</v>
      </c>
      <c r="S111" s="11">
        <v>18920</v>
      </c>
      <c r="T111" s="11">
        <v>27826</v>
      </c>
      <c r="U111" s="81" t="str">
        <f>IF(COUNTIF('2025年度_地域戦略テーブル（基本項目）'!C:C, D111) &gt; 0, "策定済み", "未策定")</f>
        <v>未策定</v>
      </c>
      <c r="V111" t="str">
        <f>IF(COUNTIF('2025年度_地域戦略テーブル（基本項目）'!C:C, D111) &gt; 0,
    IF(MONTH(INDEX('2025年度_地域戦略テーブル（基本項目）'!G:G, MATCH(D111, '2025年度_地域戦略テーブル（基本項目）'!C:C, 0))) &gt;= 4,
        YEAR(INDEX('2025年度_地域戦略テーブル（基本項目）'!G:G, MATCH(D111, '2025年度_地域戦略テーブル（基本項目）'!C:C, 0))),
        YEAR(INDEX('2025年度_地域戦略テーブル（基本項目）'!G:G, MATCH(D111, '2025年度_地域戦略テーブル（基本項目）'!C:C, 0)))-1),
    "")</f>
        <v/>
      </c>
    </row>
    <row r="112" spans="1:22" hidden="1">
      <c r="A112" s="11">
        <v>12</v>
      </c>
      <c r="B112" s="12" t="s">
        <v>1375</v>
      </c>
      <c r="C112" s="12" t="s">
        <v>6796</v>
      </c>
      <c r="D112" s="12" t="s">
        <v>1376</v>
      </c>
      <c r="E112" s="12" t="s">
        <v>187</v>
      </c>
      <c r="F112" s="12" t="s">
        <v>1277</v>
      </c>
      <c r="G112" s="12" t="s">
        <v>1278</v>
      </c>
      <c r="H112" s="12" t="s">
        <v>1377</v>
      </c>
      <c r="I112" s="12" t="s">
        <v>1076</v>
      </c>
      <c r="J112" s="11">
        <v>71.400000000000006</v>
      </c>
      <c r="K112" s="11">
        <v>27604</v>
      </c>
      <c r="L112" s="11">
        <v>-5.1767399999999997</v>
      </c>
      <c r="M112" s="11">
        <v>22.306051946909999</v>
      </c>
      <c r="N112" s="11">
        <v>46.007623903678699</v>
      </c>
      <c r="O112" s="11">
        <v>10.111520772377601</v>
      </c>
      <c r="P112" s="11">
        <v>17.786525134288599</v>
      </c>
      <c r="Q112" s="11">
        <v>3.7882782427451902</v>
      </c>
      <c r="R112" s="11">
        <v>1338</v>
      </c>
      <c r="S112" s="11">
        <v>4504</v>
      </c>
      <c r="T112" s="11">
        <v>9239</v>
      </c>
      <c r="U112" s="81" t="str">
        <f>IF(COUNTIF('2025年度_地域戦略テーブル（基本項目）'!C:C, D112) &gt; 0, "策定済み", "未策定")</f>
        <v>未策定</v>
      </c>
      <c r="V112" t="str">
        <f>IF(COUNTIF('2025年度_地域戦略テーブル（基本項目）'!C:C, D112) &gt; 0,
    IF(MONTH(INDEX('2025年度_地域戦略テーブル（基本項目）'!G:G, MATCH(D112, '2025年度_地域戦略テーブル（基本項目）'!C:C, 0))) &gt;= 4,
        YEAR(INDEX('2025年度_地域戦略テーブル（基本項目）'!G:G, MATCH(D112, '2025年度_地域戦略テーブル（基本項目）'!C:C, 0))),
        YEAR(INDEX('2025年度_地域戦略テーブル（基本項目）'!G:G, MATCH(D112, '2025年度_地域戦略テーブル（基本項目）'!C:C, 0)))-1),
    "")</f>
        <v/>
      </c>
    </row>
    <row r="113" spans="1:22" hidden="1">
      <c r="A113" s="11">
        <v>501</v>
      </c>
      <c r="B113" s="12" t="s">
        <v>1378</v>
      </c>
      <c r="C113" s="12" t="s">
        <v>6780</v>
      </c>
      <c r="D113" s="12" t="s">
        <v>1379</v>
      </c>
      <c r="E113" s="12" t="s">
        <v>187</v>
      </c>
      <c r="F113" s="12" t="s">
        <v>1277</v>
      </c>
      <c r="G113" s="12" t="s">
        <v>1278</v>
      </c>
      <c r="H113" s="12" t="s">
        <v>1380</v>
      </c>
      <c r="I113" s="12" t="s">
        <v>1076</v>
      </c>
      <c r="J113" s="11">
        <v>122.89</v>
      </c>
      <c r="K113" s="11">
        <v>142074</v>
      </c>
      <c r="L113" s="11">
        <v>0.90195999999999998</v>
      </c>
      <c r="M113" s="11">
        <v>39.012325610387599</v>
      </c>
      <c r="N113" s="11">
        <v>20.956765607725</v>
      </c>
      <c r="O113" s="11">
        <v>19.243558426278099</v>
      </c>
      <c r="P113" s="11">
        <v>18.9127867306936</v>
      </c>
      <c r="Q113" s="11">
        <v>1.87456362491578</v>
      </c>
      <c r="R113" s="11">
        <v>4334</v>
      </c>
      <c r="S113" s="11">
        <v>15324</v>
      </c>
      <c r="T113" s="11">
        <v>46395</v>
      </c>
      <c r="U113" s="81" t="str">
        <f>IF(COUNTIF('2025年度_地域戦略テーブル（基本項目）'!C:C, D113) &gt; 0, "策定済み", "未策定")</f>
        <v>未策定</v>
      </c>
      <c r="V113" t="str">
        <f>IF(COUNTIF('2025年度_地域戦略テーブル（基本項目）'!C:C, D113) &gt; 0,
    IF(MONTH(INDEX('2025年度_地域戦略テーブル（基本項目）'!G:G, MATCH(D113, '2025年度_地域戦略テーブル（基本項目）'!C:C, 0))) &gt;= 4,
        YEAR(INDEX('2025年度_地域戦略テーブル（基本項目）'!G:G, MATCH(D113, '2025年度_地域戦略テーブル（基本項目）'!C:C, 0))),
        YEAR(INDEX('2025年度_地域戦略テーブル（基本項目）'!G:G, MATCH(D113, '2025年度_地域戦略テーブル（基本項目）'!C:C, 0)))-1),
    "")</f>
        <v/>
      </c>
    </row>
    <row r="114" spans="1:22" hidden="1">
      <c r="A114" s="11">
        <v>29</v>
      </c>
      <c r="B114" s="12" t="s">
        <v>1381</v>
      </c>
      <c r="C114" s="12" t="s">
        <v>6813</v>
      </c>
      <c r="D114" s="12" t="s">
        <v>201</v>
      </c>
      <c r="E114" s="12" t="s">
        <v>187</v>
      </c>
      <c r="F114" s="12" t="s">
        <v>1277</v>
      </c>
      <c r="G114" s="12" t="s">
        <v>1278</v>
      </c>
      <c r="H114" s="12" t="s">
        <v>1382</v>
      </c>
      <c r="I114" s="12" t="s">
        <v>1076</v>
      </c>
      <c r="J114" s="11">
        <v>38</v>
      </c>
      <c r="K114" s="11">
        <v>37891</v>
      </c>
      <c r="L114" s="11">
        <v>0.47199000000000002</v>
      </c>
      <c r="M114" s="11">
        <v>45.532185207126098</v>
      </c>
      <c r="N114" s="11">
        <v>16.7332667405405</v>
      </c>
      <c r="O114" s="11">
        <v>15.764742891900299</v>
      </c>
      <c r="P114" s="11">
        <v>18.264991122266899</v>
      </c>
      <c r="Q114" s="11">
        <v>3.70481403816625</v>
      </c>
      <c r="R114" s="11">
        <v>1070</v>
      </c>
      <c r="S114" s="11">
        <v>4224</v>
      </c>
      <c r="T114" s="11">
        <v>11979</v>
      </c>
      <c r="U114" s="81" t="str">
        <f>IF(COUNTIF('2025年度_地域戦略テーブル（基本項目）'!C:C, D114) &gt; 0, "策定済み", "未策定")</f>
        <v>策定済み</v>
      </c>
      <c r="V114">
        <f>IF(COUNTIF('2025年度_地域戦略テーブル（基本項目）'!C:C, D114) &gt; 0,
    IF(MONTH(INDEX('2025年度_地域戦略テーブル（基本項目）'!G:G, MATCH(D114, '2025年度_地域戦略テーブル（基本項目）'!C:C, 0))) &gt;= 4,
        YEAR(INDEX('2025年度_地域戦略テーブル（基本項目）'!G:G, MATCH(D114, '2025年度_地域戦略テーブル（基本項目）'!C:C, 0))),
        YEAR(INDEX('2025年度_地域戦略テーブル（基本項目）'!G:G, MATCH(D114, '2025年度_地域戦略テーブル（基本項目）'!C:C, 0)))-1),
    "")</f>
        <v>2013</v>
      </c>
    </row>
    <row r="115" spans="1:22" hidden="1">
      <c r="A115" s="11">
        <v>15</v>
      </c>
      <c r="B115" s="12" t="s">
        <v>1383</v>
      </c>
      <c r="C115" s="12" t="s">
        <v>6799</v>
      </c>
      <c r="D115" s="12" t="s">
        <v>1384</v>
      </c>
      <c r="E115" s="12" t="s">
        <v>187</v>
      </c>
      <c r="F115" s="12" t="s">
        <v>1277</v>
      </c>
      <c r="G115" s="12" t="s">
        <v>1278</v>
      </c>
      <c r="H115" s="12" t="s">
        <v>1385</v>
      </c>
      <c r="I115" s="12" t="s">
        <v>1076</v>
      </c>
      <c r="J115" s="11">
        <v>97.82</v>
      </c>
      <c r="K115" s="11">
        <v>53502</v>
      </c>
      <c r="L115" s="11">
        <v>-1.42604</v>
      </c>
      <c r="M115" s="11">
        <v>30.768548840754502</v>
      </c>
      <c r="N115" s="11">
        <v>23.6103325451495</v>
      </c>
      <c r="O115" s="11">
        <v>26.756353949118001</v>
      </c>
      <c r="P115" s="11">
        <v>17.3330519960023</v>
      </c>
      <c r="Q115" s="11">
        <v>1.5317126689756899</v>
      </c>
      <c r="R115" s="11">
        <v>3197</v>
      </c>
      <c r="S115" s="11">
        <v>6291</v>
      </c>
      <c r="T115" s="11">
        <v>16757</v>
      </c>
      <c r="U115" s="81" t="str">
        <f>IF(COUNTIF('2025年度_地域戦略テーブル（基本項目）'!C:C, D115) &gt; 0, "策定済み", "未策定")</f>
        <v>未策定</v>
      </c>
      <c r="V115" t="str">
        <f>IF(COUNTIF('2025年度_地域戦略テーブル（基本項目）'!C:C, D115) &gt; 0,
    IF(MONTH(INDEX('2025年度_地域戦略テーブル（基本項目）'!G:G, MATCH(D115, '2025年度_地域戦略テーブル（基本項目）'!C:C, 0))) &gt;= 4,
        YEAR(INDEX('2025年度_地域戦略テーブル（基本項目）'!G:G, MATCH(D115, '2025年度_地域戦略テーブル（基本項目）'!C:C, 0))),
        YEAR(INDEX('2025年度_地域戦略テーブル（基本項目）'!G:G, MATCH(D115, '2025年度_地域戦略テーブル（基本項目）'!C:C, 0)))-1),
    "")</f>
        <v/>
      </c>
    </row>
    <row r="116" spans="1:22" hidden="1">
      <c r="A116" s="11">
        <v>500</v>
      </c>
      <c r="B116" s="12" t="s">
        <v>1386</v>
      </c>
      <c r="C116" s="12" t="s">
        <v>6779</v>
      </c>
      <c r="D116" s="12" t="s">
        <v>1387</v>
      </c>
      <c r="E116" s="12" t="s">
        <v>187</v>
      </c>
      <c r="F116" s="12" t="s">
        <v>1277</v>
      </c>
      <c r="G116" s="12" t="s">
        <v>1278</v>
      </c>
      <c r="H116" s="12" t="s">
        <v>1388</v>
      </c>
      <c r="I116" s="12" t="s">
        <v>1076</v>
      </c>
      <c r="J116" s="11">
        <v>225.86</v>
      </c>
      <c r="K116" s="11">
        <v>174508</v>
      </c>
      <c r="L116" s="11">
        <v>-5.6988799999999999</v>
      </c>
      <c r="M116" s="11">
        <v>21.7194032169824</v>
      </c>
      <c r="N116" s="11">
        <v>6.1649375293601603</v>
      </c>
      <c r="O116" s="11">
        <v>3.11708346272022</v>
      </c>
      <c r="P116" s="11">
        <v>66.124412616581395</v>
      </c>
      <c r="Q116" s="11">
        <v>2.8741631743557399</v>
      </c>
      <c r="R116" s="11">
        <v>2364</v>
      </c>
      <c r="S116" s="11">
        <v>30882</v>
      </c>
      <c r="T116" s="11">
        <v>49439</v>
      </c>
      <c r="U116" s="81" t="str">
        <f>IF(COUNTIF('2025年度_地域戦略テーブル（基本項目）'!C:C, D116) &gt; 0, "策定済み", "未策定")</f>
        <v>未策定</v>
      </c>
      <c r="V116" t="str">
        <f>IF(COUNTIF('2025年度_地域戦略テーブル（基本項目）'!C:C, D116) &gt; 0,
    IF(MONTH(INDEX('2025年度_地域戦略テーブル（基本項目）'!G:G, MATCH(D116, '2025年度_地域戦略テーブル（基本項目）'!C:C, 0))) &gt;= 4,
        YEAR(INDEX('2025年度_地域戦略テーブル（基本項目）'!G:G, MATCH(D116, '2025年度_地域戦略テーブル（基本項目）'!C:C, 0))),
        YEAR(INDEX('2025年度_地域戦略テーブル（基本項目）'!G:G, MATCH(D116, '2025年度_地域戦略テーブル（基本項目）'!C:C, 0)))-1),
    "")</f>
        <v/>
      </c>
    </row>
    <row r="117" spans="1:22" ht="26" hidden="1">
      <c r="A117" s="11">
        <v>34</v>
      </c>
      <c r="B117" s="12" t="s">
        <v>1389</v>
      </c>
      <c r="C117" s="12" t="s">
        <v>6818</v>
      </c>
      <c r="D117" s="12" t="s">
        <v>1390</v>
      </c>
      <c r="E117" s="12" t="s">
        <v>187</v>
      </c>
      <c r="F117" s="12" t="s">
        <v>1277</v>
      </c>
      <c r="G117" s="12" t="s">
        <v>1278</v>
      </c>
      <c r="H117" s="12" t="s">
        <v>1391</v>
      </c>
      <c r="I117" s="12" t="s">
        <v>1076</v>
      </c>
      <c r="J117" s="11">
        <v>58.99</v>
      </c>
      <c r="K117" s="11">
        <v>21026</v>
      </c>
      <c r="L117" s="11">
        <v>-4.5184100000000003</v>
      </c>
      <c r="M117" s="11">
        <v>21.242788471985602</v>
      </c>
      <c r="N117" s="11">
        <v>35.299717418274497</v>
      </c>
      <c r="O117" s="11">
        <v>39.092932721575103</v>
      </c>
      <c r="P117" s="11">
        <v>3.7647304996523299</v>
      </c>
      <c r="Q117" s="11">
        <v>0.59983088851250199</v>
      </c>
      <c r="R117" s="11">
        <v>4888</v>
      </c>
      <c r="S117" s="11">
        <v>4159</v>
      </c>
      <c r="T117" s="11">
        <v>4930</v>
      </c>
      <c r="U117" s="81" t="str">
        <f>IF(COUNTIF('2025年度_地域戦略テーブル（基本項目）'!C:C, D117) &gt; 0, "策定済み", "未策定")</f>
        <v>未策定</v>
      </c>
      <c r="V117" t="str">
        <f>IF(COUNTIF('2025年度_地域戦略テーブル（基本項目）'!C:C, D117) &gt; 0,
    IF(MONTH(INDEX('2025年度_地域戦略テーブル（基本項目）'!G:G, MATCH(D117, '2025年度_地域戦略テーブル（基本項目）'!C:C, 0))) &gt;= 4,
        YEAR(INDEX('2025年度_地域戦略テーブル（基本項目）'!G:G, MATCH(D117, '2025年度_地域戦略テーブル（基本項目）'!C:C, 0))),
        YEAR(INDEX('2025年度_地域戦略テーブル（基本項目）'!G:G, MATCH(D117, '2025年度_地域戦略テーブル（基本項目）'!C:C, 0)))-1),
    "")</f>
        <v/>
      </c>
    </row>
    <row r="118" spans="1:22" hidden="1">
      <c r="A118" s="11">
        <v>31</v>
      </c>
      <c r="B118" s="12" t="s">
        <v>1392</v>
      </c>
      <c r="C118" s="12" t="s">
        <v>6815</v>
      </c>
      <c r="D118" s="12" t="s">
        <v>1393</v>
      </c>
      <c r="E118" s="12" t="s">
        <v>187</v>
      </c>
      <c r="F118" s="12" t="s">
        <v>1277</v>
      </c>
      <c r="G118" s="12" t="s">
        <v>1278</v>
      </c>
      <c r="H118" s="12" t="s">
        <v>1394</v>
      </c>
      <c r="I118" s="12" t="s">
        <v>1076</v>
      </c>
      <c r="J118" s="11">
        <v>66.61</v>
      </c>
      <c r="K118" s="11">
        <v>14602</v>
      </c>
      <c r="L118" s="11">
        <v>-7.8272899999999996</v>
      </c>
      <c r="M118" s="11">
        <v>23.867846152361299</v>
      </c>
      <c r="N118" s="11">
        <v>35.2575056793264</v>
      </c>
      <c r="O118" s="11">
        <v>13.409782043273999</v>
      </c>
      <c r="P118" s="11">
        <v>21.684148808429299</v>
      </c>
      <c r="Q118" s="11">
        <v>5.7807173166089996</v>
      </c>
      <c r="R118" s="11">
        <v>904</v>
      </c>
      <c r="S118" s="11">
        <v>2125</v>
      </c>
      <c r="T118" s="11">
        <v>5522</v>
      </c>
      <c r="U118" s="81" t="str">
        <f>IF(COUNTIF('2025年度_地域戦略テーブル（基本項目）'!C:C, D118) &gt; 0, "策定済み", "未策定")</f>
        <v>未策定</v>
      </c>
      <c r="V118" t="str">
        <f>IF(COUNTIF('2025年度_地域戦略テーブル（基本項目）'!C:C, D118) &gt; 0,
    IF(MONTH(INDEX('2025年度_地域戦略テーブル（基本項目）'!G:G, MATCH(D118, '2025年度_地域戦略テーブル（基本項目）'!C:C, 0))) &gt;= 4,
        YEAR(INDEX('2025年度_地域戦略テーブル（基本項目）'!G:G, MATCH(D118, '2025年度_地域戦略テーブル（基本項目）'!C:C, 0))),
        YEAR(INDEX('2025年度_地域戦略テーブル（基本項目）'!G:G, MATCH(D118, '2025年度_地域戦略テーブル（基本項目）'!C:C, 0)))-1),
    "")</f>
        <v/>
      </c>
    </row>
    <row r="119" spans="1:22" hidden="1">
      <c r="A119" s="11">
        <v>23</v>
      </c>
      <c r="B119" s="12" t="s">
        <v>1395</v>
      </c>
      <c r="C119" s="12" t="s">
        <v>6807</v>
      </c>
      <c r="D119" s="12" t="s">
        <v>1396</v>
      </c>
      <c r="E119" s="12" t="s">
        <v>187</v>
      </c>
      <c r="F119" s="12" t="s">
        <v>1277</v>
      </c>
      <c r="G119" s="12" t="s">
        <v>1278</v>
      </c>
      <c r="H119" s="12" t="s">
        <v>1397</v>
      </c>
      <c r="I119" s="12" t="s">
        <v>1076</v>
      </c>
      <c r="J119" s="11">
        <v>207.6</v>
      </c>
      <c r="K119" s="11">
        <v>45953</v>
      </c>
      <c r="L119" s="11">
        <v>-4.5568799999999996</v>
      </c>
      <c r="M119" s="11">
        <v>13.891818770502599</v>
      </c>
      <c r="N119" s="11">
        <v>12.2124490637813</v>
      </c>
      <c r="O119" s="11">
        <v>47.428273425588898</v>
      </c>
      <c r="P119" s="11">
        <v>23.325765785276399</v>
      </c>
      <c r="Q119" s="11">
        <v>3.1416929548507602</v>
      </c>
      <c r="R119" s="11">
        <v>17023</v>
      </c>
      <c r="S119" s="11">
        <v>5340</v>
      </c>
      <c r="T119" s="11">
        <v>11922</v>
      </c>
      <c r="U119" s="81" t="str">
        <f>IF(COUNTIF('2025年度_地域戦略テーブル（基本項目）'!C:C, D119) &gt; 0, "策定済み", "未策定")</f>
        <v>未策定</v>
      </c>
      <c r="V119" t="str">
        <f>IF(COUNTIF('2025年度_地域戦略テーブル（基本項目）'!C:C, D119) &gt; 0,
    IF(MONTH(INDEX('2025年度_地域戦略テーブル（基本項目）'!G:G, MATCH(D119, '2025年度_地域戦略テーブル（基本項目）'!C:C, 0))) &gt;= 4,
        YEAR(INDEX('2025年度_地域戦略テーブル（基本項目）'!G:G, MATCH(D119, '2025年度_地域戦略テーブル（基本項目）'!C:C, 0))),
        YEAR(INDEX('2025年度_地域戦略テーブル（基本項目）'!G:G, MATCH(D119, '2025年度_地域戦略テーブル（基本項目）'!C:C, 0)))-1),
    "")</f>
        <v/>
      </c>
    </row>
    <row r="120" spans="1:22" ht="26" hidden="1">
      <c r="A120" s="11">
        <v>5</v>
      </c>
      <c r="B120" s="12" t="s">
        <v>1398</v>
      </c>
      <c r="C120" s="12" t="s">
        <v>6789</v>
      </c>
      <c r="D120" s="12" t="s">
        <v>1399</v>
      </c>
      <c r="E120" s="12" t="s">
        <v>187</v>
      </c>
      <c r="F120" s="12" t="s">
        <v>1277</v>
      </c>
      <c r="G120" s="12" t="s">
        <v>1278</v>
      </c>
      <c r="H120" s="12" t="s">
        <v>1400</v>
      </c>
      <c r="I120" s="12" t="s">
        <v>1076</v>
      </c>
      <c r="J120" s="11">
        <v>186.79</v>
      </c>
      <c r="K120" s="11">
        <v>41801</v>
      </c>
      <c r="L120" s="11">
        <v>-5.8790399999999998</v>
      </c>
      <c r="M120" s="11">
        <v>10.6791627177824</v>
      </c>
      <c r="N120" s="11">
        <v>8.94662139781531</v>
      </c>
      <c r="O120" s="11">
        <v>2.31333648684212</v>
      </c>
      <c r="P120" s="11">
        <v>74.5677723130121</v>
      </c>
      <c r="Q120" s="11">
        <v>3.49310708454813</v>
      </c>
      <c r="R120" s="11">
        <v>1740</v>
      </c>
      <c r="S120" s="11">
        <v>9110</v>
      </c>
      <c r="T120" s="11">
        <v>10800</v>
      </c>
      <c r="U120" s="81" t="str">
        <f>IF(COUNTIF('2025年度_地域戦略テーブル（基本項目）'!C:C, D120) &gt; 0, "策定済み", "未策定")</f>
        <v>未策定</v>
      </c>
      <c r="V120" t="str">
        <f>IF(COUNTIF('2025年度_地域戦略テーブル（基本項目）'!C:C, D120) &gt; 0,
    IF(MONTH(INDEX('2025年度_地域戦略テーブル（基本項目）'!G:G, MATCH(D120, '2025年度_地域戦略テーブル（基本項目）'!C:C, 0))) &gt;= 4,
        YEAR(INDEX('2025年度_地域戦略テーブル（基本項目）'!G:G, MATCH(D120, '2025年度_地域戦略テーブル（基本項目）'!C:C, 0))),
        YEAR(INDEX('2025年度_地域戦略テーブル（基本項目）'!G:G, MATCH(D120, '2025年度_地域戦略テーブル（基本項目）'!C:C, 0)))-1),
    "")</f>
        <v/>
      </c>
    </row>
    <row r="121" spans="1:22" hidden="1">
      <c r="A121" s="11">
        <v>37</v>
      </c>
      <c r="B121" s="12" t="s">
        <v>1401</v>
      </c>
      <c r="C121" s="12" t="s">
        <v>6821</v>
      </c>
      <c r="D121" s="12" t="s">
        <v>1402</v>
      </c>
      <c r="E121" s="12" t="s">
        <v>187</v>
      </c>
      <c r="F121" s="12" t="s">
        <v>1277</v>
      </c>
      <c r="G121" s="12" t="s">
        <v>1278</v>
      </c>
      <c r="H121" s="12" t="s">
        <v>1403</v>
      </c>
      <c r="I121" s="12" t="s">
        <v>1076</v>
      </c>
      <c r="J121" s="11">
        <v>24.86</v>
      </c>
      <c r="K121" s="11">
        <v>15340</v>
      </c>
      <c r="L121" s="11">
        <v>-5.9645700000000001</v>
      </c>
      <c r="M121" s="11">
        <v>27.814330579707502</v>
      </c>
      <c r="N121" s="11">
        <v>60.032078920636003</v>
      </c>
      <c r="O121" s="11">
        <v>6.3106927100139103</v>
      </c>
      <c r="P121" s="11">
        <v>3.9396654339691701</v>
      </c>
      <c r="Q121" s="11">
        <v>1.9032323556734201</v>
      </c>
      <c r="R121" s="11">
        <v>583</v>
      </c>
      <c r="S121" s="11">
        <v>1779</v>
      </c>
      <c r="T121" s="11">
        <v>5360</v>
      </c>
      <c r="U121" s="81" t="str">
        <f>IF(COUNTIF('2025年度_地域戦略テーブル（基本項目）'!C:C, D121) &gt; 0, "策定済み", "未策定")</f>
        <v>未策定</v>
      </c>
      <c r="V121" t="str">
        <f>IF(COUNTIF('2025年度_地域戦略テーブル（基本項目）'!C:C, D121) &gt; 0,
    IF(MONTH(INDEX('2025年度_地域戦略テーブル（基本項目）'!G:G, MATCH(D121, '2025年度_地域戦略テーブル（基本項目）'!C:C, 0))) &gt;= 4,
        YEAR(INDEX('2025年度_地域戦略テーブル（基本項目）'!G:G, MATCH(D121, '2025年度_地域戦略テーブル（基本項目）'!C:C, 0))),
        YEAR(INDEX('2025年度_地域戦略テーブル（基本項目）'!G:G, MATCH(D121, '2025年度_地域戦略テーブル（基本項目）'!C:C, 0)))-1),
    "")</f>
        <v/>
      </c>
    </row>
    <row r="122" spans="1:22" ht="26" hidden="1">
      <c r="A122" s="11">
        <v>505</v>
      </c>
      <c r="B122" s="12" t="s">
        <v>1404</v>
      </c>
      <c r="C122" s="12" t="s">
        <v>6784</v>
      </c>
      <c r="D122" s="12" t="s">
        <v>1405</v>
      </c>
      <c r="E122" s="12" t="s">
        <v>187</v>
      </c>
      <c r="F122" s="12" t="s">
        <v>1277</v>
      </c>
      <c r="G122" s="12" t="s">
        <v>1278</v>
      </c>
      <c r="H122" s="12" t="s">
        <v>1406</v>
      </c>
      <c r="I122" s="12" t="s">
        <v>1076</v>
      </c>
      <c r="J122" s="11">
        <v>78.59</v>
      </c>
      <c r="K122" s="11">
        <v>76420</v>
      </c>
      <c r="L122" s="11">
        <v>-2.4533499999999999</v>
      </c>
      <c r="M122" s="11">
        <v>29.261008704056199</v>
      </c>
      <c r="N122" s="11">
        <v>41.566071623478997</v>
      </c>
      <c r="O122" s="11">
        <v>14.122065462014501</v>
      </c>
      <c r="P122" s="11">
        <v>12.305119061194899</v>
      </c>
      <c r="Q122" s="11">
        <v>2.7457351492553599</v>
      </c>
      <c r="R122" s="11">
        <v>1609</v>
      </c>
      <c r="S122" s="11">
        <v>9534</v>
      </c>
      <c r="T122" s="11">
        <v>25260</v>
      </c>
      <c r="U122" s="81" t="str">
        <f>IF(COUNTIF('2025年度_地域戦略テーブル（基本項目）'!C:C, D122) &gt; 0, "策定済み", "未策定")</f>
        <v>未策定</v>
      </c>
      <c r="V122" t="str">
        <f>IF(COUNTIF('2025年度_地域戦略テーブル（基本項目）'!C:C, D122) &gt; 0,
    IF(MONTH(INDEX('2025年度_地域戦略テーブル（基本項目）'!G:G, MATCH(D122, '2025年度_地域戦略テーブル（基本項目）'!C:C, 0))) &gt;= 4,
        YEAR(INDEX('2025年度_地域戦略テーブル（基本項目）'!G:G, MATCH(D122, '2025年度_地域戦略テーブル（基本項目）'!C:C, 0))),
        YEAR(INDEX('2025年度_地域戦略テーブル（基本項目）'!G:G, MATCH(D122, '2025年度_地域戦略テーブル（基本項目）'!C:C, 0)))-1),
    "")</f>
        <v/>
      </c>
    </row>
    <row r="123" spans="1:22" hidden="1">
      <c r="A123" s="11">
        <v>1336</v>
      </c>
      <c r="B123" s="12" t="s">
        <v>1407</v>
      </c>
      <c r="C123" s="12" t="s">
        <v>203</v>
      </c>
      <c r="D123" s="12" t="s">
        <v>203</v>
      </c>
      <c r="E123" s="12" t="s">
        <v>203</v>
      </c>
      <c r="F123" s="12" t="s">
        <v>1408</v>
      </c>
      <c r="G123" s="12" t="s">
        <v>1409</v>
      </c>
      <c r="H123" s="12" t="s">
        <v>102</v>
      </c>
      <c r="I123" s="12" t="s">
        <v>982</v>
      </c>
      <c r="J123" s="11">
        <v>7114.33</v>
      </c>
      <c r="K123" s="11">
        <v>1888432</v>
      </c>
      <c r="L123" s="11">
        <v>-1.7222299999999999</v>
      </c>
      <c r="M123" s="11">
        <v>6.4882164678498704</v>
      </c>
      <c r="N123" s="11">
        <v>6.8228105906313603</v>
      </c>
      <c r="O123" s="11">
        <v>1.0619726505673599</v>
      </c>
      <c r="P123" s="11">
        <v>85.568810008728505</v>
      </c>
      <c r="Q123" s="11">
        <v>5.8190282222868803E-2</v>
      </c>
      <c r="R123" s="11">
        <v>83512</v>
      </c>
      <c r="S123" s="11">
        <v>240159</v>
      </c>
      <c r="T123" s="11">
        <v>572340</v>
      </c>
      <c r="U123" s="81" t="str">
        <f>IF(COUNTIF('2025年度_地域戦略テーブル（基本項目）'!C:C, D123) &gt; 0, "策定済み", "未策定")</f>
        <v>策定済み</v>
      </c>
      <c r="V123">
        <f>IF(COUNTIF('2025年度_地域戦略テーブル（基本項目）'!C:C, D123) &gt; 0,
    IF(MONTH(INDEX('2025年度_地域戦略テーブル（基本項目）'!G:G, MATCH(D123, '2025年度_地域戦略テーブル（基本項目）'!C:C, 0))) &gt;= 4,
        YEAR(INDEX('2025年度_地域戦略テーブル（基本項目）'!G:G, MATCH(D123, '2025年度_地域戦略テーブル（基本項目）'!C:C, 0))),
        YEAR(INDEX('2025年度_地域戦略テーブル（基本項目）'!G:G, MATCH(D123, '2025年度_地域戦略テーブル（基本項目）'!C:C, 0)))-1),
    "")</f>
        <v>2012</v>
      </c>
    </row>
    <row r="124" spans="1:22" hidden="1">
      <c r="A124" s="11">
        <v>1342</v>
      </c>
      <c r="B124" s="12" t="s">
        <v>1410</v>
      </c>
      <c r="C124" s="12" t="s">
        <v>7680</v>
      </c>
      <c r="D124" s="12" t="s">
        <v>1411</v>
      </c>
      <c r="E124" s="12" t="s">
        <v>203</v>
      </c>
      <c r="F124" s="12" t="s">
        <v>1408</v>
      </c>
      <c r="G124" s="12" t="s">
        <v>1409</v>
      </c>
      <c r="H124" s="12" t="s">
        <v>1412</v>
      </c>
      <c r="I124" s="12" t="s">
        <v>1076</v>
      </c>
      <c r="J124" s="11">
        <v>243.54</v>
      </c>
      <c r="K124" s="11">
        <v>38384</v>
      </c>
      <c r="L124" s="11">
        <v>-7.2626200000000001</v>
      </c>
      <c r="M124" s="11">
        <v>6.5188151127000298</v>
      </c>
      <c r="N124" s="11">
        <v>8.4654904192497895</v>
      </c>
      <c r="O124" s="11">
        <v>9.45459493042239</v>
      </c>
      <c r="P124" s="11">
        <v>74.674878520910596</v>
      </c>
      <c r="Q124" s="11">
        <v>0.886221016717187</v>
      </c>
      <c r="R124" s="11">
        <v>2609</v>
      </c>
      <c r="S124" s="11">
        <v>7626</v>
      </c>
      <c r="T124" s="11">
        <v>10102</v>
      </c>
      <c r="U124" s="81" t="str">
        <f>IF(COUNTIF('2025年度_地域戦略テーブル（基本項目）'!C:C, D124) &gt; 0, "策定済み", "未策定")</f>
        <v>未策定</v>
      </c>
      <c r="V124" t="str">
        <f>IF(COUNTIF('2025年度_地域戦略テーブル（基本項目）'!C:C, D124) &gt; 0,
    IF(MONTH(INDEX('2025年度_地域戦略テーブル（基本項目）'!G:G, MATCH(D124, '2025年度_地域戦略テーブル（基本項目）'!C:C, 0))) &gt;= 4,
        YEAR(INDEX('2025年度_地域戦略テーブル（基本項目）'!G:G, MATCH(D124, '2025年度_地域戦略テーブル（基本項目）'!C:C, 0))),
        YEAR(INDEX('2025年度_地域戦略テーブル（基本項目）'!G:G, MATCH(D124, '2025年度_地域戦略テーブル（基本項目）'!C:C, 0)))-1),
    "")</f>
        <v/>
      </c>
    </row>
    <row r="125" spans="1:22" ht="26" hidden="1">
      <c r="A125" s="11">
        <v>1337</v>
      </c>
      <c r="B125" s="12" t="s">
        <v>1413</v>
      </c>
      <c r="C125" s="12" t="s">
        <v>7675</v>
      </c>
      <c r="D125" s="12" t="s">
        <v>207</v>
      </c>
      <c r="E125" s="12" t="s">
        <v>203</v>
      </c>
      <c r="F125" s="12" t="s">
        <v>1408</v>
      </c>
      <c r="G125" s="12" t="s">
        <v>1409</v>
      </c>
      <c r="H125" s="12" t="s">
        <v>1414</v>
      </c>
      <c r="I125" s="12" t="s">
        <v>1209</v>
      </c>
      <c r="J125" s="11">
        <v>789.95</v>
      </c>
      <c r="K125" s="11">
        <v>724691</v>
      </c>
      <c r="L125" s="11">
        <v>0.72511000000000003</v>
      </c>
      <c r="M125" s="11">
        <v>22.358324454714701</v>
      </c>
      <c r="N125" s="11">
        <v>20.056113044950902</v>
      </c>
      <c r="O125" s="11">
        <v>3.8940749328402799</v>
      </c>
      <c r="P125" s="11">
        <v>52.371968620972901</v>
      </c>
      <c r="Q125" s="11">
        <v>1.31951894652128</v>
      </c>
      <c r="R125" s="11">
        <v>17628</v>
      </c>
      <c r="S125" s="11">
        <v>67642</v>
      </c>
      <c r="T125" s="11">
        <v>234539</v>
      </c>
      <c r="U125" s="81" t="str">
        <f>IF(COUNTIF('2025年度_地域戦略テーブル（基本項目）'!C:C, D125) &gt; 0, "策定済み", "未策定")</f>
        <v>策定済み</v>
      </c>
      <c r="V125">
        <f>IF(COUNTIF('2025年度_地域戦略テーブル（基本項目）'!C:C, D125) &gt; 0,
    IF(MONTH(INDEX('2025年度_地域戦略テーブル（基本項目）'!G:G, MATCH(D125, '2025年度_地域戦略テーブル（基本項目）'!C:C, 0))) &gt;= 4,
        YEAR(INDEX('2025年度_地域戦略テーブル（基本項目）'!G:G, MATCH(D125, '2025年度_地域戦略テーブル（基本項目）'!C:C, 0))),
        YEAR(INDEX('2025年度_地域戦略テーブル（基本項目）'!G:G, MATCH(D125, '2025年度_地域戦略テーブル（基本項目）'!C:C, 0)))-1),
    "")</f>
        <v>2016</v>
      </c>
    </row>
    <row r="126" spans="1:22" hidden="1">
      <c r="A126" s="11">
        <v>1341</v>
      </c>
      <c r="B126" s="12" t="s">
        <v>1415</v>
      </c>
      <c r="C126" s="12" t="s">
        <v>7679</v>
      </c>
      <c r="D126" s="12" t="s">
        <v>1416</v>
      </c>
      <c r="E126" s="12" t="s">
        <v>203</v>
      </c>
      <c r="F126" s="12" t="s">
        <v>1408</v>
      </c>
      <c r="G126" s="12" t="s">
        <v>1409</v>
      </c>
      <c r="H126" s="12" t="s">
        <v>1417</v>
      </c>
      <c r="I126" s="12" t="s">
        <v>1076</v>
      </c>
      <c r="J126" s="11">
        <v>136.24</v>
      </c>
      <c r="K126" s="11">
        <v>46088</v>
      </c>
      <c r="L126" s="11">
        <v>-8.8593600000000006</v>
      </c>
      <c r="M126" s="11">
        <v>21.784445630912799</v>
      </c>
      <c r="N126" s="11">
        <v>8.1979423199033903</v>
      </c>
      <c r="O126" s="11">
        <v>13.911598611695601</v>
      </c>
      <c r="P126" s="11">
        <v>53.672061102061001</v>
      </c>
      <c r="Q126" s="11">
        <v>2.4339523354271702</v>
      </c>
      <c r="R126" s="11">
        <v>1847</v>
      </c>
      <c r="S126" s="11">
        <v>7542</v>
      </c>
      <c r="T126" s="11">
        <v>13922</v>
      </c>
      <c r="U126" s="81" t="str">
        <f>IF(COUNTIF('2025年度_地域戦略テーブル（基本項目）'!C:C, D126) &gt; 0, "策定済み", "未策定")</f>
        <v>未策定</v>
      </c>
      <c r="V126" t="str">
        <f>IF(COUNTIF('2025年度_地域戦略テーブル（基本項目）'!C:C, D126) &gt; 0,
    IF(MONTH(INDEX('2025年度_地域戦略テーブル（基本項目）'!G:G, MATCH(D126, '2025年度_地域戦略テーブル（基本項目）'!C:C, 0))) &gt;= 4,
        YEAR(INDEX('2025年度_地域戦略テーブル（基本項目）'!G:G, MATCH(D126, '2025年度_地域戦略テーブル（基本項目）'!C:C, 0))),
        YEAR(INDEX('2025年度_地域戦略テーブル（基本項目）'!G:G, MATCH(D126, '2025年度_地域戦略テーブル（基本項目）'!C:C, 0)))-1),
    "")</f>
        <v/>
      </c>
    </row>
    <row r="127" spans="1:22" ht="26" hidden="1">
      <c r="A127" s="11">
        <v>1363</v>
      </c>
      <c r="B127" s="12" t="s">
        <v>1418</v>
      </c>
      <c r="C127" s="12" t="s">
        <v>7701</v>
      </c>
      <c r="D127" s="12" t="s">
        <v>1419</v>
      </c>
      <c r="E127" s="12" t="s">
        <v>203</v>
      </c>
      <c r="F127" s="12" t="s">
        <v>1408</v>
      </c>
      <c r="G127" s="12" t="s">
        <v>1409</v>
      </c>
      <c r="H127" s="12" t="s">
        <v>1420</v>
      </c>
      <c r="I127" s="12" t="s">
        <v>1076</v>
      </c>
      <c r="J127" s="11">
        <v>268.77999999999997</v>
      </c>
      <c r="K127" s="11">
        <v>10886</v>
      </c>
      <c r="L127" s="11">
        <v>-8.9037699999999997</v>
      </c>
      <c r="M127" s="11">
        <v>3.2204786722101102</v>
      </c>
      <c r="N127" s="11">
        <v>12.682566398782001</v>
      </c>
      <c r="O127" s="11">
        <v>5.1663217891399702</v>
      </c>
      <c r="P127" s="11">
        <v>78.221402017653404</v>
      </c>
      <c r="Q127" s="11">
        <v>0.70923112221451501</v>
      </c>
      <c r="R127" s="11">
        <v>2777</v>
      </c>
      <c r="S127" s="11">
        <v>1638</v>
      </c>
      <c r="T127" s="11">
        <v>2980</v>
      </c>
      <c r="U127" s="81" t="str">
        <f>IF(COUNTIF('2025年度_地域戦略テーブル（基本項目）'!C:C, D127) &gt; 0, "策定済み", "未策定")</f>
        <v>未策定</v>
      </c>
      <c r="V127" t="str">
        <f>IF(COUNTIF('2025年度_地域戦略テーブル（基本項目）'!C:C, D127) &gt; 0,
    IF(MONTH(INDEX('2025年度_地域戦略テーブル（基本項目）'!G:G, MATCH(D127, '2025年度_地域戦略テーブル（基本項目）'!C:C, 0))) &gt;= 4,
        YEAR(INDEX('2025年度_地域戦略テーブル（基本項目）'!G:G, MATCH(D127, '2025年度_地域戦略テーブル（基本項目）'!C:C, 0))),
        YEAR(INDEX('2025年度_地域戦略テーブル（基本項目）'!G:G, MATCH(D127, '2025年度_地域戦略テーブル（基本項目）'!C:C, 0)))-1),
    "")</f>
        <v/>
      </c>
    </row>
    <row r="128" spans="1:22" ht="26" hidden="1">
      <c r="A128" s="11">
        <v>1361</v>
      </c>
      <c r="B128" s="12" t="s">
        <v>1421</v>
      </c>
      <c r="C128" s="12" t="s">
        <v>7699</v>
      </c>
      <c r="D128" s="12" t="s">
        <v>1422</v>
      </c>
      <c r="E128" s="12" t="s">
        <v>203</v>
      </c>
      <c r="F128" s="12" t="s">
        <v>1408</v>
      </c>
      <c r="G128" s="12" t="s">
        <v>1409</v>
      </c>
      <c r="H128" s="12" t="s">
        <v>1423</v>
      </c>
      <c r="I128" s="12" t="s">
        <v>1076</v>
      </c>
      <c r="J128" s="11">
        <v>78.650000000000006</v>
      </c>
      <c r="K128" s="11">
        <v>4530</v>
      </c>
      <c r="L128" s="11">
        <v>-7.6829000000000001</v>
      </c>
      <c r="M128" s="11">
        <v>3.6756197683036498</v>
      </c>
      <c r="N128" s="11">
        <v>19.005922279040899</v>
      </c>
      <c r="O128" s="11">
        <v>3.3765888943222802</v>
      </c>
      <c r="P128" s="11">
        <v>72.963060032449206</v>
      </c>
      <c r="Q128" s="11">
        <v>0.978809025883982</v>
      </c>
      <c r="R128" s="11">
        <v>1441</v>
      </c>
      <c r="S128" s="11">
        <v>532</v>
      </c>
      <c r="T128" s="11">
        <v>1344</v>
      </c>
      <c r="U128" s="81" t="str">
        <f>IF(COUNTIF('2025年度_地域戦略テーブル（基本項目）'!C:C, D128) &gt; 0, "策定済み", "未策定")</f>
        <v>未策定</v>
      </c>
      <c r="V128" t="str">
        <f>IF(COUNTIF('2025年度_地域戦略テーブル（基本項目）'!C:C, D128) &gt; 0,
    IF(MONTH(INDEX('2025年度_地域戦略テーブル（基本項目）'!G:G, MATCH(D128, '2025年度_地域戦略テーブル（基本項目）'!C:C, 0))) &gt;= 4,
        YEAR(INDEX('2025年度_地域戦略テーブル（基本項目）'!G:G, MATCH(D128, '2025年度_地域戦略テーブル（基本項目）'!C:C, 0))),
        YEAR(INDEX('2025年度_地域戦略テーブル（基本項目）'!G:G, MATCH(D128, '2025年度_地域戦略テーブル（基本項目）'!C:C, 0)))-1),
    "")</f>
        <v/>
      </c>
    </row>
    <row r="129" spans="1:22" hidden="1">
      <c r="A129" s="11">
        <v>1357</v>
      </c>
      <c r="B129" s="12" t="s">
        <v>1424</v>
      </c>
      <c r="C129" s="12" t="s">
        <v>7695</v>
      </c>
      <c r="D129" s="12" t="s">
        <v>1425</v>
      </c>
      <c r="E129" s="12" t="s">
        <v>203</v>
      </c>
      <c r="F129" s="12" t="s">
        <v>1408</v>
      </c>
      <c r="G129" s="12" t="s">
        <v>1409</v>
      </c>
      <c r="H129" s="12" t="s">
        <v>1426</v>
      </c>
      <c r="I129" s="12" t="s">
        <v>1076</v>
      </c>
      <c r="J129" s="11">
        <v>419.68</v>
      </c>
      <c r="K129" s="11">
        <v>12062</v>
      </c>
      <c r="L129" s="11">
        <v>-6.1103800000000001</v>
      </c>
      <c r="M129" s="11">
        <v>2.2351879222067899</v>
      </c>
      <c r="N129" s="11">
        <v>6.1032131800518599</v>
      </c>
      <c r="O129" s="11">
        <v>0.76492433586402897</v>
      </c>
      <c r="P129" s="11">
        <v>89.368873973785398</v>
      </c>
      <c r="Q129" s="11">
        <v>1.5278005880919301</v>
      </c>
      <c r="R129" s="11">
        <v>2021</v>
      </c>
      <c r="S129" s="11">
        <v>1553</v>
      </c>
      <c r="T129" s="11">
        <v>3603</v>
      </c>
      <c r="U129" s="81" t="str">
        <f>IF(COUNTIF('2025年度_地域戦略テーブル（基本項目）'!C:C, D129) &gt; 0, "策定済み", "未策定")</f>
        <v>未策定</v>
      </c>
      <c r="V129" t="str">
        <f>IF(COUNTIF('2025年度_地域戦略テーブル（基本項目）'!C:C, D129) &gt; 0,
    IF(MONTH(INDEX('2025年度_地域戦略テーブル（基本項目）'!G:G, MATCH(D129, '2025年度_地域戦略テーブル（基本項目）'!C:C, 0))) &gt;= 4,
        YEAR(INDEX('2025年度_地域戦略テーブル（基本項目）'!G:G, MATCH(D129, '2025年度_地域戦略テーブル（基本項目）'!C:C, 0))),
        YEAR(INDEX('2025年度_地域戦略テーブル（基本項目）'!G:G, MATCH(D129, '2025年度_地域戦略テーブル（基本項目）'!C:C, 0)))-1),
    "")</f>
        <v/>
      </c>
    </row>
    <row r="130" spans="1:22" hidden="1">
      <c r="A130" s="11">
        <v>1340</v>
      </c>
      <c r="B130" s="12" t="s">
        <v>1427</v>
      </c>
      <c r="C130" s="12" t="s">
        <v>7678</v>
      </c>
      <c r="D130" s="12" t="s">
        <v>1428</v>
      </c>
      <c r="E130" s="12" t="s">
        <v>203</v>
      </c>
      <c r="F130" s="12" t="s">
        <v>1408</v>
      </c>
      <c r="G130" s="12" t="s">
        <v>1409</v>
      </c>
      <c r="H130" s="12" t="s">
        <v>1429</v>
      </c>
      <c r="I130" s="12" t="s">
        <v>1076</v>
      </c>
      <c r="J130" s="11">
        <v>103.58</v>
      </c>
      <c r="K130" s="11">
        <v>56531</v>
      </c>
      <c r="L130" s="11">
        <v>-6.9234099999999996</v>
      </c>
      <c r="M130" s="11">
        <v>19.6434103356953</v>
      </c>
      <c r="N130" s="11">
        <v>11.2056197300896</v>
      </c>
      <c r="O130" s="11">
        <v>3.17242629264247</v>
      </c>
      <c r="P130" s="11">
        <v>62.882806295935602</v>
      </c>
      <c r="Q130" s="11">
        <v>3.0957373456370298</v>
      </c>
      <c r="R130" s="11">
        <v>1475</v>
      </c>
      <c r="S130" s="11">
        <v>9796</v>
      </c>
      <c r="T130" s="11">
        <v>17461</v>
      </c>
      <c r="U130" s="81" t="str">
        <f>IF(COUNTIF('2025年度_地域戦略テーブル（基本項目）'!C:C, D130) &gt; 0, "策定済み", "未策定")</f>
        <v>未策定</v>
      </c>
      <c r="V130" t="str">
        <f>IF(COUNTIF('2025年度_地域戦略テーブル（基本項目）'!C:C, D130) &gt; 0,
    IF(MONTH(INDEX('2025年度_地域戦略テーブル（基本項目）'!G:G, MATCH(D130, '2025年度_地域戦略テーブル（基本項目）'!C:C, 0))) &gt;= 4,
        YEAR(INDEX('2025年度_地域戦略テーブル（基本項目）'!G:G, MATCH(D130, '2025年度_地域戦略テーブル（基本項目）'!C:C, 0))),
        YEAR(INDEX('2025年度_地域戦略テーブル（基本項目）'!G:G, MATCH(D130, '2025年度_地域戦略テーブル（基本項目）'!C:C, 0)))-1),
    "")</f>
        <v/>
      </c>
    </row>
    <row r="131" spans="1:22" hidden="1">
      <c r="A131" s="11">
        <v>1344</v>
      </c>
      <c r="B131" s="12" t="s">
        <v>1430</v>
      </c>
      <c r="C131" s="12" t="s">
        <v>7682</v>
      </c>
      <c r="D131" s="12" t="s">
        <v>1431</v>
      </c>
      <c r="E131" s="12" t="s">
        <v>203</v>
      </c>
      <c r="F131" s="12" t="s">
        <v>1408</v>
      </c>
      <c r="G131" s="12" t="s">
        <v>1409</v>
      </c>
      <c r="H131" s="12" t="s">
        <v>1432</v>
      </c>
      <c r="I131" s="12" t="s">
        <v>1076</v>
      </c>
      <c r="J131" s="11">
        <v>546.99</v>
      </c>
      <c r="K131" s="11">
        <v>29072</v>
      </c>
      <c r="L131" s="11">
        <v>-9.3624299999999998</v>
      </c>
      <c r="M131" s="11">
        <v>2.2766902105229598</v>
      </c>
      <c r="N131" s="11">
        <v>7.4844942503875398</v>
      </c>
      <c r="O131" s="11">
        <v>6.7981324944399901</v>
      </c>
      <c r="P131" s="11">
        <v>82.761701164331996</v>
      </c>
      <c r="Q131" s="11">
        <v>0.67898188031754803</v>
      </c>
      <c r="R131" s="11">
        <v>4969</v>
      </c>
      <c r="S131" s="11">
        <v>4552</v>
      </c>
      <c r="T131" s="11">
        <v>8727</v>
      </c>
      <c r="U131" s="81" t="str">
        <f>IF(COUNTIF('2025年度_地域戦略テーブル（基本項目）'!C:C, D131) &gt; 0, "策定済み", "未策定")</f>
        <v>未策定</v>
      </c>
      <c r="V131" t="str">
        <f>IF(COUNTIF('2025年度_地域戦略テーブル（基本項目）'!C:C, D131) &gt; 0,
    IF(MONTH(INDEX('2025年度_地域戦略テーブル（基本項目）'!G:G, MATCH(D131, '2025年度_地域戦略テーブル（基本項目）'!C:C, 0))) &gt;= 4,
        YEAR(INDEX('2025年度_地域戦略テーブル（基本項目）'!G:G, MATCH(D131, '2025年度_地域戦略テーブル（基本項目）'!C:C, 0))),
        YEAR(INDEX('2025年度_地域戦略テーブル（基本項目）'!G:G, MATCH(D131, '2025年度_地域戦略テーブル（基本項目）'!C:C, 0)))-1),
    "")</f>
        <v/>
      </c>
    </row>
    <row r="132" spans="1:22" hidden="1">
      <c r="A132" s="11">
        <v>1358</v>
      </c>
      <c r="B132" s="12" t="s">
        <v>1433</v>
      </c>
      <c r="C132" s="12" t="s">
        <v>7696</v>
      </c>
      <c r="D132" s="12" t="s">
        <v>1434</v>
      </c>
      <c r="E132" s="12" t="s">
        <v>203</v>
      </c>
      <c r="F132" s="12" t="s">
        <v>1408</v>
      </c>
      <c r="G132" s="12" t="s">
        <v>1409</v>
      </c>
      <c r="H132" s="12" t="s">
        <v>1435</v>
      </c>
      <c r="I132" s="12" t="s">
        <v>1076</v>
      </c>
      <c r="J132" s="11">
        <v>54.05</v>
      </c>
      <c r="K132" s="11">
        <v>10888</v>
      </c>
      <c r="L132" s="11">
        <v>-2.1303399999999999</v>
      </c>
      <c r="M132" s="11">
        <v>10.922586095275999</v>
      </c>
      <c r="N132" s="11">
        <v>26.496922958279502</v>
      </c>
      <c r="O132" s="11">
        <v>12.0298056067512</v>
      </c>
      <c r="P132" s="11">
        <v>48.457072378660499</v>
      </c>
      <c r="Q132" s="11">
        <v>2.0936129610326999</v>
      </c>
      <c r="R132" s="11">
        <v>1376</v>
      </c>
      <c r="S132" s="11">
        <v>1824</v>
      </c>
      <c r="T132" s="11">
        <v>2928</v>
      </c>
      <c r="U132" s="81" t="str">
        <f>IF(COUNTIF('2025年度_地域戦略テーブル（基本項目）'!C:C, D132) &gt; 0, "策定済み", "未策定")</f>
        <v>未策定</v>
      </c>
      <c r="V132" t="str">
        <f>IF(COUNTIF('2025年度_地域戦略テーブル（基本項目）'!C:C, D132) &gt; 0,
    IF(MONTH(INDEX('2025年度_地域戦略テーブル（基本項目）'!G:G, MATCH(D132, '2025年度_地域戦略テーブル（基本項目）'!C:C, 0))) &gt;= 4,
        YEAR(INDEX('2025年度_地域戦略テーブル（基本項目）'!G:G, MATCH(D132, '2025年度_地域戦略テーブル（基本項目）'!C:C, 0))),
        YEAR(INDEX('2025年度_地域戦略テーブル（基本項目）'!G:G, MATCH(D132, '2025年度_地域戦略テーブル（基本項目）'!C:C, 0)))-1),
    "")</f>
        <v/>
      </c>
    </row>
    <row r="133" spans="1:22" hidden="1">
      <c r="A133" s="11">
        <v>1345</v>
      </c>
      <c r="B133" s="12" t="s">
        <v>1436</v>
      </c>
      <c r="C133" s="12" t="s">
        <v>7683</v>
      </c>
      <c r="D133" s="12" t="s">
        <v>1437</v>
      </c>
      <c r="E133" s="12" t="s">
        <v>203</v>
      </c>
      <c r="F133" s="12" t="s">
        <v>1408</v>
      </c>
      <c r="G133" s="12" t="s">
        <v>1409</v>
      </c>
      <c r="H133" s="12" t="s">
        <v>1438</v>
      </c>
      <c r="I133" s="12" t="s">
        <v>1076</v>
      </c>
      <c r="J133" s="11">
        <v>793.29</v>
      </c>
      <c r="K133" s="11">
        <v>28079</v>
      </c>
      <c r="L133" s="11">
        <v>-8.4121600000000001</v>
      </c>
      <c r="M133" s="11">
        <v>2.5335706505198901</v>
      </c>
      <c r="N133" s="11">
        <v>5.2993075369796401</v>
      </c>
      <c r="O133" s="11">
        <v>2.7003083418102798</v>
      </c>
      <c r="P133" s="11">
        <v>88.313308794159198</v>
      </c>
      <c r="Q133" s="11">
        <v>1.1535046765310299</v>
      </c>
      <c r="R133" s="11">
        <v>4361</v>
      </c>
      <c r="S133" s="11">
        <v>4265</v>
      </c>
      <c r="T133" s="11">
        <v>8421</v>
      </c>
      <c r="U133" s="81" t="str">
        <f>IF(COUNTIF('2025年度_地域戦略テーブル（基本項目）'!C:C, D133) &gt; 0, "策定済み", "未策定")</f>
        <v>未策定</v>
      </c>
      <c r="V133" t="str">
        <f>IF(COUNTIF('2025年度_地域戦略テーブル（基本項目）'!C:C, D133) &gt; 0,
    IF(MONTH(INDEX('2025年度_地域戦略テーブル（基本項目）'!G:G, MATCH(D133, '2025年度_地域戦略テーブル（基本項目）'!C:C, 0))) &gt;= 4,
        YEAR(INDEX('2025年度_地域戦略テーブル（基本項目）'!G:G, MATCH(D133, '2025年度_地域戦略テーブル（基本項目）'!C:C, 0))),
        YEAR(INDEX('2025年度_地域戦略テーブル（基本項目）'!G:G, MATCH(D133, '2025年度_地域戦略テーブル（基本項目）'!C:C, 0)))-1),
    "")</f>
        <v/>
      </c>
    </row>
    <row r="134" spans="1:22" hidden="1">
      <c r="A134" s="11">
        <v>1356</v>
      </c>
      <c r="B134" s="12" t="s">
        <v>1439</v>
      </c>
      <c r="C134" s="12" t="s">
        <v>7694</v>
      </c>
      <c r="D134" s="12" t="s">
        <v>1440</v>
      </c>
      <c r="E134" s="12" t="s">
        <v>203</v>
      </c>
      <c r="F134" s="12" t="s">
        <v>1408</v>
      </c>
      <c r="G134" s="12" t="s">
        <v>1409</v>
      </c>
      <c r="H134" s="12" t="s">
        <v>1441</v>
      </c>
      <c r="I134" s="12" t="s">
        <v>1076</v>
      </c>
      <c r="J134" s="11">
        <v>67.11</v>
      </c>
      <c r="K134" s="11">
        <v>813</v>
      </c>
      <c r="L134" s="11">
        <v>-6.1200900000000003</v>
      </c>
      <c r="M134" s="11">
        <v>0.68997594188352895</v>
      </c>
      <c r="N134" s="11">
        <v>4.1629419471905802</v>
      </c>
      <c r="O134" s="11">
        <v>0.43260464275946497</v>
      </c>
      <c r="P134" s="11">
        <v>93.931090496501596</v>
      </c>
      <c r="Q134" s="11">
        <v>0.78338697166480598</v>
      </c>
      <c r="R134" s="11">
        <v>262</v>
      </c>
      <c r="S134" s="11">
        <v>81</v>
      </c>
      <c r="T134" s="11">
        <v>244</v>
      </c>
      <c r="U134" s="81" t="str">
        <f>IF(COUNTIF('2025年度_地域戦略テーブル（基本項目）'!C:C, D134) &gt; 0, "策定済み", "未策定")</f>
        <v>未策定</v>
      </c>
      <c r="V134" t="str">
        <f>IF(COUNTIF('2025年度_地域戦略テーブル（基本項目）'!C:C, D134) &gt; 0,
    IF(MONTH(INDEX('2025年度_地域戦略テーブル（基本項目）'!G:G, MATCH(D134, '2025年度_地域戦略テーブル（基本項目）'!C:C, 0))) &gt;= 4,
        YEAR(INDEX('2025年度_地域戦略テーブル（基本項目）'!G:G, MATCH(D134, '2025年度_地域戦略テーブル（基本項目）'!C:C, 0))),
        YEAR(INDEX('2025年度_地域戦略テーブル（基本項目）'!G:G, MATCH(D134, '2025年度_地域戦略テーブル（基本項目）'!C:C, 0)))-1),
    "")</f>
        <v/>
      </c>
    </row>
    <row r="135" spans="1:22" hidden="1">
      <c r="A135" s="11">
        <v>1349</v>
      </c>
      <c r="B135" s="12" t="s">
        <v>1442</v>
      </c>
      <c r="C135" s="12" t="s">
        <v>7687</v>
      </c>
      <c r="D135" s="12" t="s">
        <v>1443</v>
      </c>
      <c r="E135" s="12" t="s">
        <v>203</v>
      </c>
      <c r="F135" s="12" t="s">
        <v>1408</v>
      </c>
      <c r="G135" s="12" t="s">
        <v>1409</v>
      </c>
      <c r="H135" s="12" t="s">
        <v>1444</v>
      </c>
      <c r="I135" s="12" t="s">
        <v>1076</v>
      </c>
      <c r="J135" s="11">
        <v>828.53</v>
      </c>
      <c r="K135" s="11">
        <v>42725</v>
      </c>
      <c r="L135" s="11">
        <v>-7.3692700000000002</v>
      </c>
      <c r="M135" s="11">
        <v>3.5181606828386598</v>
      </c>
      <c r="N135" s="11">
        <v>6.9114901147001797</v>
      </c>
      <c r="O135" s="11">
        <v>4.4332781724728498</v>
      </c>
      <c r="P135" s="11">
        <v>83.636550621332006</v>
      </c>
      <c r="Q135" s="11">
        <v>1.50052040865629</v>
      </c>
      <c r="R135" s="11">
        <v>6594</v>
      </c>
      <c r="S135" s="11">
        <v>6602</v>
      </c>
      <c r="T135" s="11">
        <v>13371</v>
      </c>
      <c r="U135" s="81" t="str">
        <f>IF(COUNTIF('2025年度_地域戦略テーブル（基本項目）'!C:C, D135) &gt; 0, "策定済み", "未策定")</f>
        <v>未策定</v>
      </c>
      <c r="V135" t="str">
        <f>IF(COUNTIF('2025年度_地域戦略テーブル（基本項目）'!C:C, D135) &gt; 0,
    IF(MONTH(INDEX('2025年度_地域戦略テーブル（基本項目）'!G:G, MATCH(D135, '2025年度_地域戦略テーブル（基本項目）'!C:C, 0))) &gt;= 4,
        YEAR(INDEX('2025年度_地域戦略テーブル（基本項目）'!G:G, MATCH(D135, '2025年度_地域戦略テーブル（基本項目）'!C:C, 0))),
        YEAR(INDEX('2025年度_地域戦略テーブル（基本項目）'!G:G, MATCH(D135, '2025年度_地域戦略テーブル（基本項目）'!C:C, 0)))-1),
    "")</f>
        <v/>
      </c>
    </row>
    <row r="136" spans="1:22" ht="26" hidden="1">
      <c r="A136" s="11">
        <v>1347</v>
      </c>
      <c r="B136" s="12" t="s">
        <v>1445</v>
      </c>
      <c r="C136" s="12" t="s">
        <v>7685</v>
      </c>
      <c r="D136" s="12" t="s">
        <v>1446</v>
      </c>
      <c r="E136" s="12" t="s">
        <v>203</v>
      </c>
      <c r="F136" s="12" t="s">
        <v>1408</v>
      </c>
      <c r="G136" s="12" t="s">
        <v>1409</v>
      </c>
      <c r="H136" s="12" t="s">
        <v>1447</v>
      </c>
      <c r="I136" s="12" t="s">
        <v>1076</v>
      </c>
      <c r="J136" s="11">
        <v>125.46</v>
      </c>
      <c r="K136" s="11">
        <v>36048</v>
      </c>
      <c r="L136" s="11">
        <v>-2.5070999999999999</v>
      </c>
      <c r="M136" s="11">
        <v>14.6871199467805</v>
      </c>
      <c r="N136" s="11">
        <v>19.241798954275499</v>
      </c>
      <c r="O136" s="11">
        <v>11.1113441142877</v>
      </c>
      <c r="P136" s="11">
        <v>53.911882287415096</v>
      </c>
      <c r="Q136" s="11">
        <v>1.04785469724108</v>
      </c>
      <c r="R136" s="11">
        <v>3292</v>
      </c>
      <c r="S136" s="11">
        <v>4936</v>
      </c>
      <c r="T136" s="11">
        <v>10055</v>
      </c>
      <c r="U136" s="81" t="str">
        <f>IF(COUNTIF('2025年度_地域戦略テーブル（基本項目）'!C:C, D136) &gt; 0, "策定済み", "未策定")</f>
        <v>未策定</v>
      </c>
      <c r="V136" t="str">
        <f>IF(COUNTIF('2025年度_地域戦略テーブル（基本項目）'!C:C, D136) &gt; 0,
    IF(MONTH(INDEX('2025年度_地域戦略テーブル（基本項目）'!G:G, MATCH(D136, '2025年度_地域戦略テーブル（基本項目）'!C:C, 0))) &gt;= 4,
        YEAR(INDEX('2025年度_地域戦略テーブル（基本項目）'!G:G, MATCH(D136, '2025年度_地域戦略テーブル（基本項目）'!C:C, 0))),
        YEAR(INDEX('2025年度_地域戦略テーブル（基本項目）'!G:G, MATCH(D136, '2025年度_地域戦略テーブル（基本項目）'!C:C, 0)))-1),
    "")</f>
        <v/>
      </c>
    </row>
    <row r="137" spans="1:22" ht="26" hidden="1">
      <c r="A137" s="11">
        <v>1360</v>
      </c>
      <c r="B137" s="12" t="s">
        <v>1448</v>
      </c>
      <c r="C137" s="12" t="s">
        <v>7698</v>
      </c>
      <c r="D137" s="12" t="s">
        <v>1449</v>
      </c>
      <c r="E137" s="12" t="s">
        <v>203</v>
      </c>
      <c r="F137" s="12" t="s">
        <v>1408</v>
      </c>
      <c r="G137" s="12" t="s">
        <v>1409</v>
      </c>
      <c r="H137" s="12" t="s">
        <v>1450</v>
      </c>
      <c r="I137" s="12" t="s">
        <v>1076</v>
      </c>
      <c r="J137" s="11">
        <v>57.97</v>
      </c>
      <c r="K137" s="11">
        <v>1398</v>
      </c>
      <c r="L137" s="11">
        <v>-5.0271699999999999</v>
      </c>
      <c r="M137" s="11">
        <v>1.6094408569162999</v>
      </c>
      <c r="N137" s="11">
        <v>2.94912832714494</v>
      </c>
      <c r="O137" s="11">
        <v>0.110606387596853</v>
      </c>
      <c r="P137" s="11">
        <v>93.513143460377904</v>
      </c>
      <c r="Q137" s="11">
        <v>1.81768096796399</v>
      </c>
      <c r="R137" s="11">
        <v>140</v>
      </c>
      <c r="S137" s="11">
        <v>207</v>
      </c>
      <c r="T137" s="11">
        <v>385</v>
      </c>
      <c r="U137" s="81" t="str">
        <f>IF(COUNTIF('2025年度_地域戦略テーブル（基本項目）'!C:C, D137) &gt; 0, "策定済み", "未策定")</f>
        <v>未策定</v>
      </c>
      <c r="V137" t="str">
        <f>IF(COUNTIF('2025年度_地域戦略テーブル（基本項目）'!C:C, D137) &gt; 0,
    IF(MONTH(INDEX('2025年度_地域戦略テーブル（基本項目）'!G:G, MATCH(D137, '2025年度_地域戦略テーブル（基本項目）'!C:C, 0))) &gt;= 4,
        YEAR(INDEX('2025年度_地域戦略テーブル（基本項目）'!G:G, MATCH(D137, '2025年度_地域戦略テーブル（基本項目）'!C:C, 0))),
        YEAR(INDEX('2025年度_地域戦略テーブル（基本項目）'!G:G, MATCH(D137, '2025年度_地域戦略テーブル（基本項目）'!C:C, 0)))-1),
    "")</f>
        <v/>
      </c>
    </row>
    <row r="138" spans="1:22" hidden="1">
      <c r="A138" s="11">
        <v>1348</v>
      </c>
      <c r="B138" s="12" t="s">
        <v>1451</v>
      </c>
      <c r="C138" s="12" t="s">
        <v>7686</v>
      </c>
      <c r="D138" s="12" t="s">
        <v>1452</v>
      </c>
      <c r="E138" s="12" t="s">
        <v>203</v>
      </c>
      <c r="F138" s="12" t="s">
        <v>1408</v>
      </c>
      <c r="G138" s="12" t="s">
        <v>1409</v>
      </c>
      <c r="H138" s="12" t="s">
        <v>1453</v>
      </c>
      <c r="I138" s="12" t="s">
        <v>1076</v>
      </c>
      <c r="J138" s="11">
        <v>209.36</v>
      </c>
      <c r="K138" s="11">
        <v>42661</v>
      </c>
      <c r="L138" s="11">
        <v>-1.2796799999999999</v>
      </c>
      <c r="M138" s="11">
        <v>8.38073084364542</v>
      </c>
      <c r="N138" s="11">
        <v>13.850158081021499</v>
      </c>
      <c r="O138" s="11">
        <v>3.3264424879191199</v>
      </c>
      <c r="P138" s="11">
        <v>73.044514320467698</v>
      </c>
      <c r="Q138" s="11">
        <v>1.3981542669462299</v>
      </c>
      <c r="R138" s="11">
        <v>3803</v>
      </c>
      <c r="S138" s="11">
        <v>5828</v>
      </c>
      <c r="T138" s="11">
        <v>12356</v>
      </c>
      <c r="U138" s="81" t="str">
        <f>IF(COUNTIF('2025年度_地域戦略テーブル（基本項目）'!C:C, D138) &gt; 0, "策定済み", "未策定")</f>
        <v>未策定</v>
      </c>
      <c r="V138" t="str">
        <f>IF(COUNTIF('2025年度_地域戦略テーブル（基本項目）'!C:C, D138) &gt; 0,
    IF(MONTH(INDEX('2025年度_地域戦略テーブル（基本項目）'!G:G, MATCH(D138, '2025年度_地域戦略テーブル（基本項目）'!C:C, 0))) &gt;= 4,
        YEAR(INDEX('2025年度_地域戦略テーブル（基本項目）'!G:G, MATCH(D138, '2025年度_地域戦略テーブル（基本項目）'!C:C, 0))),
        YEAR(INDEX('2025年度_地域戦略テーブル（基本項目）'!G:G, MATCH(D138, '2025年度_地域戦略テーブル（基本項目）'!C:C, 0)))-1),
    "")</f>
        <v/>
      </c>
    </row>
    <row r="139" spans="1:22" hidden="1">
      <c r="A139" s="11">
        <v>1351</v>
      </c>
      <c r="B139" s="12" t="s">
        <v>1454</v>
      </c>
      <c r="C139" s="12" t="s">
        <v>7689</v>
      </c>
      <c r="D139" s="12" t="s">
        <v>1455</v>
      </c>
      <c r="E139" s="12" t="s">
        <v>203</v>
      </c>
      <c r="F139" s="12" t="s">
        <v>1408</v>
      </c>
      <c r="G139" s="12" t="s">
        <v>1409</v>
      </c>
      <c r="H139" s="12" t="s">
        <v>1456</v>
      </c>
      <c r="I139" s="12" t="s">
        <v>1076</v>
      </c>
      <c r="J139" s="11">
        <v>66.459999999999994</v>
      </c>
      <c r="K139" s="11">
        <v>32772</v>
      </c>
      <c r="L139" s="11">
        <v>-4.2733999999999996</v>
      </c>
      <c r="M139" s="11">
        <v>24.245901390133799</v>
      </c>
      <c r="N139" s="11">
        <v>9.6018825690532399</v>
      </c>
      <c r="O139" s="11">
        <v>10.858870268682301</v>
      </c>
      <c r="P139" s="11">
        <v>55.0722177772248</v>
      </c>
      <c r="Q139" s="11">
        <v>0.22112799490579299</v>
      </c>
      <c r="R139" s="11">
        <v>1303</v>
      </c>
      <c r="S139" s="11">
        <v>5049</v>
      </c>
      <c r="T139" s="11">
        <v>9383</v>
      </c>
      <c r="U139" s="81" t="str">
        <f>IF(COUNTIF('2025年度_地域戦略テーブル（基本項目）'!C:C, D139) &gt; 0, "策定済み", "未策定")</f>
        <v>未策定</v>
      </c>
      <c r="V139" t="str">
        <f>IF(COUNTIF('2025年度_地域戦略テーブル（基本項目）'!C:C, D139) &gt; 0,
    IF(MONTH(INDEX('2025年度_地域戦略テーブル（基本項目）'!G:G, MATCH(D139, '2025年度_地域戦略テーブル（基本項目）'!C:C, 0))) &gt;= 4,
        YEAR(INDEX('2025年度_地域戦略テーブル（基本項目）'!G:G, MATCH(D139, '2025年度_地域戦略テーブル（基本項目）'!C:C, 0))),
        YEAR(INDEX('2025年度_地域戦略テーブル（基本項目）'!G:G, MATCH(D139, '2025年度_地域戦略テーブル（基本項目）'!C:C, 0)))-1),
    "")</f>
        <v/>
      </c>
    </row>
    <row r="140" spans="1:22" hidden="1">
      <c r="A140" s="11">
        <v>1338</v>
      </c>
      <c r="B140" s="12" t="s">
        <v>1457</v>
      </c>
      <c r="C140" s="12" t="s">
        <v>7676</v>
      </c>
      <c r="D140" s="12" t="s">
        <v>211</v>
      </c>
      <c r="E140" s="12" t="s">
        <v>203</v>
      </c>
      <c r="F140" s="12" t="s">
        <v>1408</v>
      </c>
      <c r="G140" s="12" t="s">
        <v>1409</v>
      </c>
      <c r="H140" s="12" t="s">
        <v>1458</v>
      </c>
      <c r="I140" s="12" t="s">
        <v>1076</v>
      </c>
      <c r="J140" s="11">
        <v>355.63</v>
      </c>
      <c r="K140" s="11">
        <v>474592</v>
      </c>
      <c r="L140" s="11">
        <v>-0.52942999999999996</v>
      </c>
      <c r="M140" s="11">
        <v>41.4855348114503</v>
      </c>
      <c r="N140" s="11">
        <v>13.3061600524476</v>
      </c>
      <c r="O140" s="11">
        <v>5.2331983413044902</v>
      </c>
      <c r="P140" s="11">
        <v>38.9531233449243</v>
      </c>
      <c r="Q140" s="11">
        <v>1.0219834498732701</v>
      </c>
      <c r="R140" s="11">
        <v>8644</v>
      </c>
      <c r="S140" s="11">
        <v>67462</v>
      </c>
      <c r="T140" s="11">
        <v>135787</v>
      </c>
      <c r="U140" s="81" t="str">
        <f>IF(COUNTIF('2025年度_地域戦略テーブル（基本項目）'!C:C, D140) &gt; 0, "策定済み", "未策定")</f>
        <v>策定済み</v>
      </c>
      <c r="V140">
        <f>IF(COUNTIF('2025年度_地域戦略テーブル（基本項目）'!C:C, D140) &gt; 0,
    IF(MONTH(INDEX('2025年度_地域戦略テーブル（基本項目）'!G:G, MATCH(D140, '2025年度_地域戦略テーブル（基本項目）'!C:C, 0))) &gt;= 4,
        YEAR(INDEX('2025年度_地域戦略テーブル（基本項目）'!G:G, MATCH(D140, '2025年度_地域戦略テーブル（基本項目）'!C:C, 0))),
        YEAR(INDEX('2025年度_地域戦略テーブル（基本項目）'!G:G, MATCH(D140, '2025年度_地域戦略テーブル（基本項目）'!C:C, 0)))-1),
    "")</f>
        <v>2013</v>
      </c>
    </row>
    <row r="141" spans="1:22" hidden="1">
      <c r="A141" s="11">
        <v>1353</v>
      </c>
      <c r="B141" s="12" t="s">
        <v>1459</v>
      </c>
      <c r="C141" s="12" t="s">
        <v>7691</v>
      </c>
      <c r="D141" s="12" t="s">
        <v>1460</v>
      </c>
      <c r="E141" s="12" t="s">
        <v>203</v>
      </c>
      <c r="F141" s="12" t="s">
        <v>1408</v>
      </c>
      <c r="G141" s="12" t="s">
        <v>1409</v>
      </c>
      <c r="H141" s="12" t="s">
        <v>1461</v>
      </c>
      <c r="I141" s="12" t="s">
        <v>1076</v>
      </c>
      <c r="J141" s="11">
        <v>7.62</v>
      </c>
      <c r="K141" s="11">
        <v>12368</v>
      </c>
      <c r="L141" s="11">
        <v>1.76074</v>
      </c>
      <c r="M141" s="11">
        <v>42.322187377926298</v>
      </c>
      <c r="N141" s="11">
        <v>35.726535113910302</v>
      </c>
      <c r="O141" s="11">
        <v>0.76131439035612503</v>
      </c>
      <c r="P141" s="11">
        <v>18.842393402628701</v>
      </c>
      <c r="Q141" s="11">
        <v>2.3475697151785302</v>
      </c>
      <c r="R141" s="11">
        <v>188</v>
      </c>
      <c r="S141" s="11">
        <v>1294</v>
      </c>
      <c r="T141" s="11">
        <v>3984</v>
      </c>
      <c r="U141" s="81" t="str">
        <f>IF(COUNTIF('2025年度_地域戦略テーブル（基本項目）'!C:C, D141) &gt; 0, "策定済み", "未策定")</f>
        <v>未策定</v>
      </c>
      <c r="V141" t="str">
        <f>IF(COUNTIF('2025年度_地域戦略テーブル（基本項目）'!C:C, D141) &gt; 0,
    IF(MONTH(INDEX('2025年度_地域戦略テーブル（基本項目）'!G:G, MATCH(D141, '2025年度_地域戦略テーブル（基本項目）'!C:C, 0))) &gt;= 4,
        YEAR(INDEX('2025年度_地域戦略テーブル（基本項目）'!G:G, MATCH(D141, '2025年度_地域戦略テーブル（基本項目）'!C:C, 0))),
        YEAR(INDEX('2025年度_地域戦略テーブル（基本項目）'!G:G, MATCH(D141, '2025年度_地域戦略テーブル（基本項目）'!C:C, 0)))-1),
    "")</f>
        <v/>
      </c>
    </row>
    <row r="142" spans="1:22" hidden="1">
      <c r="A142" s="11">
        <v>1343</v>
      </c>
      <c r="B142" s="12" t="s">
        <v>1462</v>
      </c>
      <c r="C142" s="12" t="s">
        <v>7681</v>
      </c>
      <c r="D142" s="12" t="s">
        <v>1463</v>
      </c>
      <c r="E142" s="12" t="s">
        <v>203</v>
      </c>
      <c r="F142" s="12" t="s">
        <v>1408</v>
      </c>
      <c r="G142" s="12" t="s">
        <v>1409</v>
      </c>
      <c r="H142" s="12" t="s">
        <v>1464</v>
      </c>
      <c r="I142" s="12" t="s">
        <v>1076</v>
      </c>
      <c r="J142" s="11">
        <v>211.9</v>
      </c>
      <c r="K142" s="11">
        <v>69030</v>
      </c>
      <c r="L142" s="11">
        <v>3.2533099999999999</v>
      </c>
      <c r="M142" s="11">
        <v>11.353234046572</v>
      </c>
      <c r="N142" s="11">
        <v>13.659217610612901</v>
      </c>
      <c r="O142" s="11">
        <v>2.5612475948469302</v>
      </c>
      <c r="P142" s="11">
        <v>71.043882021127601</v>
      </c>
      <c r="Q142" s="11">
        <v>1.38241872684045</v>
      </c>
      <c r="R142" s="11">
        <v>2984</v>
      </c>
      <c r="S142" s="11">
        <v>9562</v>
      </c>
      <c r="T142" s="11">
        <v>18714</v>
      </c>
      <c r="U142" s="81" t="str">
        <f>IF(COUNTIF('2025年度_地域戦略テーブル（基本項目）'!C:C, D142) &gt; 0, "策定済み", "未策定")</f>
        <v>未策定</v>
      </c>
      <c r="V142" t="str">
        <f>IF(COUNTIF('2025年度_地域戦略テーブル（基本項目）'!C:C, D142) &gt; 0,
    IF(MONTH(INDEX('2025年度_地域戦略テーブル（基本項目）'!G:G, MATCH(D142, '2025年度_地域戦略テーブル（基本項目）'!C:C, 0))) &gt;= 4,
        YEAR(INDEX('2025年度_地域戦略テーブル（基本項目）'!G:G, MATCH(D142, '2025年度_地域戦略テーブル（基本項目）'!C:C, 0))),
        YEAR(INDEX('2025年度_地域戦略テーブル（基本項目）'!G:G, MATCH(D142, '2025年度_地域戦略テーブル（基本項目）'!C:C, 0)))-1),
    "")</f>
        <v/>
      </c>
    </row>
    <row r="143" spans="1:22" hidden="1">
      <c r="A143" s="11">
        <v>1339</v>
      </c>
      <c r="B143" s="12" t="s">
        <v>1465</v>
      </c>
      <c r="C143" s="12" t="s">
        <v>7677</v>
      </c>
      <c r="D143" s="12" t="s">
        <v>1466</v>
      </c>
      <c r="E143" s="12" t="s">
        <v>203</v>
      </c>
      <c r="F143" s="12" t="s">
        <v>1408</v>
      </c>
      <c r="G143" s="12" t="s">
        <v>1409</v>
      </c>
      <c r="H143" s="12" t="s">
        <v>1467</v>
      </c>
      <c r="I143" s="12" t="s">
        <v>1076</v>
      </c>
      <c r="J143" s="11">
        <v>506.33</v>
      </c>
      <c r="K143" s="11">
        <v>99937</v>
      </c>
      <c r="L143" s="11">
        <v>-3.6714699999999998</v>
      </c>
      <c r="M143" s="11">
        <v>8.6441884051286202</v>
      </c>
      <c r="N143" s="11">
        <v>14.6520865477002</v>
      </c>
      <c r="O143" s="11">
        <v>2.1281554472229698</v>
      </c>
      <c r="P143" s="11">
        <v>73.335635501387202</v>
      </c>
      <c r="Q143" s="11">
        <v>1.2399340985609999</v>
      </c>
      <c r="R143" s="11">
        <v>5742</v>
      </c>
      <c r="S143" s="11">
        <v>13125</v>
      </c>
      <c r="T143" s="11">
        <v>30719</v>
      </c>
      <c r="U143" s="81" t="str">
        <f>IF(COUNTIF('2025年度_地域戦略テーブル（基本項目）'!C:C, D143) &gt; 0, "策定済み", "未策定")</f>
        <v>未策定</v>
      </c>
      <c r="V143" t="str">
        <f>IF(COUNTIF('2025年度_地域戦略テーブル（基本項目）'!C:C, D143) &gt; 0,
    IF(MONTH(INDEX('2025年度_地域戦略テーブル（基本項目）'!G:G, MATCH(D143, '2025年度_地域戦略テーブル（基本項目）'!C:C, 0))) &gt;= 4,
        YEAR(INDEX('2025年度_地域戦略テーブル（基本項目）'!G:G, MATCH(D143, '2025年度_地域戦略テーブル（基本項目）'!C:C, 0))),
        YEAR(INDEX('2025年度_地域戦略テーブル（基本項目）'!G:G, MATCH(D143, '2025年度_地域戦略テーブル（基本項目）'!C:C, 0)))-1),
    "")</f>
        <v/>
      </c>
    </row>
    <row r="144" spans="1:22" hidden="1">
      <c r="A144" s="11">
        <v>1359</v>
      </c>
      <c r="B144" s="12" t="s">
        <v>1468</v>
      </c>
      <c r="C144" s="12" t="s">
        <v>7697</v>
      </c>
      <c r="D144" s="12" t="s">
        <v>1469</v>
      </c>
      <c r="E144" s="12" t="s">
        <v>203</v>
      </c>
      <c r="F144" s="12" t="s">
        <v>1408</v>
      </c>
      <c r="G144" s="12" t="s">
        <v>1409</v>
      </c>
      <c r="H144" s="12" t="s">
        <v>1470</v>
      </c>
      <c r="I144" s="12" t="s">
        <v>1076</v>
      </c>
      <c r="J144" s="11">
        <v>69.52</v>
      </c>
      <c r="K144" s="11">
        <v>5578</v>
      </c>
      <c r="L144" s="11">
        <v>-5.5536700000000003</v>
      </c>
      <c r="M144" s="11">
        <v>7.7451457352653899</v>
      </c>
      <c r="N144" s="11">
        <v>13.5459706803878</v>
      </c>
      <c r="O144" s="11">
        <v>4.3505829070635098</v>
      </c>
      <c r="P144" s="11">
        <v>71.055448340313205</v>
      </c>
      <c r="Q144" s="11">
        <v>3.3028523369700999</v>
      </c>
      <c r="R144" s="11">
        <v>1051</v>
      </c>
      <c r="S144" s="11">
        <v>727</v>
      </c>
      <c r="T144" s="11">
        <v>1759</v>
      </c>
      <c r="U144" s="81" t="str">
        <f>IF(COUNTIF('2025年度_地域戦略テーブル（基本項目）'!C:C, D144) &gt; 0, "策定済み", "未策定")</f>
        <v>未策定</v>
      </c>
      <c r="V144" t="str">
        <f>IF(COUNTIF('2025年度_地域戦略テーブル（基本項目）'!C:C, D144) &gt; 0,
    IF(MONTH(INDEX('2025年度_地域戦略テーブル（基本項目）'!G:G, MATCH(D144, '2025年度_地域戦略テーブル（基本項目）'!C:C, 0))) &gt;= 4,
        YEAR(INDEX('2025年度_地域戦略テーブル（基本項目）'!G:G, MATCH(D144, '2025年度_地域戦略テーブル（基本項目）'!C:C, 0))),
        YEAR(INDEX('2025年度_地域戦略テーブル（基本項目）'!G:G, MATCH(D144, '2025年度_地域戦略テーブル（基本項目）'!C:C, 0)))-1),
    "")</f>
        <v/>
      </c>
    </row>
    <row r="145" spans="1:22" hidden="1">
      <c r="A145" s="11">
        <v>1346</v>
      </c>
      <c r="B145" s="12" t="s">
        <v>1471</v>
      </c>
      <c r="C145" s="12" t="s">
        <v>7684</v>
      </c>
      <c r="D145" s="12" t="s">
        <v>1472</v>
      </c>
      <c r="E145" s="12" t="s">
        <v>203</v>
      </c>
      <c r="F145" s="12" t="s">
        <v>1408</v>
      </c>
      <c r="G145" s="12" t="s">
        <v>1409</v>
      </c>
      <c r="H145" s="12" t="s">
        <v>1473</v>
      </c>
      <c r="I145" s="12" t="s">
        <v>1076</v>
      </c>
      <c r="J145" s="11">
        <v>258.14</v>
      </c>
      <c r="K145" s="11">
        <v>32320</v>
      </c>
      <c r="L145" s="11">
        <v>-8.1270100000000003</v>
      </c>
      <c r="M145" s="11">
        <v>7.5581393118506597</v>
      </c>
      <c r="N145" s="11">
        <v>4.4713571326556503</v>
      </c>
      <c r="O145" s="11">
        <v>1.4672936662949401</v>
      </c>
      <c r="P145" s="11">
        <v>85.372716239503504</v>
      </c>
      <c r="Q145" s="11">
        <v>1.13049364969524</v>
      </c>
      <c r="R145" s="11">
        <v>1008</v>
      </c>
      <c r="S145" s="11">
        <v>5971</v>
      </c>
      <c r="T145" s="11">
        <v>9459</v>
      </c>
      <c r="U145" s="81" t="str">
        <f>IF(COUNTIF('2025年度_地域戦略テーブル（基本項目）'!C:C, D145) &gt; 0, "策定済み", "未策定")</f>
        <v>未策定</v>
      </c>
      <c r="V145" t="str">
        <f>IF(COUNTIF('2025年度_地域戦略テーブル（基本項目）'!C:C, D145) &gt; 0,
    IF(MONTH(INDEX('2025年度_地域戦略テーブル（基本項目）'!G:G, MATCH(D145, '2025年度_地域戦略テーブル（基本項目）'!C:C, 0))) &gt;= 4,
        YEAR(INDEX('2025年度_地域戦略テーブル（基本項目）'!G:G, MATCH(D145, '2025年度_地域戦略テーブル（基本項目）'!C:C, 0))),
        YEAR(INDEX('2025年度_地域戦略テーブル（基本項目）'!G:G, MATCH(D145, '2025年度_地域戦略テーブル（基本項目）'!C:C, 0)))-1),
    "")</f>
        <v/>
      </c>
    </row>
    <row r="146" spans="1:22" hidden="1">
      <c r="A146" s="11">
        <v>1362</v>
      </c>
      <c r="B146" s="12" t="s">
        <v>1474</v>
      </c>
      <c r="C146" s="12" t="s">
        <v>7700</v>
      </c>
      <c r="D146" s="12" t="s">
        <v>1475</v>
      </c>
      <c r="E146" s="12" t="s">
        <v>203</v>
      </c>
      <c r="F146" s="12" t="s">
        <v>1408</v>
      </c>
      <c r="G146" s="12" t="s">
        <v>1409</v>
      </c>
      <c r="H146" s="12" t="s">
        <v>1476</v>
      </c>
      <c r="I146" s="12" t="s">
        <v>1076</v>
      </c>
      <c r="J146" s="11">
        <v>232.17</v>
      </c>
      <c r="K146" s="11">
        <v>13053</v>
      </c>
      <c r="L146" s="11">
        <v>-9.5551600000000008</v>
      </c>
      <c r="M146" s="11">
        <v>3.78678514348276</v>
      </c>
      <c r="N146" s="11">
        <v>13.0003377551993</v>
      </c>
      <c r="O146" s="11">
        <v>4.2279299513400801</v>
      </c>
      <c r="P146" s="11">
        <v>77.907841637660397</v>
      </c>
      <c r="Q146" s="11">
        <v>1.07710551231744</v>
      </c>
      <c r="R146" s="11">
        <v>2442</v>
      </c>
      <c r="S146" s="11">
        <v>1945</v>
      </c>
      <c r="T146" s="11">
        <v>3894</v>
      </c>
      <c r="U146" s="81" t="str">
        <f>IF(COUNTIF('2025年度_地域戦略テーブル（基本項目）'!C:C, D146) &gt; 0, "策定済み", "未策定")</f>
        <v>未策定</v>
      </c>
      <c r="V146" t="str">
        <f>IF(COUNTIF('2025年度_地域戦略テーブル（基本項目）'!C:C, D146) &gt; 0,
    IF(MONTH(INDEX('2025年度_地域戦略テーブル（基本項目）'!G:G, MATCH(D146, '2025年度_地域戦略テーブル（基本項目）'!C:C, 0))) &gt;= 4,
        YEAR(INDEX('2025年度_地域戦略テーブル（基本項目）'!G:G, MATCH(D146, '2025年度_地域戦略テーブル（基本項目）'!C:C, 0))),
        YEAR(INDEX('2025年度_地域戦略テーブル（基本項目）'!G:G, MATCH(D146, '2025年度_地域戦略テーブル（基本項目）'!C:C, 0)))-1),
    "")</f>
        <v/>
      </c>
    </row>
    <row r="147" spans="1:22" hidden="1">
      <c r="A147" s="11">
        <v>1350</v>
      </c>
      <c r="B147" s="12" t="s">
        <v>1477</v>
      </c>
      <c r="C147" s="12" t="s">
        <v>7688</v>
      </c>
      <c r="D147" s="12" t="s">
        <v>1478</v>
      </c>
      <c r="E147" s="12" t="s">
        <v>203</v>
      </c>
      <c r="F147" s="12" t="s">
        <v>1408</v>
      </c>
      <c r="G147" s="12" t="s">
        <v>1409</v>
      </c>
      <c r="H147" s="12" t="s">
        <v>1479</v>
      </c>
      <c r="I147" s="12" t="s">
        <v>1076</v>
      </c>
      <c r="J147" s="11">
        <v>429.29</v>
      </c>
      <c r="K147" s="11">
        <v>25939</v>
      </c>
      <c r="L147" s="11">
        <v>-7.2845599999999999</v>
      </c>
      <c r="M147" s="11">
        <v>3.8233078379585499</v>
      </c>
      <c r="N147" s="11">
        <v>9.4544210760927498</v>
      </c>
      <c r="O147" s="11">
        <v>2.7434916851954001</v>
      </c>
      <c r="P147" s="11">
        <v>82.544323268512201</v>
      </c>
      <c r="Q147" s="11">
        <v>1.43445613224109</v>
      </c>
      <c r="R147" s="11">
        <v>3241</v>
      </c>
      <c r="S147" s="11">
        <v>4178</v>
      </c>
      <c r="T147" s="11">
        <v>7650</v>
      </c>
      <c r="U147" s="81" t="str">
        <f>IF(COUNTIF('2025年度_地域戦略テーブル（基本項目）'!C:C, D147) &gt; 0, "策定済み", "未策定")</f>
        <v>未策定</v>
      </c>
      <c r="V147" t="str">
        <f>IF(COUNTIF('2025年度_地域戦略テーブル（基本項目）'!C:C, D147) &gt; 0,
    IF(MONTH(INDEX('2025年度_地域戦略テーブル（基本項目）'!G:G, MATCH(D147, '2025年度_地域戦略テーブル（基本項目）'!C:C, 0))) &gt;= 4,
        YEAR(INDEX('2025年度_地域戦略テーブル（基本項目）'!G:G, MATCH(D147, '2025年度_地域戦略テーブル（基本項目）'!C:C, 0))),
        YEAR(INDEX('2025年度_地域戦略テーブル（基本項目）'!G:G, MATCH(D147, '2025年度_地域戦略テーブル（基本項目）'!C:C, 0)))-1),
    "")</f>
        <v/>
      </c>
    </row>
    <row r="148" spans="1:22" hidden="1">
      <c r="A148" s="11">
        <v>1355</v>
      </c>
      <c r="B148" s="12" t="s">
        <v>1480</v>
      </c>
      <c r="C148" s="12" t="s">
        <v>7693</v>
      </c>
      <c r="D148" s="12" t="s">
        <v>1481</v>
      </c>
      <c r="E148" s="12" t="s">
        <v>203</v>
      </c>
      <c r="F148" s="12" t="s">
        <v>1408</v>
      </c>
      <c r="G148" s="12" t="s">
        <v>1409</v>
      </c>
      <c r="H148" s="12" t="s">
        <v>1482</v>
      </c>
      <c r="I148" s="12" t="s">
        <v>1076</v>
      </c>
      <c r="J148" s="11">
        <v>90.62</v>
      </c>
      <c r="K148" s="11">
        <v>13414</v>
      </c>
      <c r="L148" s="11">
        <v>-5.5418599999999998</v>
      </c>
      <c r="M148" s="11">
        <v>7.8788308794624404</v>
      </c>
      <c r="N148" s="11">
        <v>12.3230711214169</v>
      </c>
      <c r="O148" s="11">
        <v>6.69280681680595</v>
      </c>
      <c r="P148" s="11">
        <v>72.041766571523894</v>
      </c>
      <c r="Q148" s="11">
        <v>1.0635246107907801</v>
      </c>
      <c r="R148" s="11">
        <v>1189</v>
      </c>
      <c r="S148" s="11">
        <v>2393</v>
      </c>
      <c r="T148" s="11">
        <v>3706</v>
      </c>
      <c r="U148" s="81" t="str">
        <f>IF(COUNTIF('2025年度_地域戦略テーブル（基本項目）'!C:C, D148) &gt; 0, "策定済み", "未策定")</f>
        <v>未策定</v>
      </c>
      <c r="V148" t="str">
        <f>IF(COUNTIF('2025年度_地域戦略テーブル（基本項目）'!C:C, D148) &gt; 0,
    IF(MONTH(INDEX('2025年度_地域戦略テーブル（基本項目）'!G:G, MATCH(D148, '2025年度_地域戦略テーブル（基本項目）'!C:C, 0))) &gt;= 4,
        YEAR(INDEX('2025年度_地域戦略テーブル（基本項目）'!G:G, MATCH(D148, '2025年度_地域戦略テーブル（基本項目）'!C:C, 0))),
        YEAR(INDEX('2025年度_地域戦略テーブル（基本項目）'!G:G, MATCH(D148, '2025年度_地域戦略テーブル（基本項目）'!C:C, 0)))-1),
    "")</f>
        <v/>
      </c>
    </row>
    <row r="149" spans="1:22" hidden="1">
      <c r="A149" s="11">
        <v>1354</v>
      </c>
      <c r="B149" s="12" t="s">
        <v>1483</v>
      </c>
      <c r="C149" s="12" t="s">
        <v>7692</v>
      </c>
      <c r="D149" s="12" t="s">
        <v>1484</v>
      </c>
      <c r="E149" s="12" t="s">
        <v>203</v>
      </c>
      <c r="F149" s="12" t="s">
        <v>1408</v>
      </c>
      <c r="G149" s="12" t="s">
        <v>1409</v>
      </c>
      <c r="H149" s="12" t="s">
        <v>1485</v>
      </c>
      <c r="I149" s="12" t="s">
        <v>1076</v>
      </c>
      <c r="J149" s="11">
        <v>12.23</v>
      </c>
      <c r="K149" s="11">
        <v>10950</v>
      </c>
      <c r="L149" s="11">
        <v>0.19214999999999999</v>
      </c>
      <c r="M149" s="11">
        <v>37.703218306705701</v>
      </c>
      <c r="N149" s="11">
        <v>10.8249561314001</v>
      </c>
      <c r="O149" s="11">
        <v>11.355195916629899</v>
      </c>
      <c r="P149" s="11">
        <v>39.994067538021703</v>
      </c>
      <c r="Q149" s="11">
        <v>0.12256210724253699</v>
      </c>
      <c r="R149" s="11">
        <v>210</v>
      </c>
      <c r="S149" s="11">
        <v>1694</v>
      </c>
      <c r="T149" s="11">
        <v>2978</v>
      </c>
      <c r="U149" s="81" t="str">
        <f>IF(COUNTIF('2025年度_地域戦略テーブル（基本項目）'!C:C, D149) &gt; 0, "策定済み", "未策定")</f>
        <v>未策定</v>
      </c>
      <c r="V149" t="str">
        <f>IF(COUNTIF('2025年度_地域戦略テーブル（基本項目）'!C:C, D149) &gt; 0,
    IF(MONTH(INDEX('2025年度_地域戦略テーブル（基本項目）'!G:G, MATCH(D149, '2025年度_地域戦略テーブル（基本項目）'!C:C, 0))) &gt;= 4,
        YEAR(INDEX('2025年度_地域戦略テーブル（基本項目）'!G:G, MATCH(D149, '2025年度_地域戦略テーブル（基本項目）'!C:C, 0))),
        YEAR(INDEX('2025年度_地域戦略テーブル（基本項目）'!G:G, MATCH(D149, '2025年度_地域戦略テーブル（基本項目）'!C:C, 0)))-1),
    "")</f>
        <v/>
      </c>
    </row>
    <row r="150" spans="1:22" hidden="1">
      <c r="A150" s="11">
        <v>1352</v>
      </c>
      <c r="B150" s="12" t="s">
        <v>1486</v>
      </c>
      <c r="C150" s="12" t="s">
        <v>7690</v>
      </c>
      <c r="D150" s="12" t="s">
        <v>1487</v>
      </c>
      <c r="E150" s="12" t="s">
        <v>203</v>
      </c>
      <c r="F150" s="12" t="s">
        <v>1408</v>
      </c>
      <c r="G150" s="12" t="s">
        <v>1409</v>
      </c>
      <c r="H150" s="12" t="s">
        <v>1488</v>
      </c>
      <c r="I150" s="12" t="s">
        <v>1076</v>
      </c>
      <c r="J150" s="11">
        <v>144.21</v>
      </c>
      <c r="K150" s="11">
        <v>13623</v>
      </c>
      <c r="L150" s="11">
        <v>-5.4745999999999997</v>
      </c>
      <c r="M150" s="11">
        <v>6.0768201222019496</v>
      </c>
      <c r="N150" s="11">
        <v>9.8768784269366492</v>
      </c>
      <c r="O150" s="11">
        <v>0.86477262112152697</v>
      </c>
      <c r="P150" s="11">
        <v>81.852700493012506</v>
      </c>
      <c r="Q150" s="11">
        <v>1.3288283367273701</v>
      </c>
      <c r="R150" s="11">
        <v>915</v>
      </c>
      <c r="S150" s="11">
        <v>2135</v>
      </c>
      <c r="T150" s="11">
        <v>3869</v>
      </c>
      <c r="U150" s="81" t="str">
        <f>IF(COUNTIF('2025年度_地域戦略テーブル（基本項目）'!C:C, D150) &gt; 0, "策定済み", "未策定")</f>
        <v>未策定</v>
      </c>
      <c r="V150" t="str">
        <f>IF(COUNTIF('2025年度_地域戦略テーブル（基本項目）'!C:C, D150) &gt; 0,
    IF(MONTH(INDEX('2025年度_地域戦略テーブル（基本項目）'!G:G, MATCH(D150, '2025年度_地域戦略テーブル（基本項目）'!C:C, 0))) &gt;= 4,
        YEAR(INDEX('2025年度_地域戦略テーブル（基本項目）'!G:G, MATCH(D150, '2025年度_地域戦略テーブル（基本項目）'!C:C, 0))),
        YEAR(INDEX('2025年度_地域戦略テーブル（基本項目）'!G:G, MATCH(D150, '2025年度_地域戦略テーブル（基本項目）'!C:C, 0)))-1),
    "")</f>
        <v/>
      </c>
    </row>
    <row r="151" spans="1:22" hidden="1">
      <c r="A151" s="11">
        <v>1747</v>
      </c>
      <c r="B151" s="12" t="s">
        <v>1489</v>
      </c>
      <c r="C151" s="12" t="s">
        <v>214</v>
      </c>
      <c r="D151" s="12" t="s">
        <v>214</v>
      </c>
      <c r="E151" s="12" t="s">
        <v>214</v>
      </c>
      <c r="F151" s="12" t="s">
        <v>1490</v>
      </c>
      <c r="G151" s="12" t="s">
        <v>1491</v>
      </c>
      <c r="H151" s="12" t="s">
        <v>102</v>
      </c>
      <c r="I151" s="12" t="s">
        <v>982</v>
      </c>
      <c r="J151" s="11">
        <v>2282.59</v>
      </c>
      <c r="K151" s="11">
        <v>1467480</v>
      </c>
      <c r="L151" s="11">
        <v>2.36571</v>
      </c>
      <c r="M151" s="11">
        <v>13.2851584213452</v>
      </c>
      <c r="N151" s="11">
        <v>5.5586436909394098E-2</v>
      </c>
      <c r="O151" s="11">
        <v>28.904947192884901</v>
      </c>
      <c r="P151" s="11">
        <v>57.198443579766497</v>
      </c>
      <c r="Q151" s="11">
        <v>0.55586436909394099</v>
      </c>
      <c r="R151" s="11">
        <v>54490</v>
      </c>
      <c r="S151" s="11">
        <v>81142</v>
      </c>
      <c r="T151" s="11">
        <v>418321</v>
      </c>
      <c r="U151" s="81" t="str">
        <f>IF(COUNTIF('2025年度_地域戦略テーブル（基本項目）'!C:C, D151) &gt; 0, "策定済み", "未策定")</f>
        <v>策定済み</v>
      </c>
      <c r="V151">
        <f>IF(COUNTIF('2025年度_地域戦略テーブル（基本項目）'!C:C, D151) &gt; 0,
    IF(MONTH(INDEX('2025年度_地域戦略テーブル（基本項目）'!G:G, MATCH(D151, '2025年度_地域戦略テーブル（基本項目）'!C:C, 0))) &gt;= 4,
        YEAR(INDEX('2025年度_地域戦略テーブル（基本項目）'!G:G, MATCH(D151, '2025年度_地域戦略テーブル（基本項目）'!C:C, 0))),
        YEAR(INDEX('2025年度_地域戦略テーブル（基本項目）'!G:G, MATCH(D151, '2025年度_地域戦略テーブル（基本項目）'!C:C, 0)))-1),
    "")</f>
        <v>2012</v>
      </c>
    </row>
    <row r="152" spans="1:22" hidden="1">
      <c r="A152" s="11">
        <v>1756</v>
      </c>
      <c r="B152" s="12" t="s">
        <v>1492</v>
      </c>
      <c r="C152" s="12" t="s">
        <v>8079</v>
      </c>
      <c r="D152" s="12" t="s">
        <v>1493</v>
      </c>
      <c r="E152" s="12" t="s">
        <v>214</v>
      </c>
      <c r="F152" s="12" t="s">
        <v>1490</v>
      </c>
      <c r="G152" s="12" t="s">
        <v>1491</v>
      </c>
      <c r="H152" s="12" t="s">
        <v>1494</v>
      </c>
      <c r="I152" s="12" t="s">
        <v>1076</v>
      </c>
      <c r="J152" s="11">
        <v>87.02</v>
      </c>
      <c r="K152" s="11">
        <v>125303</v>
      </c>
      <c r="L152" s="11">
        <v>5.3869699999999998</v>
      </c>
      <c r="M152" s="11">
        <v>42.986040364620699</v>
      </c>
      <c r="N152" s="11">
        <v>0.19273601218746</v>
      </c>
      <c r="O152" s="11">
        <v>26.750724254195799</v>
      </c>
      <c r="P152" s="11">
        <v>26.760958321009699</v>
      </c>
      <c r="Q152" s="11">
        <v>3.3095410479863601</v>
      </c>
      <c r="R152" s="11">
        <v>3299</v>
      </c>
      <c r="S152" s="11">
        <v>8076</v>
      </c>
      <c r="T152" s="11">
        <v>29626</v>
      </c>
      <c r="U152" s="81" t="str">
        <f>IF(COUNTIF('2025年度_地域戦略テーブル（基本項目）'!C:C, D152) &gt; 0, "策定済み", "未策定")</f>
        <v>未策定</v>
      </c>
      <c r="V152" t="str">
        <f>IF(COUNTIF('2025年度_地域戦略テーブル（基本項目）'!C:C, D152) &gt; 0,
    IF(MONTH(INDEX('2025年度_地域戦略テーブル（基本項目）'!G:G, MATCH(D152, '2025年度_地域戦略テーブル（基本項目）'!C:C, 0))) &gt;= 4,
        YEAR(INDEX('2025年度_地域戦略テーブル（基本項目）'!G:G, MATCH(D152, '2025年度_地域戦略テーブル（基本項目）'!C:C, 0))),
        YEAR(INDEX('2025年度_地域戦略テーブル（基本項目）'!G:G, MATCH(D152, '2025年度_地域戦略テーブル（基本項目）'!C:C, 0)))-1),
    "")</f>
        <v/>
      </c>
    </row>
    <row r="153" spans="1:22" hidden="1">
      <c r="A153" s="11">
        <v>1778</v>
      </c>
      <c r="B153" s="12" t="s">
        <v>1495</v>
      </c>
      <c r="C153" s="12" t="s">
        <v>8101</v>
      </c>
      <c r="D153" s="12" t="s">
        <v>1496</v>
      </c>
      <c r="E153" s="12" t="s">
        <v>214</v>
      </c>
      <c r="F153" s="12" t="s">
        <v>1490</v>
      </c>
      <c r="G153" s="12" t="s">
        <v>1491</v>
      </c>
      <c r="H153" s="12" t="s">
        <v>1497</v>
      </c>
      <c r="I153" s="12" t="s">
        <v>1076</v>
      </c>
      <c r="J153" s="11">
        <v>7.65</v>
      </c>
      <c r="K153" s="11">
        <v>683</v>
      </c>
      <c r="L153" s="11">
        <v>-10.01318</v>
      </c>
      <c r="M153" s="11">
        <v>12.443462595062799</v>
      </c>
      <c r="N153" s="11">
        <v>0</v>
      </c>
      <c r="O153" s="11">
        <v>32.321886798081202</v>
      </c>
      <c r="P153" s="11">
        <v>47.040124051979198</v>
      </c>
      <c r="Q153" s="11">
        <v>8.1945265548768091</v>
      </c>
      <c r="R153" s="11">
        <v>65</v>
      </c>
      <c r="S153" s="11">
        <v>65</v>
      </c>
      <c r="T153" s="11">
        <v>225</v>
      </c>
      <c r="U153" s="81" t="str">
        <f>IF(COUNTIF('2025年度_地域戦略テーブル（基本項目）'!C:C, D153) &gt; 0, "策定済み", "未策定")</f>
        <v>未策定</v>
      </c>
      <c r="V153" t="str">
        <f>IF(COUNTIF('2025年度_地域戦略テーブル（基本項目）'!C:C, D153) &gt; 0,
    IF(MONTH(INDEX('2025年度_地域戦略テーブル（基本項目）'!G:G, MATCH(D153, '2025年度_地域戦略テーブル（基本項目）'!C:C, 0))) &gt;= 4,
        YEAR(INDEX('2025年度_地域戦略テーブル（基本項目）'!G:G, MATCH(D153, '2025年度_地域戦略テーブル（基本項目）'!C:C, 0))),
        YEAR(INDEX('2025年度_地域戦略テーブル（基本項目）'!G:G, MATCH(D153, '2025年度_地域戦略テーブル（基本項目）'!C:C, 0)))-1),
    "")</f>
        <v/>
      </c>
    </row>
    <row r="154" spans="1:22" hidden="1">
      <c r="A154" s="11">
        <v>1767</v>
      </c>
      <c r="B154" s="12" t="s">
        <v>1498</v>
      </c>
      <c r="C154" s="12" t="s">
        <v>8090</v>
      </c>
      <c r="D154" s="12" t="s">
        <v>1499</v>
      </c>
      <c r="E154" s="12" t="s">
        <v>214</v>
      </c>
      <c r="F154" s="12" t="s">
        <v>1490</v>
      </c>
      <c r="G154" s="12" t="s">
        <v>1491</v>
      </c>
      <c r="H154" s="12" t="s">
        <v>1500</v>
      </c>
      <c r="I154" s="12" t="s">
        <v>1076</v>
      </c>
      <c r="J154" s="11">
        <v>22.78</v>
      </c>
      <c r="K154" s="11">
        <v>4118</v>
      </c>
      <c r="L154" s="11">
        <v>-3.3333300000000001</v>
      </c>
      <c r="M154" s="11">
        <v>25.9654244042645</v>
      </c>
      <c r="N154" s="11">
        <v>0</v>
      </c>
      <c r="O154" s="11">
        <v>61.4334536560429</v>
      </c>
      <c r="P154" s="11">
        <v>8.7904207765219393</v>
      </c>
      <c r="Q154" s="11">
        <v>3.81070116317068</v>
      </c>
      <c r="R154" s="11">
        <v>1603</v>
      </c>
      <c r="S154" s="11">
        <v>250</v>
      </c>
      <c r="T154" s="11">
        <v>1125</v>
      </c>
      <c r="U154" s="81" t="str">
        <f>IF(COUNTIF('2025年度_地域戦略テーブル（基本項目）'!C:C, D154) &gt; 0, "策定済み", "未策定")</f>
        <v>未策定</v>
      </c>
      <c r="V154" t="str">
        <f>IF(COUNTIF('2025年度_地域戦略テーブル（基本項目）'!C:C, D154) &gt; 0,
    IF(MONTH(INDEX('2025年度_地域戦略テーブル（基本項目）'!G:G, MATCH(D154, '2025年度_地域戦略テーブル（基本項目）'!C:C, 0))) &gt;= 4,
        YEAR(INDEX('2025年度_地域戦略テーブル（基本項目）'!G:G, MATCH(D154, '2025年度_地域戦略テーブル（基本項目）'!C:C, 0))),
        YEAR(INDEX('2025年度_地域戦略テーブル（基本項目）'!G:G, MATCH(D154, '2025年度_地域戦略テーブル（基本項目）'!C:C, 0)))-1),
    "")</f>
        <v/>
      </c>
    </row>
    <row r="155" spans="1:22" ht="26" hidden="1">
      <c r="A155" s="11">
        <v>1783</v>
      </c>
      <c r="B155" s="12" t="s">
        <v>1501</v>
      </c>
      <c r="C155" s="12" t="s">
        <v>8106</v>
      </c>
      <c r="D155" s="12" t="s">
        <v>1502</v>
      </c>
      <c r="E155" s="12" t="s">
        <v>214</v>
      </c>
      <c r="F155" s="12" t="s">
        <v>1490</v>
      </c>
      <c r="G155" s="12" t="s">
        <v>1491</v>
      </c>
      <c r="H155" s="12" t="s">
        <v>1503</v>
      </c>
      <c r="I155" s="12" t="s">
        <v>1076</v>
      </c>
      <c r="J155" s="11">
        <v>15.43</v>
      </c>
      <c r="K155" s="11">
        <v>1322</v>
      </c>
      <c r="L155" s="11">
        <v>-12.85432</v>
      </c>
      <c r="M155" s="11">
        <v>10.1660388668449</v>
      </c>
      <c r="N155" s="11">
        <v>4.8946827732210902</v>
      </c>
      <c r="O155" s="11">
        <v>49.697361268946601</v>
      </c>
      <c r="P155" s="11">
        <v>29.141898095962301</v>
      </c>
      <c r="Q155" s="11">
        <v>6.10001899502514</v>
      </c>
      <c r="R155" s="11">
        <v>327</v>
      </c>
      <c r="S155" s="11">
        <v>146</v>
      </c>
      <c r="T155" s="11">
        <v>363</v>
      </c>
      <c r="U155" s="81" t="str">
        <f>IF(COUNTIF('2025年度_地域戦略テーブル（基本項目）'!C:C, D155) &gt; 0, "策定済み", "未策定")</f>
        <v>未策定</v>
      </c>
      <c r="V155" t="str">
        <f>IF(COUNTIF('2025年度_地域戦略テーブル（基本項目）'!C:C, D155) &gt; 0,
    IF(MONTH(INDEX('2025年度_地域戦略テーブル（基本項目）'!G:G, MATCH(D155, '2025年度_地域戦略テーブル（基本項目）'!C:C, 0))) &gt;= 4,
        YEAR(INDEX('2025年度_地域戦略テーブル（基本項目）'!G:G, MATCH(D155, '2025年度_地域戦略テーブル（基本項目）'!C:C, 0))),
        YEAR(INDEX('2025年度_地域戦略テーブル（基本項目）'!G:G, MATCH(D155, '2025年度_地域戦略テーブル（基本項目）'!C:C, 0)))-1),
    "")</f>
        <v/>
      </c>
    </row>
    <row r="156" spans="1:22" ht="26" hidden="1">
      <c r="A156" s="11">
        <v>1782</v>
      </c>
      <c r="B156" s="12" t="s">
        <v>1504</v>
      </c>
      <c r="C156" s="12" t="s">
        <v>8105</v>
      </c>
      <c r="D156" s="12" t="s">
        <v>1505</v>
      </c>
      <c r="E156" s="12" t="s">
        <v>214</v>
      </c>
      <c r="F156" s="12" t="s">
        <v>1490</v>
      </c>
      <c r="G156" s="12" t="s">
        <v>1491</v>
      </c>
      <c r="H156" s="12" t="s">
        <v>1506</v>
      </c>
      <c r="I156" s="12" t="s">
        <v>1076</v>
      </c>
      <c r="J156" s="11">
        <v>21.82</v>
      </c>
      <c r="K156" s="11">
        <v>1126</v>
      </c>
      <c r="L156" s="11">
        <v>-9.0468499999999992</v>
      </c>
      <c r="M156" s="11">
        <v>4.6144163539255896</v>
      </c>
      <c r="N156" s="11">
        <v>8.7608568580828496</v>
      </c>
      <c r="O156" s="11">
        <v>15.656994057561</v>
      </c>
      <c r="P156" s="11">
        <v>61.585364555578501</v>
      </c>
      <c r="Q156" s="11">
        <v>9.3823681748520595</v>
      </c>
      <c r="R156" s="11">
        <v>225</v>
      </c>
      <c r="S156" s="11">
        <v>110</v>
      </c>
      <c r="T156" s="11">
        <v>347</v>
      </c>
      <c r="U156" s="81" t="str">
        <f>IF(COUNTIF('2025年度_地域戦略テーブル（基本項目）'!C:C, D156) &gt; 0, "策定済み", "未策定")</f>
        <v>未策定</v>
      </c>
      <c r="V156" t="str">
        <f>IF(COUNTIF('2025年度_地域戦略テーブル（基本項目）'!C:C, D156) &gt; 0,
    IF(MONTH(INDEX('2025年度_地域戦略テーブル（基本項目）'!G:G, MATCH(D156, '2025年度_地域戦略テーブル（基本項目）'!C:C, 0))) &gt;= 4,
        YEAR(INDEX('2025年度_地域戦略テーブル（基本項目）'!G:G, MATCH(D156, '2025年度_地域戦略テーブル（基本項目）'!C:C, 0))),
        YEAR(INDEX('2025年度_地域戦略テーブル（基本項目）'!G:G, MATCH(D156, '2025年度_地域戦略テーブル（基本項目）'!C:C, 0)))-1),
    "")</f>
        <v/>
      </c>
    </row>
    <row r="157" spans="1:22" hidden="1">
      <c r="A157" s="11">
        <v>1751</v>
      </c>
      <c r="B157" s="12" t="s">
        <v>1507</v>
      </c>
      <c r="C157" s="12" t="s">
        <v>8074</v>
      </c>
      <c r="D157" s="12" t="s">
        <v>1508</v>
      </c>
      <c r="E157" s="12" t="s">
        <v>214</v>
      </c>
      <c r="F157" s="12" t="s">
        <v>1490</v>
      </c>
      <c r="G157" s="12" t="s">
        <v>1491</v>
      </c>
      <c r="H157" s="12" t="s">
        <v>1509</v>
      </c>
      <c r="I157" s="12" t="s">
        <v>1076</v>
      </c>
      <c r="J157" s="11">
        <v>19.5</v>
      </c>
      <c r="K157" s="11">
        <v>115690</v>
      </c>
      <c r="L157" s="11">
        <v>1.2763500000000001</v>
      </c>
      <c r="M157" s="11">
        <v>87.157092311435406</v>
      </c>
      <c r="N157" s="11">
        <v>0</v>
      </c>
      <c r="O157" s="11">
        <v>4.04922704975254</v>
      </c>
      <c r="P157" s="11">
        <v>8.2619996576210699</v>
      </c>
      <c r="Q157" s="11">
        <v>0.53168098119101903</v>
      </c>
      <c r="R157" s="11">
        <v>372</v>
      </c>
      <c r="S157" s="11">
        <v>6321</v>
      </c>
      <c r="T157" s="11">
        <v>35687</v>
      </c>
      <c r="U157" s="81" t="str">
        <f>IF(COUNTIF('2025年度_地域戦略テーブル（基本項目）'!C:C, D157) &gt; 0, "策定済み", "未策定")</f>
        <v>未策定</v>
      </c>
      <c r="V157" t="str">
        <f>IF(COUNTIF('2025年度_地域戦略テーブル（基本項目）'!C:C, D157) &gt; 0,
    IF(MONTH(INDEX('2025年度_地域戦略テーブル（基本項目）'!G:G, MATCH(D157, '2025年度_地域戦略テーブル（基本項目）'!C:C, 0))) &gt;= 4,
        YEAR(INDEX('2025年度_地域戦略テーブル（基本項目）'!G:G, MATCH(D157, '2025年度_地域戦略テーブル（基本項目）'!C:C, 0))),
        YEAR(INDEX('2025年度_地域戦略テーブル（基本項目）'!G:G, MATCH(D157, '2025年度_地域戦略テーブル（基本項目）'!C:C, 0)))-1),
    "")</f>
        <v/>
      </c>
    </row>
    <row r="158" spans="1:22" hidden="1">
      <c r="A158" s="11">
        <v>1754</v>
      </c>
      <c r="B158" s="12" t="s">
        <v>1510</v>
      </c>
      <c r="C158" s="12" t="s">
        <v>8077</v>
      </c>
      <c r="D158" s="12" t="s">
        <v>1511</v>
      </c>
      <c r="E158" s="12" t="s">
        <v>214</v>
      </c>
      <c r="F158" s="12" t="s">
        <v>1490</v>
      </c>
      <c r="G158" s="12" t="s">
        <v>1491</v>
      </c>
      <c r="H158" s="12" t="s">
        <v>1512</v>
      </c>
      <c r="I158" s="12" t="s">
        <v>1076</v>
      </c>
      <c r="J158" s="11">
        <v>49.72</v>
      </c>
      <c r="K158" s="11">
        <v>142752</v>
      </c>
      <c r="L158" s="11">
        <v>2.49356</v>
      </c>
      <c r="M158" s="11">
        <v>58.0580703188039</v>
      </c>
      <c r="N158" s="11">
        <v>0</v>
      </c>
      <c r="O158" s="11">
        <v>9.5423500820320495</v>
      </c>
      <c r="P158" s="11">
        <v>29.960109003148101</v>
      </c>
      <c r="Q158" s="11">
        <v>2.43947059601595</v>
      </c>
      <c r="R158" s="11">
        <v>1111</v>
      </c>
      <c r="S158" s="11">
        <v>7483</v>
      </c>
      <c r="T158" s="11">
        <v>36309</v>
      </c>
      <c r="U158" s="81" t="str">
        <f>IF(COUNTIF('2025年度_地域戦略テーブル（基本項目）'!C:C, D158) &gt; 0, "策定済み", "未策定")</f>
        <v>未策定</v>
      </c>
      <c r="V158" t="str">
        <f>IF(COUNTIF('2025年度_地域戦略テーブル（基本項目）'!C:C, D158) &gt; 0,
    IF(MONTH(INDEX('2025年度_地域戦略テーブル（基本項目）'!G:G, MATCH(D158, '2025年度_地域戦略テーブル（基本項目）'!C:C, 0))) &gt;= 4,
        YEAR(INDEX('2025年度_地域戦略テーブル（基本項目）'!G:G, MATCH(D158, '2025年度_地域戦略テーブル（基本項目）'!C:C, 0))),
        YEAR(INDEX('2025年度_地域戦略テーブル（基本項目）'!G:G, MATCH(D158, '2025年度_地域戦略テーブル（基本項目）'!C:C, 0)))-1),
    "")</f>
        <v/>
      </c>
    </row>
    <row r="159" spans="1:22" hidden="1">
      <c r="A159" s="11">
        <v>1764</v>
      </c>
      <c r="B159" s="12" t="s">
        <v>1513</v>
      </c>
      <c r="C159" s="12" t="s">
        <v>8087</v>
      </c>
      <c r="D159" s="12" t="s">
        <v>1514</v>
      </c>
      <c r="E159" s="12" t="s">
        <v>214</v>
      </c>
      <c r="F159" s="12" t="s">
        <v>1490</v>
      </c>
      <c r="G159" s="12" t="s">
        <v>1491</v>
      </c>
      <c r="H159" s="12" t="s">
        <v>1515</v>
      </c>
      <c r="I159" s="12" t="s">
        <v>1076</v>
      </c>
      <c r="J159" s="11">
        <v>50.84</v>
      </c>
      <c r="K159" s="11">
        <v>10869</v>
      </c>
      <c r="L159" s="11">
        <v>2.0371800000000002</v>
      </c>
      <c r="M159" s="11">
        <v>9.5089886963104195</v>
      </c>
      <c r="N159" s="11">
        <v>0.36563096569236597</v>
      </c>
      <c r="O159" s="11">
        <v>16.172846730164899</v>
      </c>
      <c r="P159" s="11">
        <v>68.832822303989303</v>
      </c>
      <c r="Q159" s="11">
        <v>5.1197113038430198</v>
      </c>
      <c r="R159" s="11">
        <v>1175</v>
      </c>
      <c r="S159" s="11">
        <v>553</v>
      </c>
      <c r="T159" s="11">
        <v>3180</v>
      </c>
      <c r="U159" s="81" t="str">
        <f>IF(COUNTIF('2025年度_地域戦略テーブル（基本項目）'!C:C, D159) &gt; 0, "策定済み", "未策定")</f>
        <v>未策定</v>
      </c>
      <c r="V159" t="str">
        <f>IF(COUNTIF('2025年度_地域戦略テーブル（基本項目）'!C:C, D159) &gt; 0,
    IF(MONTH(INDEX('2025年度_地域戦略テーブル（基本項目）'!G:G, MATCH(D159, '2025年度_地域戦略テーブル（基本項目）'!C:C, 0))) &gt;= 4,
        YEAR(INDEX('2025年度_地域戦略テーブル（基本項目）'!G:G, MATCH(D159, '2025年度_地域戦略テーブル（基本項目）'!C:C, 0))),
        YEAR(INDEX('2025年度_地域戦略テーブル（基本項目）'!G:G, MATCH(D159, '2025年度_地域戦略テーブル（基本項目）'!C:C, 0)))-1),
    "")</f>
        <v/>
      </c>
    </row>
    <row r="160" spans="1:22" ht="26" hidden="1">
      <c r="A160" s="11">
        <v>1769</v>
      </c>
      <c r="B160" s="12" t="s">
        <v>1516</v>
      </c>
      <c r="C160" s="12" t="s">
        <v>8092</v>
      </c>
      <c r="D160" s="12" t="s">
        <v>1517</v>
      </c>
      <c r="E160" s="12" t="s">
        <v>214</v>
      </c>
      <c r="F160" s="12" t="s">
        <v>1490</v>
      </c>
      <c r="G160" s="12" t="s">
        <v>1491</v>
      </c>
      <c r="H160" s="12" t="s">
        <v>1518</v>
      </c>
      <c r="I160" s="12" t="s">
        <v>1076</v>
      </c>
      <c r="J160" s="11">
        <v>15.12</v>
      </c>
      <c r="K160" s="11">
        <v>13521</v>
      </c>
      <c r="L160" s="11">
        <v>-1.1983900000000001</v>
      </c>
      <c r="M160" s="11">
        <v>54.5190819880101</v>
      </c>
      <c r="N160" s="11">
        <v>0</v>
      </c>
      <c r="O160" s="11">
        <v>3.8230529092473899</v>
      </c>
      <c r="P160" s="11">
        <v>38.740591290496603</v>
      </c>
      <c r="Q160" s="11">
        <v>2.9172738122459099</v>
      </c>
      <c r="R160" s="11">
        <v>147</v>
      </c>
      <c r="S160" s="11">
        <v>856</v>
      </c>
      <c r="T160" s="11">
        <v>3723</v>
      </c>
      <c r="U160" s="81" t="str">
        <f>IF(COUNTIF('2025年度_地域戦略テーブル（基本項目）'!C:C, D160) &gt; 0, "策定済み", "未策定")</f>
        <v>未策定</v>
      </c>
      <c r="V160" t="str">
        <f>IF(COUNTIF('2025年度_地域戦略テーブル（基本項目）'!C:C, D160) &gt; 0,
    IF(MONTH(INDEX('2025年度_地域戦略テーブル（基本項目）'!G:G, MATCH(D160, '2025年度_地域戦略テーブル（基本項目）'!C:C, 0))) &gt;= 4,
        YEAR(INDEX('2025年度_地域戦略テーブル（基本項目）'!G:G, MATCH(D160, '2025年度_地域戦略テーブル（基本項目）'!C:C, 0))),
        YEAR(INDEX('2025年度_地域戦略テーブル（基本項目）'!G:G, MATCH(D160, '2025年度_地域戦略テーブル（基本項目）'!C:C, 0)))-1),
    "")</f>
        <v/>
      </c>
    </row>
    <row r="161" spans="1:22" ht="26" hidden="1">
      <c r="A161" s="11">
        <v>1765</v>
      </c>
      <c r="B161" s="12" t="s">
        <v>1519</v>
      </c>
      <c r="C161" s="12" t="s">
        <v>8088</v>
      </c>
      <c r="D161" s="12" t="s">
        <v>1520</v>
      </c>
      <c r="E161" s="12" t="s">
        <v>214</v>
      </c>
      <c r="F161" s="12" t="s">
        <v>1490</v>
      </c>
      <c r="G161" s="12" t="s">
        <v>1491</v>
      </c>
      <c r="H161" s="12" t="s">
        <v>1521</v>
      </c>
      <c r="I161" s="12" t="s">
        <v>1076</v>
      </c>
      <c r="J161" s="11">
        <v>31.3</v>
      </c>
      <c r="K161" s="11">
        <v>5833</v>
      </c>
      <c r="L161" s="11">
        <v>4.2165400000000002</v>
      </c>
      <c r="M161" s="11">
        <v>9.2738933551393998</v>
      </c>
      <c r="N161" s="11">
        <v>0</v>
      </c>
      <c r="O161" s="11">
        <v>18.880341056817699</v>
      </c>
      <c r="P161" s="11">
        <v>69.236010546270407</v>
      </c>
      <c r="Q161" s="11">
        <v>2.6097550417725102</v>
      </c>
      <c r="R161" s="11">
        <v>787</v>
      </c>
      <c r="S161" s="11">
        <v>333</v>
      </c>
      <c r="T161" s="11">
        <v>1638</v>
      </c>
      <c r="U161" s="81" t="str">
        <f>IF(COUNTIF('2025年度_地域戦略テーブル（基本項目）'!C:C, D161) &gt; 0, "策定済み", "未策定")</f>
        <v>未策定</v>
      </c>
      <c r="V161" t="str">
        <f>IF(COUNTIF('2025年度_地域戦略テーブル（基本項目）'!C:C, D161) &gt; 0,
    IF(MONTH(INDEX('2025年度_地域戦略テーブル（基本項目）'!G:G, MATCH(D161, '2025年度_地域戦略テーブル（基本項目）'!C:C, 0))) &gt;= 4,
        YEAR(INDEX('2025年度_地域戦略テーブル（基本項目）'!G:G, MATCH(D161, '2025年度_地域戦略テーブル（基本項目）'!C:C, 0))),
        YEAR(INDEX('2025年度_地域戦略テーブル（基本項目）'!G:G, MATCH(D161, '2025年度_地域戦略テーブル（基本項目）'!C:C, 0)))-1),
    "")</f>
        <v/>
      </c>
    </row>
    <row r="162" spans="1:22" ht="26" hidden="1">
      <c r="A162" s="11">
        <v>1749</v>
      </c>
      <c r="B162" s="12" t="s">
        <v>1522</v>
      </c>
      <c r="C162" s="12" t="s">
        <v>8072</v>
      </c>
      <c r="D162" s="12" t="s">
        <v>1523</v>
      </c>
      <c r="E162" s="12" t="s">
        <v>214</v>
      </c>
      <c r="F162" s="12" t="s">
        <v>1490</v>
      </c>
      <c r="G162" s="12" t="s">
        <v>1491</v>
      </c>
      <c r="H162" s="12" t="s">
        <v>1524</v>
      </c>
      <c r="I162" s="12" t="s">
        <v>1076</v>
      </c>
      <c r="J162" s="11">
        <v>19.8</v>
      </c>
      <c r="K162" s="11">
        <v>100125</v>
      </c>
      <c r="L162" s="11">
        <v>4.0335400000000003</v>
      </c>
      <c r="M162" s="11">
        <v>79.841010877513</v>
      </c>
      <c r="N162" s="11">
        <v>0.95422113963541</v>
      </c>
      <c r="O162" s="11">
        <v>5.0101156074350701</v>
      </c>
      <c r="P162" s="11">
        <v>13.995839195140601</v>
      </c>
      <c r="Q162" s="11">
        <v>0.19881318027589401</v>
      </c>
      <c r="R162" s="11">
        <v>460</v>
      </c>
      <c r="S162" s="11">
        <v>5032</v>
      </c>
      <c r="T162" s="11">
        <v>28169</v>
      </c>
      <c r="U162" s="81" t="str">
        <f>IF(COUNTIF('2025年度_地域戦略テーブル（基本項目）'!C:C, D162) &gt; 0, "策定済み", "未策定")</f>
        <v>未策定</v>
      </c>
      <c r="V162" t="str">
        <f>IF(COUNTIF('2025年度_地域戦略テーブル（基本項目）'!C:C, D162) &gt; 0,
    IF(MONTH(INDEX('2025年度_地域戦略テーブル（基本項目）'!G:G, MATCH(D162, '2025年度_地域戦略テーブル（基本項目）'!C:C, 0))) &gt;= 4,
        YEAR(INDEX('2025年度_地域戦略テーブル（基本項目）'!G:G, MATCH(D162, '2025年度_地域戦略テーブル（基本項目）'!C:C, 0))),
        YEAR(INDEX('2025年度_地域戦略テーブル（基本項目）'!G:G, MATCH(D162, '2025年度_地域戦略テーブル（基本項目）'!C:C, 0)))-1),
    "")</f>
        <v/>
      </c>
    </row>
    <row r="163" spans="1:22" ht="26" hidden="1">
      <c r="A163" s="11">
        <v>1784</v>
      </c>
      <c r="B163" s="12" t="s">
        <v>1525</v>
      </c>
      <c r="C163" s="12" t="s">
        <v>8107</v>
      </c>
      <c r="D163" s="12" t="s">
        <v>1526</v>
      </c>
      <c r="E163" s="12" t="s">
        <v>214</v>
      </c>
      <c r="F163" s="12" t="s">
        <v>1490</v>
      </c>
      <c r="G163" s="12" t="s">
        <v>1491</v>
      </c>
      <c r="H163" s="12" t="s">
        <v>1527</v>
      </c>
      <c r="I163" s="12" t="s">
        <v>1076</v>
      </c>
      <c r="J163" s="11">
        <v>63.65</v>
      </c>
      <c r="K163" s="11">
        <v>7192</v>
      </c>
      <c r="L163" s="11">
        <v>-7.25983</v>
      </c>
      <c r="M163" s="11">
        <v>8.9288770595697997</v>
      </c>
      <c r="N163" s="11">
        <v>0.491958788294932</v>
      </c>
      <c r="O163" s="11">
        <v>40.051467119479199</v>
      </c>
      <c r="P163" s="11">
        <v>41.198858684576798</v>
      </c>
      <c r="Q163" s="11">
        <v>9.3288383480793193</v>
      </c>
      <c r="R163" s="11">
        <v>2049</v>
      </c>
      <c r="S163" s="11">
        <v>623</v>
      </c>
      <c r="T163" s="11">
        <v>2270</v>
      </c>
      <c r="U163" s="81" t="str">
        <f>IF(COUNTIF('2025年度_地域戦略テーブル（基本項目）'!C:C, D163) &gt; 0, "策定済み", "未策定")</f>
        <v>未策定</v>
      </c>
      <c r="V163" t="str">
        <f>IF(COUNTIF('2025年度_地域戦略テーブル（基本項目）'!C:C, D163) &gt; 0,
    IF(MONTH(INDEX('2025年度_地域戦略テーブル（基本項目）'!G:G, MATCH(D163, '2025年度_地域戦略テーブル（基本項目）'!C:C, 0))) &gt;= 4,
        YEAR(INDEX('2025年度_地域戦略テーブル（基本項目）'!G:G, MATCH(D163, '2025年度_地域戦略テーブル（基本項目）'!C:C, 0))),
        YEAR(INDEX('2025年度_地域戦略テーブル（基本項目）'!G:G, MATCH(D163, '2025年度_地域戦略テーブル（基本項目）'!C:C, 0)))-1),
    "")</f>
        <v/>
      </c>
    </row>
    <row r="164" spans="1:22" ht="26" hidden="1">
      <c r="A164" s="11">
        <v>1757</v>
      </c>
      <c r="B164" s="12" t="s">
        <v>1528</v>
      </c>
      <c r="C164" s="12" t="s">
        <v>8080</v>
      </c>
      <c r="D164" s="12" t="s">
        <v>1529</v>
      </c>
      <c r="E164" s="12" t="s">
        <v>214</v>
      </c>
      <c r="F164" s="12" t="s">
        <v>1490</v>
      </c>
      <c r="G164" s="12" t="s">
        <v>1491</v>
      </c>
      <c r="H164" s="12" t="s">
        <v>1530</v>
      </c>
      <c r="I164" s="12" t="s">
        <v>1076</v>
      </c>
      <c r="J164" s="11">
        <v>204.27</v>
      </c>
      <c r="K164" s="11">
        <v>52931</v>
      </c>
      <c r="L164" s="11">
        <v>3.4091399999999998</v>
      </c>
      <c r="M164" s="11">
        <v>12.570124514694999</v>
      </c>
      <c r="N164" s="11">
        <v>0</v>
      </c>
      <c r="O164" s="11">
        <v>65.793559726352399</v>
      </c>
      <c r="P164" s="11">
        <v>17.891080693982399</v>
      </c>
      <c r="Q164" s="11">
        <v>3.74523506497018</v>
      </c>
      <c r="R164" s="11">
        <v>10044</v>
      </c>
      <c r="S164" s="11">
        <v>3382</v>
      </c>
      <c r="T164" s="11">
        <v>14369</v>
      </c>
      <c r="U164" s="81" t="str">
        <f>IF(COUNTIF('2025年度_地域戦略テーブル（基本項目）'!C:C, D164) &gt; 0, "策定済み", "未策定")</f>
        <v>未策定</v>
      </c>
      <c r="V164" t="str">
        <f>IF(COUNTIF('2025年度_地域戦略テーブル（基本項目）'!C:C, D164) &gt; 0,
    IF(MONTH(INDEX('2025年度_地域戦略テーブル（基本項目）'!G:G, MATCH(D164, '2025年度_地域戦略テーブル（基本項目）'!C:C, 0))) &gt;= 4,
        YEAR(INDEX('2025年度_地域戦略テーブル（基本項目）'!G:G, MATCH(D164, '2025年度_地域戦略テーブル（基本項目）'!C:C, 0))),
        YEAR(INDEX('2025年度_地域戦略テーブル（基本項目）'!G:G, MATCH(D164, '2025年度_地域戦略テーブル（基本項目）'!C:C, 0)))-1),
    "")</f>
        <v/>
      </c>
    </row>
    <row r="165" spans="1:22" hidden="1">
      <c r="A165" s="11">
        <v>1766</v>
      </c>
      <c r="B165" s="12" t="s">
        <v>1531</v>
      </c>
      <c r="C165" s="12" t="s">
        <v>8089</v>
      </c>
      <c r="D165" s="12" t="s">
        <v>1532</v>
      </c>
      <c r="E165" s="12" t="s">
        <v>214</v>
      </c>
      <c r="F165" s="12" t="s">
        <v>1490</v>
      </c>
      <c r="G165" s="12" t="s">
        <v>1491</v>
      </c>
      <c r="H165" s="12" t="s">
        <v>1533</v>
      </c>
      <c r="I165" s="12" t="s">
        <v>1076</v>
      </c>
      <c r="J165" s="11">
        <v>37.840000000000003</v>
      </c>
      <c r="K165" s="11">
        <v>10806</v>
      </c>
      <c r="L165" s="11">
        <v>-3.7927399999999998</v>
      </c>
      <c r="M165" s="11">
        <v>16.8429422661766</v>
      </c>
      <c r="N165" s="11">
        <v>0.52437788085652604</v>
      </c>
      <c r="O165" s="11">
        <v>15.1852390746251</v>
      </c>
      <c r="P165" s="11">
        <v>63.231613571386902</v>
      </c>
      <c r="Q165" s="11">
        <v>4.2158272069549003</v>
      </c>
      <c r="R165" s="11">
        <v>1069</v>
      </c>
      <c r="S165" s="11">
        <v>725</v>
      </c>
      <c r="T165" s="11">
        <v>3011</v>
      </c>
      <c r="U165" s="81" t="str">
        <f>IF(COUNTIF('2025年度_地域戦略テーブル（基本項目）'!C:C, D165) &gt; 0, "策定済み", "未策定")</f>
        <v>未策定</v>
      </c>
      <c r="V165" t="str">
        <f>IF(COUNTIF('2025年度_地域戦略テーブル（基本項目）'!C:C, D165) &gt; 0,
    IF(MONTH(INDEX('2025年度_地域戦略テーブル（基本項目）'!G:G, MATCH(D165, '2025年度_地域戦略テーブル（基本項目）'!C:C, 0))) &gt;= 4,
        YEAR(INDEX('2025年度_地域戦略テーブル（基本項目）'!G:G, MATCH(D165, '2025年度_地域戦略テーブル（基本項目）'!C:C, 0))),
        YEAR(INDEX('2025年度_地域戦略テーブル（基本項目）'!G:G, MATCH(D165, '2025年度_地域戦略テーブル（基本項目）'!C:C, 0)))-1),
    "")</f>
        <v/>
      </c>
    </row>
    <row r="166" spans="1:22" hidden="1">
      <c r="A166" s="11">
        <v>1759</v>
      </c>
      <c r="B166" s="12" t="s">
        <v>1534</v>
      </c>
      <c r="C166" s="12" t="s">
        <v>8082</v>
      </c>
      <c r="D166" s="12" t="s">
        <v>1535</v>
      </c>
      <c r="E166" s="12" t="s">
        <v>214</v>
      </c>
      <c r="F166" s="12" t="s">
        <v>1490</v>
      </c>
      <c r="G166" s="12" t="s">
        <v>1491</v>
      </c>
      <c r="H166" s="12" t="s">
        <v>1536</v>
      </c>
      <c r="I166" s="12" t="s">
        <v>1076</v>
      </c>
      <c r="J166" s="11">
        <v>194.8</v>
      </c>
      <c r="K166" s="11">
        <v>4517</v>
      </c>
      <c r="L166" s="11">
        <v>-7.9665900000000001</v>
      </c>
      <c r="M166" s="11">
        <v>1.68744822665689</v>
      </c>
      <c r="N166" s="11">
        <v>0</v>
      </c>
      <c r="O166" s="11">
        <v>8.1586265149008508</v>
      </c>
      <c r="P166" s="11">
        <v>88.715970255153294</v>
      </c>
      <c r="Q166" s="11">
        <v>1.43795500328901</v>
      </c>
      <c r="R166" s="11">
        <v>840</v>
      </c>
      <c r="S166" s="11">
        <v>330</v>
      </c>
      <c r="T166" s="11">
        <v>1538</v>
      </c>
      <c r="U166" s="81" t="str">
        <f>IF(COUNTIF('2025年度_地域戦略テーブル（基本項目）'!C:C, D166) &gt; 0, "策定済み", "未策定")</f>
        <v>未策定</v>
      </c>
      <c r="V166" t="str">
        <f>IF(COUNTIF('2025年度_地域戦略テーブル（基本項目）'!C:C, D166) &gt; 0,
    IF(MONTH(INDEX('2025年度_地域戦略テーブル（基本項目）'!G:G, MATCH(D166, '2025年度_地域戦略テーブル（基本項目）'!C:C, 0))) &gt;= 4,
        YEAR(INDEX('2025年度_地域戦略テーブル（基本項目）'!G:G, MATCH(D166, '2025年度_地域戦略テーブル（基本項目）'!C:C, 0))),
        YEAR(INDEX('2025年度_地域戦略テーブル（基本項目）'!G:G, MATCH(D166, '2025年度_地域戦略テーブル（基本項目）'!C:C, 0)))-1),
    "")</f>
        <v/>
      </c>
    </row>
    <row r="167" spans="1:22" ht="26" hidden="1">
      <c r="A167" s="11">
        <v>1762</v>
      </c>
      <c r="B167" s="12" t="s">
        <v>1537</v>
      </c>
      <c r="C167" s="12" t="s">
        <v>8085</v>
      </c>
      <c r="D167" s="12" t="s">
        <v>1538</v>
      </c>
      <c r="E167" s="12" t="s">
        <v>214</v>
      </c>
      <c r="F167" s="12" t="s">
        <v>1490</v>
      </c>
      <c r="G167" s="12" t="s">
        <v>1491</v>
      </c>
      <c r="H167" s="12" t="s">
        <v>1539</v>
      </c>
      <c r="I167" s="12" t="s">
        <v>1076</v>
      </c>
      <c r="J167" s="11">
        <v>39.93</v>
      </c>
      <c r="K167" s="11">
        <v>8894</v>
      </c>
      <c r="L167" s="11">
        <v>-6.6834499999999997</v>
      </c>
      <c r="M167" s="11">
        <v>8.57262391750894</v>
      </c>
      <c r="N167" s="11">
        <v>0</v>
      </c>
      <c r="O167" s="11">
        <v>36.099972188314503</v>
      </c>
      <c r="P167" s="11">
        <v>53.295441670001601</v>
      </c>
      <c r="Q167" s="11">
        <v>2.03196222417494</v>
      </c>
      <c r="R167" s="11">
        <v>2052</v>
      </c>
      <c r="S167" s="11">
        <v>573</v>
      </c>
      <c r="T167" s="11">
        <v>2403</v>
      </c>
      <c r="U167" s="81" t="str">
        <f>IF(COUNTIF('2025年度_地域戦略テーブル（基本項目）'!C:C, D167) &gt; 0, "策定済み", "未策定")</f>
        <v>未策定</v>
      </c>
      <c r="V167" t="str">
        <f>IF(COUNTIF('2025年度_地域戦略テーブル（基本項目）'!C:C, D167) &gt; 0,
    IF(MONTH(INDEX('2025年度_地域戦略テーブル（基本項目）'!G:G, MATCH(D167, '2025年度_地域戦略テーブル（基本項目）'!C:C, 0))) &gt;= 4,
        YEAR(INDEX('2025年度_地域戦略テーブル（基本項目）'!G:G, MATCH(D167, '2025年度_地域戦略テーブル（基本項目）'!C:C, 0))),
        YEAR(INDEX('2025年度_地域戦略テーブル（基本項目）'!G:G, MATCH(D167, '2025年度_地域戦略テーブル（基本項目）'!C:C, 0)))-1),
    "")</f>
        <v/>
      </c>
    </row>
    <row r="168" spans="1:22" ht="26" hidden="1">
      <c r="A168" s="11">
        <v>1777</v>
      </c>
      <c r="B168" s="12" t="s">
        <v>1540</v>
      </c>
      <c r="C168" s="12" t="s">
        <v>8100</v>
      </c>
      <c r="D168" s="12" t="s">
        <v>1541</v>
      </c>
      <c r="E168" s="12" t="s">
        <v>214</v>
      </c>
      <c r="F168" s="12" t="s">
        <v>1490</v>
      </c>
      <c r="G168" s="12" t="s">
        <v>1491</v>
      </c>
      <c r="H168" s="12" t="s">
        <v>1542</v>
      </c>
      <c r="I168" s="12" t="s">
        <v>1076</v>
      </c>
      <c r="J168" s="11">
        <v>16.739999999999998</v>
      </c>
      <c r="K168" s="11">
        <v>892</v>
      </c>
      <c r="L168" s="11">
        <v>2.52874</v>
      </c>
      <c r="M168" s="11">
        <v>4.1523312124781899</v>
      </c>
      <c r="N168" s="11">
        <v>0</v>
      </c>
      <c r="O168" s="11">
        <v>1.1071423085157801</v>
      </c>
      <c r="P168" s="11">
        <v>77.231344347570598</v>
      </c>
      <c r="Q168" s="11">
        <v>17.509182131435399</v>
      </c>
      <c r="R168" s="11">
        <v>15</v>
      </c>
      <c r="S168" s="11">
        <v>23</v>
      </c>
      <c r="T168" s="11">
        <v>441</v>
      </c>
      <c r="U168" s="81" t="str">
        <f>IF(COUNTIF('2025年度_地域戦略テーブル（基本項目）'!C:C, D168) &gt; 0, "策定済み", "未策定")</f>
        <v>未策定</v>
      </c>
      <c r="V168" t="str">
        <f>IF(COUNTIF('2025年度_地域戦略テーブル（基本項目）'!C:C, D168) &gt; 0,
    IF(MONTH(INDEX('2025年度_地域戦略テーブル（基本項目）'!G:G, MATCH(D168, '2025年度_地域戦略テーブル（基本項目）'!C:C, 0))) &gt;= 4,
        YEAR(INDEX('2025年度_地域戦略テーブル（基本項目）'!G:G, MATCH(D168, '2025年度_地域戦略テーブル（基本項目）'!C:C, 0))),
        YEAR(INDEX('2025年度_地域戦略テーブル（基本項目）'!G:G, MATCH(D168, '2025年度_地域戦略テーブル（基本項目）'!C:C, 0)))-1),
    "")</f>
        <v/>
      </c>
    </row>
    <row r="169" spans="1:22" hidden="1">
      <c r="A169" s="11">
        <v>1753</v>
      </c>
      <c r="B169" s="12" t="s">
        <v>1543</v>
      </c>
      <c r="C169" s="12" t="s">
        <v>8076</v>
      </c>
      <c r="D169" s="12" t="s">
        <v>1544</v>
      </c>
      <c r="E169" s="12" t="s">
        <v>214</v>
      </c>
      <c r="F169" s="12" t="s">
        <v>1490</v>
      </c>
      <c r="G169" s="12" t="s">
        <v>1491</v>
      </c>
      <c r="H169" s="12" t="s">
        <v>1545</v>
      </c>
      <c r="I169" s="12" t="s">
        <v>1076</v>
      </c>
      <c r="J169" s="11">
        <v>46.63</v>
      </c>
      <c r="K169" s="11">
        <v>61007</v>
      </c>
      <c r="L169" s="11">
        <v>4.2017499999999997</v>
      </c>
      <c r="M169" s="11">
        <v>30.541516640505801</v>
      </c>
      <c r="N169" s="11">
        <v>0</v>
      </c>
      <c r="O169" s="11">
        <v>50.214385780749602</v>
      </c>
      <c r="P169" s="11">
        <v>13.6235443153248</v>
      </c>
      <c r="Q169" s="11">
        <v>5.6205532634197599</v>
      </c>
      <c r="R169" s="11">
        <v>3674</v>
      </c>
      <c r="S169" s="11">
        <v>3958</v>
      </c>
      <c r="T169" s="11">
        <v>17305</v>
      </c>
      <c r="U169" s="81" t="str">
        <f>IF(COUNTIF('2025年度_地域戦略テーブル（基本項目）'!C:C, D169) &gt; 0, "策定済み", "未策定")</f>
        <v>未策定</v>
      </c>
      <c r="V169" t="str">
        <f>IF(COUNTIF('2025年度_地域戦略テーブル（基本項目）'!C:C, D169) &gt; 0,
    IF(MONTH(INDEX('2025年度_地域戦略テーブル（基本項目）'!G:G, MATCH(D169, '2025年度_地域戦略テーブル（基本項目）'!C:C, 0))) &gt;= 4,
        YEAR(INDEX('2025年度_地域戦略テーブル（基本項目）'!G:G, MATCH(D169, '2025年度_地域戦略テーブル（基本項目）'!C:C, 0))),
        YEAR(INDEX('2025年度_地域戦略テーブル（基本項目）'!G:G, MATCH(D169, '2025年度_地域戦略テーブル（基本項目）'!C:C, 0)))-1),
    "")</f>
        <v/>
      </c>
    </row>
    <row r="170" spans="1:22" hidden="1">
      <c r="A170" s="11">
        <v>1773</v>
      </c>
      <c r="B170" s="12" t="s">
        <v>1546</v>
      </c>
      <c r="C170" s="12" t="s">
        <v>8096</v>
      </c>
      <c r="D170" s="12" t="s">
        <v>1547</v>
      </c>
      <c r="E170" s="12" t="s">
        <v>214</v>
      </c>
      <c r="F170" s="12" t="s">
        <v>1490</v>
      </c>
      <c r="G170" s="12" t="s">
        <v>1491</v>
      </c>
      <c r="H170" s="12" t="s">
        <v>1548</v>
      </c>
      <c r="I170" s="12" t="s">
        <v>1076</v>
      </c>
      <c r="J170" s="11">
        <v>15.9</v>
      </c>
      <c r="K170" s="11">
        <v>34984</v>
      </c>
      <c r="L170" s="11">
        <v>1.3793899999999999</v>
      </c>
      <c r="M170" s="11">
        <v>61.452501765892201</v>
      </c>
      <c r="N170" s="11">
        <v>0</v>
      </c>
      <c r="O170" s="11">
        <v>22.536308931068699</v>
      </c>
      <c r="P170" s="11">
        <v>14.021181874148001</v>
      </c>
      <c r="Q170" s="11">
        <v>1.9900074288911</v>
      </c>
      <c r="R170" s="11">
        <v>552</v>
      </c>
      <c r="S170" s="11">
        <v>2310</v>
      </c>
      <c r="T170" s="11">
        <v>10685</v>
      </c>
      <c r="U170" s="81" t="str">
        <f>IF(COUNTIF('2025年度_地域戦略テーブル（基本項目）'!C:C, D170) &gt; 0, "策定済み", "未策定")</f>
        <v>未策定</v>
      </c>
      <c r="V170" t="str">
        <f>IF(COUNTIF('2025年度_地域戦略テーブル（基本項目）'!C:C, D170) &gt; 0,
    IF(MONTH(INDEX('2025年度_地域戦略テーブル（基本項目）'!G:G, MATCH(D170, '2025年度_地域戦略テーブル（基本項目）'!C:C, 0))) &gt;= 4,
        YEAR(INDEX('2025年度_地域戦略テーブル（基本項目）'!G:G, MATCH(D170, '2025年度_地域戦略テーブル（基本項目）'!C:C, 0))),
        YEAR(INDEX('2025年度_地域戦略テーブル（基本項目）'!G:G, MATCH(D170, '2025年度_地域戦略テーブル（基本項目）'!C:C, 0)))-1),
    "")</f>
        <v/>
      </c>
    </row>
    <row r="171" spans="1:22" hidden="1">
      <c r="A171" s="11">
        <v>1750</v>
      </c>
      <c r="B171" s="12" t="s">
        <v>1549</v>
      </c>
      <c r="C171" s="12" t="s">
        <v>8073</v>
      </c>
      <c r="D171" s="12" t="s">
        <v>1550</v>
      </c>
      <c r="E171" s="12" t="s">
        <v>214</v>
      </c>
      <c r="F171" s="12" t="s">
        <v>1490</v>
      </c>
      <c r="G171" s="12" t="s">
        <v>1491</v>
      </c>
      <c r="H171" s="12" t="s">
        <v>1551</v>
      </c>
      <c r="I171" s="12" t="s">
        <v>1076</v>
      </c>
      <c r="J171" s="11">
        <v>229.15</v>
      </c>
      <c r="K171" s="11">
        <v>47637</v>
      </c>
      <c r="L171" s="11">
        <v>0.15348000000000001</v>
      </c>
      <c r="M171" s="11">
        <v>7.3475566483585997</v>
      </c>
      <c r="N171" s="11">
        <v>2.1156384508561699</v>
      </c>
      <c r="O171" s="11">
        <v>35.513116692896702</v>
      </c>
      <c r="P171" s="11">
        <v>49.759627614286998</v>
      </c>
      <c r="Q171" s="11">
        <v>5.2640605936014699</v>
      </c>
      <c r="R171" s="11">
        <v>3612</v>
      </c>
      <c r="S171" s="11">
        <v>3190</v>
      </c>
      <c r="T171" s="11">
        <v>14890</v>
      </c>
      <c r="U171" s="81" t="str">
        <f>IF(COUNTIF('2025年度_地域戦略テーブル（基本項目）'!C:C, D171) &gt; 0, "策定済み", "未策定")</f>
        <v>未策定</v>
      </c>
      <c r="V171" t="str">
        <f>IF(COUNTIF('2025年度_地域戦略テーブル（基本項目）'!C:C, D171) &gt; 0,
    IF(MONTH(INDEX('2025年度_地域戦略テーブル（基本項目）'!G:G, MATCH(D171, '2025年度_地域戦略テーブル（基本項目）'!C:C, 0))) &gt;= 4,
        YEAR(INDEX('2025年度_地域戦略テーブル（基本項目）'!G:G, MATCH(D171, '2025年度_地域戦略テーブル（基本項目）'!C:C, 0))),
        YEAR(INDEX('2025年度_地域戦略テーブル（基本項目）'!G:G, MATCH(D171, '2025年度_地域戦略テーブル（基本項目）'!C:C, 0)))-1),
    "")</f>
        <v/>
      </c>
    </row>
    <row r="172" spans="1:22" ht="26" hidden="1">
      <c r="A172" s="11">
        <v>1786</v>
      </c>
      <c r="B172" s="12" t="s">
        <v>1552</v>
      </c>
      <c r="C172" s="12" t="s">
        <v>8109</v>
      </c>
      <c r="D172" s="12" t="s">
        <v>1553</v>
      </c>
      <c r="E172" s="12" t="s">
        <v>214</v>
      </c>
      <c r="F172" s="12" t="s">
        <v>1490</v>
      </c>
      <c r="G172" s="12" t="s">
        <v>1491</v>
      </c>
      <c r="H172" s="12" t="s">
        <v>1554</v>
      </c>
      <c r="I172" s="12" t="s">
        <v>1076</v>
      </c>
      <c r="J172" s="11">
        <v>22</v>
      </c>
      <c r="K172" s="11">
        <v>1058</v>
      </c>
      <c r="L172" s="11">
        <v>-11.390280000000001</v>
      </c>
      <c r="M172" s="11">
        <v>6.26017064908587</v>
      </c>
      <c r="N172" s="11">
        <v>0</v>
      </c>
      <c r="O172" s="11">
        <v>64.352583319315599</v>
      </c>
      <c r="P172" s="11">
        <v>22.969832485778301</v>
      </c>
      <c r="Q172" s="11">
        <v>6.4174135458202803</v>
      </c>
      <c r="R172" s="11">
        <v>579</v>
      </c>
      <c r="S172" s="11">
        <v>79</v>
      </c>
      <c r="T172" s="11">
        <v>270</v>
      </c>
      <c r="U172" s="81" t="str">
        <f>IF(COUNTIF('2025年度_地域戦略テーブル（基本項目）'!C:C, D172) &gt; 0, "策定済み", "未策定")</f>
        <v>未策定</v>
      </c>
      <c r="V172" t="str">
        <f>IF(COUNTIF('2025年度_地域戦略テーブル（基本項目）'!C:C, D172) &gt; 0,
    IF(MONTH(INDEX('2025年度_地域戦略テーブル（基本項目）'!G:G, MATCH(D172, '2025年度_地域戦略テーブル（基本項目）'!C:C, 0))) &gt;= 4,
        YEAR(INDEX('2025年度_地域戦略テーブル（基本項目）'!G:G, MATCH(D172, '2025年度_地域戦略テーブル（基本項目）'!C:C, 0))),
        YEAR(INDEX('2025年度_地域戦略テーブル（基本項目）'!G:G, MATCH(D172, '2025年度_地域戦略テーブル（基本項目）'!C:C, 0)))-1),
    "")</f>
        <v/>
      </c>
    </row>
    <row r="173" spans="1:22" ht="26" hidden="1">
      <c r="A173" s="11">
        <v>1760</v>
      </c>
      <c r="B173" s="12" t="s">
        <v>1555</v>
      </c>
      <c r="C173" s="12" t="s">
        <v>8083</v>
      </c>
      <c r="D173" s="12" t="s">
        <v>1556</v>
      </c>
      <c r="E173" s="12" t="s">
        <v>214</v>
      </c>
      <c r="F173" s="12" t="s">
        <v>1490</v>
      </c>
      <c r="G173" s="12" t="s">
        <v>1491</v>
      </c>
      <c r="H173" s="12" t="s">
        <v>1557</v>
      </c>
      <c r="I173" s="12" t="s">
        <v>1076</v>
      </c>
      <c r="J173" s="11">
        <v>63.55</v>
      </c>
      <c r="K173" s="11">
        <v>3092</v>
      </c>
      <c r="L173" s="11">
        <v>1.04575</v>
      </c>
      <c r="M173" s="11">
        <v>3.0798333997029399</v>
      </c>
      <c r="N173" s="11">
        <v>6.9664417091841999E-2</v>
      </c>
      <c r="O173" s="11">
        <v>11.8475975468745</v>
      </c>
      <c r="P173" s="11">
        <v>84.515105626240199</v>
      </c>
      <c r="Q173" s="11">
        <v>0.48779901009061599</v>
      </c>
      <c r="R173" s="11">
        <v>560</v>
      </c>
      <c r="S173" s="11">
        <v>254</v>
      </c>
      <c r="T173" s="11">
        <v>725</v>
      </c>
      <c r="U173" s="81" t="str">
        <f>IF(COUNTIF('2025年度_地域戦略テーブル（基本項目）'!C:C, D173) &gt; 0, "策定済み", "未策定")</f>
        <v>未策定</v>
      </c>
      <c r="V173" t="str">
        <f>IF(COUNTIF('2025年度_地域戦略テーブル（基本項目）'!C:C, D173) &gt; 0,
    IF(MONTH(INDEX('2025年度_地域戦略テーブル（基本項目）'!G:G, MATCH(D173, '2025年度_地域戦略テーブル（基本項目）'!C:C, 0))) &gt;= 4,
        YEAR(INDEX('2025年度_地域戦略テーブル（基本項目）'!G:G, MATCH(D173, '2025年度_地域戦略テーブル（基本項目）'!C:C, 0))),
        YEAR(INDEX('2025年度_地域戦略テーブル（基本項目）'!G:G, MATCH(D173, '2025年度_地域戦略テーブル（基本項目）'!C:C, 0)))-1),
    "")</f>
        <v/>
      </c>
    </row>
    <row r="174" spans="1:22" hidden="1">
      <c r="A174" s="11">
        <v>1787</v>
      </c>
      <c r="B174" s="12" t="s">
        <v>1558</v>
      </c>
      <c r="C174" s="12" t="s">
        <v>8110</v>
      </c>
      <c r="D174" s="12" t="s">
        <v>1559</v>
      </c>
      <c r="E174" s="12" t="s">
        <v>214</v>
      </c>
      <c r="F174" s="12" t="s">
        <v>1490</v>
      </c>
      <c r="G174" s="12" t="s">
        <v>1491</v>
      </c>
      <c r="H174" s="12" t="s">
        <v>1560</v>
      </c>
      <c r="I174" s="12" t="s">
        <v>1076</v>
      </c>
      <c r="J174" s="11">
        <v>334.4</v>
      </c>
      <c r="K174" s="11">
        <v>3942</v>
      </c>
      <c r="L174" s="11">
        <v>-1.4007000000000001</v>
      </c>
      <c r="M174" s="11">
        <v>1.2983650329676599</v>
      </c>
      <c r="N174" s="11">
        <v>0.62410363622958198</v>
      </c>
      <c r="O174" s="11">
        <v>9.7879089942122395</v>
      </c>
      <c r="P174" s="11">
        <v>84.125542946142502</v>
      </c>
      <c r="Q174" s="11">
        <v>4.1640793904480304</v>
      </c>
      <c r="R174" s="11">
        <v>776</v>
      </c>
      <c r="S174" s="11">
        <v>150</v>
      </c>
      <c r="T174" s="11">
        <v>1574</v>
      </c>
      <c r="U174" s="81" t="str">
        <f>IF(COUNTIF('2025年度_地域戦略テーブル（基本項目）'!C:C, D174) &gt; 0, "策定済み", "未策定")</f>
        <v>未策定</v>
      </c>
      <c r="V174" t="str">
        <f>IF(COUNTIF('2025年度_地域戦略テーブル（基本項目）'!C:C, D174) &gt; 0,
    IF(MONTH(INDEX('2025年度_地域戦略テーブル（基本項目）'!G:G, MATCH(D174, '2025年度_地域戦略テーブル（基本項目）'!C:C, 0))) &gt;= 4,
        YEAR(INDEX('2025年度_地域戦略テーブル（基本項目）'!G:G, MATCH(D174, '2025年度_地域戦略テーブル（基本項目）'!C:C, 0))),
        YEAR(INDEX('2025年度_地域戦略テーブル（基本項目）'!G:G, MATCH(D174, '2025年度_地域戦略テーブル（基本項目）'!C:C, 0)))-1),
    "")</f>
        <v/>
      </c>
    </row>
    <row r="175" spans="1:22" hidden="1">
      <c r="A175" s="11">
        <v>1772</v>
      </c>
      <c r="B175" s="12" t="s">
        <v>1561</v>
      </c>
      <c r="C175" s="12" t="s">
        <v>8095</v>
      </c>
      <c r="D175" s="12" t="s">
        <v>1562</v>
      </c>
      <c r="E175" s="12" t="s">
        <v>214</v>
      </c>
      <c r="F175" s="12" t="s">
        <v>1490</v>
      </c>
      <c r="G175" s="12" t="s">
        <v>1491</v>
      </c>
      <c r="H175" s="12" t="s">
        <v>1563</v>
      </c>
      <c r="I175" s="12" t="s">
        <v>1076</v>
      </c>
      <c r="J175" s="11">
        <v>15.53</v>
      </c>
      <c r="K175" s="11">
        <v>22157</v>
      </c>
      <c r="L175" s="11">
        <v>13.894310000000001</v>
      </c>
      <c r="M175" s="11">
        <v>49.315094282532101</v>
      </c>
      <c r="N175" s="11">
        <v>0</v>
      </c>
      <c r="O175" s="11">
        <v>22.821152849758501</v>
      </c>
      <c r="P175" s="11">
        <v>24.533971731559301</v>
      </c>
      <c r="Q175" s="11">
        <v>3.32978113615007</v>
      </c>
      <c r="R175" s="11">
        <v>776</v>
      </c>
      <c r="S175" s="11">
        <v>1444</v>
      </c>
      <c r="T175" s="11">
        <v>5350</v>
      </c>
      <c r="U175" s="81" t="str">
        <f>IF(COUNTIF('2025年度_地域戦略テーブル（基本項目）'!C:C, D175) &gt; 0, "策定済み", "未策定")</f>
        <v>未策定</v>
      </c>
      <c r="V175" t="str">
        <f>IF(COUNTIF('2025年度_地域戦略テーブル（基本項目）'!C:C, D175) &gt; 0,
    IF(MONTH(INDEX('2025年度_地域戦略テーブル（基本項目）'!G:G, MATCH(D175, '2025年度_地域戦略テーブル（基本項目）'!C:C, 0))) &gt;= 4,
        YEAR(INDEX('2025年度_地域戦略テーブル（基本項目）'!G:G, MATCH(D175, '2025年度_地域戦略テーブル（基本項目）'!C:C, 0))),
        YEAR(INDEX('2025年度_地域戦略テーブル（基本項目）'!G:G, MATCH(D175, '2025年度_地域戦略テーブル（基本項目）'!C:C, 0)))-1),
    "")</f>
        <v/>
      </c>
    </row>
    <row r="176" spans="1:22" ht="26" hidden="1">
      <c r="A176" s="11">
        <v>1776</v>
      </c>
      <c r="B176" s="12" t="s">
        <v>1564</v>
      </c>
      <c r="C176" s="12" t="s">
        <v>8099</v>
      </c>
      <c r="D176" s="12" t="s">
        <v>1565</v>
      </c>
      <c r="E176" s="12" t="s">
        <v>214</v>
      </c>
      <c r="F176" s="12" t="s">
        <v>1490</v>
      </c>
      <c r="G176" s="12" t="s">
        <v>1491</v>
      </c>
      <c r="H176" s="12" t="s">
        <v>1566</v>
      </c>
      <c r="I176" s="12" t="s">
        <v>1076</v>
      </c>
      <c r="J176" s="11">
        <v>19.23</v>
      </c>
      <c r="K176" s="11">
        <v>718</v>
      </c>
      <c r="L176" s="11">
        <v>-1.64384</v>
      </c>
      <c r="M176" s="11">
        <v>2.76778395735673</v>
      </c>
      <c r="N176" s="11">
        <v>0.48135191714411601</v>
      </c>
      <c r="O176" s="11">
        <v>0.72202787571617399</v>
      </c>
      <c r="P176" s="11">
        <v>82.011551027017603</v>
      </c>
      <c r="Q176" s="11">
        <v>14.017285222765301</v>
      </c>
      <c r="R176" s="11">
        <v>43</v>
      </c>
      <c r="S176" s="11">
        <v>40</v>
      </c>
      <c r="T176" s="11">
        <v>385</v>
      </c>
      <c r="U176" s="81" t="str">
        <f>IF(COUNTIF('2025年度_地域戦略テーブル（基本項目）'!C:C, D176) &gt; 0, "策定済み", "未策定")</f>
        <v>未策定</v>
      </c>
      <c r="V176" t="str">
        <f>IF(COUNTIF('2025年度_地域戦略テーブル（基本項目）'!C:C, D176) &gt; 0,
    IF(MONTH(INDEX('2025年度_地域戦略テーブル（基本項目）'!G:G, MATCH(D176, '2025年度_地域戦略テーブル（基本項目）'!C:C, 0))) &gt;= 4,
        YEAR(INDEX('2025年度_地域戦略テーブル（基本項目）'!G:G, MATCH(D176, '2025年度_地域戦略テーブル（基本項目）'!C:C, 0))),
        YEAR(INDEX('2025年度_地域戦略テーブル（基本項目）'!G:G, MATCH(D176, '2025年度_地域戦略テーブル（基本項目）'!C:C, 0)))-1),
    "")</f>
        <v/>
      </c>
    </row>
    <row r="177" spans="1:22" ht="26" hidden="1">
      <c r="A177" s="11">
        <v>1779</v>
      </c>
      <c r="B177" s="12" t="s">
        <v>1567</v>
      </c>
      <c r="C177" s="12" t="s">
        <v>8102</v>
      </c>
      <c r="D177" s="12" t="s">
        <v>1568</v>
      </c>
      <c r="E177" s="12" t="s">
        <v>214</v>
      </c>
      <c r="F177" s="12" t="s">
        <v>1490</v>
      </c>
      <c r="G177" s="12" t="s">
        <v>1491</v>
      </c>
      <c r="H177" s="12" t="s">
        <v>1569</v>
      </c>
      <c r="I177" s="12" t="s">
        <v>1076</v>
      </c>
      <c r="J177" s="11">
        <v>3.87</v>
      </c>
      <c r="K177" s="11">
        <v>346</v>
      </c>
      <c r="L177" s="11">
        <v>-19.534880000000001</v>
      </c>
      <c r="M177" s="11">
        <v>10.4951301454148</v>
      </c>
      <c r="N177" s="11">
        <v>0</v>
      </c>
      <c r="O177" s="11">
        <v>6.9969137255437897</v>
      </c>
      <c r="P177" s="11">
        <v>64.141155674882697</v>
      </c>
      <c r="Q177" s="11">
        <v>18.3668004541587</v>
      </c>
      <c r="R177" s="11">
        <v>77</v>
      </c>
      <c r="S177" s="11">
        <v>37</v>
      </c>
      <c r="T177" s="11">
        <v>137</v>
      </c>
      <c r="U177" s="81" t="str">
        <f>IF(COUNTIF('2025年度_地域戦略テーブル（基本項目）'!C:C, D177) &gt; 0, "策定済み", "未策定")</f>
        <v>未策定</v>
      </c>
      <c r="V177" t="str">
        <f>IF(COUNTIF('2025年度_地域戦略テーブル（基本項目）'!C:C, D177) &gt; 0,
    IF(MONTH(INDEX('2025年度_地域戦略テーブル（基本項目）'!G:G, MATCH(D177, '2025年度_地域戦略テーブル（基本項目）'!C:C, 0))) &gt;= 4,
        YEAR(INDEX('2025年度_地域戦略テーブル（基本項目）'!G:G, MATCH(D177, '2025年度_地域戦略テーブル（基本項目）'!C:C, 0))),
        YEAR(INDEX('2025年度_地域戦略テーブル（基本項目）'!G:G, MATCH(D177, '2025年度_地域戦略テーブル（基本項目）'!C:C, 0)))-1),
    "")</f>
        <v/>
      </c>
    </row>
    <row r="178" spans="1:22" hidden="1">
      <c r="A178" s="11">
        <v>1761</v>
      </c>
      <c r="B178" s="12" t="s">
        <v>1570</v>
      </c>
      <c r="C178" s="12" t="s">
        <v>8084</v>
      </c>
      <c r="D178" s="12" t="s">
        <v>1571</v>
      </c>
      <c r="E178" s="12" t="s">
        <v>214</v>
      </c>
      <c r="F178" s="12" t="s">
        <v>1490</v>
      </c>
      <c r="G178" s="12" t="s">
        <v>1491</v>
      </c>
      <c r="H178" s="12" t="s">
        <v>1572</v>
      </c>
      <c r="I178" s="12" t="s">
        <v>1076</v>
      </c>
      <c r="J178" s="11">
        <v>81.88</v>
      </c>
      <c r="K178" s="11">
        <v>1598</v>
      </c>
      <c r="L178" s="11">
        <v>-7.0930200000000001</v>
      </c>
      <c r="M178" s="11">
        <v>1.84975247469333</v>
      </c>
      <c r="N178" s="11">
        <v>0</v>
      </c>
      <c r="O178" s="11">
        <v>14.0416027835614</v>
      </c>
      <c r="P178" s="11">
        <v>83.172556678175098</v>
      </c>
      <c r="Q178" s="11">
        <v>0.93608806357016605</v>
      </c>
      <c r="R178" s="11">
        <v>782</v>
      </c>
      <c r="S178" s="11">
        <v>112</v>
      </c>
      <c r="T178" s="11">
        <v>407</v>
      </c>
      <c r="U178" s="81" t="str">
        <f>IF(COUNTIF('2025年度_地域戦略テーブル（基本項目）'!C:C, D178) &gt; 0, "策定済み", "未策定")</f>
        <v>未策定</v>
      </c>
      <c r="V178" t="str">
        <f>IF(COUNTIF('2025年度_地域戦略テーブル（基本項目）'!C:C, D178) &gt; 0,
    IF(MONTH(INDEX('2025年度_地域戦略テーブル（基本項目）'!G:G, MATCH(D178, '2025年度_地域戦略テーブル（基本項目）'!C:C, 0))) &gt;= 4,
        YEAR(INDEX('2025年度_地域戦略テーブル（基本項目）'!G:G, MATCH(D178, '2025年度_地域戦略テーブル（基本項目）'!C:C, 0))),
        YEAR(INDEX('2025年度_地域戦略テーブル（基本項目）'!G:G, MATCH(D178, '2025年度_地域戦略テーブル（基本項目）'!C:C, 0)))-1),
    "")</f>
        <v/>
      </c>
    </row>
    <row r="179" spans="1:22" hidden="1">
      <c r="A179" s="11">
        <v>1768</v>
      </c>
      <c r="B179" s="12" t="s">
        <v>1573</v>
      </c>
      <c r="C179" s="12" t="s">
        <v>8091</v>
      </c>
      <c r="D179" s="12" t="s">
        <v>1574</v>
      </c>
      <c r="E179" s="12" t="s">
        <v>214</v>
      </c>
      <c r="F179" s="12" t="s">
        <v>1490</v>
      </c>
      <c r="G179" s="12" t="s">
        <v>1491</v>
      </c>
      <c r="H179" s="12" t="s">
        <v>1575</v>
      </c>
      <c r="I179" s="12" t="s">
        <v>1076</v>
      </c>
      <c r="J179" s="11">
        <v>35.28</v>
      </c>
      <c r="K179" s="11">
        <v>41206</v>
      </c>
      <c r="L179" s="11">
        <v>4.3084199999999999</v>
      </c>
      <c r="M179" s="11">
        <v>31.0956827883461</v>
      </c>
      <c r="N179" s="11">
        <v>0</v>
      </c>
      <c r="O179" s="11">
        <v>27.008780729893001</v>
      </c>
      <c r="P179" s="11">
        <v>38.052495075484302</v>
      </c>
      <c r="Q179" s="11">
        <v>3.8430414062765599</v>
      </c>
      <c r="R179" s="11">
        <v>965</v>
      </c>
      <c r="S179" s="11">
        <v>2680</v>
      </c>
      <c r="T179" s="11">
        <v>11052</v>
      </c>
      <c r="U179" s="81" t="str">
        <f>IF(COUNTIF('2025年度_地域戦略テーブル（基本項目）'!C:C, D179) &gt; 0, "策定済み", "未策定")</f>
        <v>未策定</v>
      </c>
      <c r="V179" t="str">
        <f>IF(COUNTIF('2025年度_地域戦略テーブル（基本項目）'!C:C, D179) &gt; 0,
    IF(MONTH(INDEX('2025年度_地域戦略テーブル（基本項目）'!G:G, MATCH(D179, '2025年度_地域戦略テーブル（基本項目）'!C:C, 0))) &gt;= 4,
        YEAR(INDEX('2025年度_地域戦略テーブル（基本項目）'!G:G, MATCH(D179, '2025年度_地域戦略テーブル（基本項目）'!C:C, 0))),
        YEAR(INDEX('2025年度_地域戦略テーブル（基本項目）'!G:G, MATCH(D179, '2025年度_地域戦略テーブル（基本項目）'!C:C, 0)))-1),
    "")</f>
        <v/>
      </c>
    </row>
    <row r="180" spans="1:22" hidden="1">
      <c r="A180" s="11">
        <v>1748</v>
      </c>
      <c r="B180" s="12" t="s">
        <v>1576</v>
      </c>
      <c r="C180" s="12" t="s">
        <v>8071</v>
      </c>
      <c r="D180" s="12" t="s">
        <v>1577</v>
      </c>
      <c r="E180" s="12" t="s">
        <v>214</v>
      </c>
      <c r="F180" s="12" t="s">
        <v>1490</v>
      </c>
      <c r="G180" s="12" t="s">
        <v>1491</v>
      </c>
      <c r="H180" s="12" t="s">
        <v>1578</v>
      </c>
      <c r="I180" s="12" t="s">
        <v>1076</v>
      </c>
      <c r="J180" s="11">
        <v>41.42</v>
      </c>
      <c r="K180" s="11">
        <v>317625</v>
      </c>
      <c r="L180" s="11">
        <v>-0.56662999999999997</v>
      </c>
      <c r="M180" s="11">
        <v>87.135715121147001</v>
      </c>
      <c r="N180" s="11">
        <v>0</v>
      </c>
      <c r="O180" s="11">
        <v>4.4950700185466097</v>
      </c>
      <c r="P180" s="11">
        <v>7.7054821096718999</v>
      </c>
      <c r="Q180" s="11">
        <v>0.66373275063446502</v>
      </c>
      <c r="R180" s="11">
        <v>1522</v>
      </c>
      <c r="S180" s="11">
        <v>12971</v>
      </c>
      <c r="T180" s="11">
        <v>100762</v>
      </c>
      <c r="U180" s="81" t="str">
        <f>IF(COUNTIF('2025年度_地域戦略テーブル（基本項目）'!C:C, D180) &gt; 0, "策定済み", "未策定")</f>
        <v>未策定</v>
      </c>
      <c r="V180" t="str">
        <f>IF(COUNTIF('2025年度_地域戦略テーブル（基本項目）'!C:C, D180) &gt; 0,
    IF(MONTH(INDEX('2025年度_地域戦略テーブル（基本項目）'!G:G, MATCH(D180, '2025年度_地域戦略テーブル（基本項目）'!C:C, 0))) &gt;= 4,
        YEAR(INDEX('2025年度_地域戦略テーブル（基本項目）'!G:G, MATCH(D180, '2025年度_地域戦略テーブル（基本項目）'!C:C, 0))),
        YEAR(INDEX('2025年度_地域戦略テーブル（基本項目）'!G:G, MATCH(D180, '2025年度_地域戦略テーブル（基本項目）'!C:C, 0)))-1),
    "")</f>
        <v/>
      </c>
    </row>
    <row r="181" spans="1:22" hidden="1">
      <c r="A181" s="11">
        <v>1758</v>
      </c>
      <c r="B181" s="12" t="s">
        <v>1579</v>
      </c>
      <c r="C181" s="12" t="s">
        <v>8081</v>
      </c>
      <c r="D181" s="12" t="s">
        <v>1580</v>
      </c>
      <c r="E181" s="12" t="s">
        <v>214</v>
      </c>
      <c r="F181" s="12" t="s">
        <v>1490</v>
      </c>
      <c r="G181" s="12" t="s">
        <v>1491</v>
      </c>
      <c r="H181" s="12" t="s">
        <v>1581</v>
      </c>
      <c r="I181" s="12" t="s">
        <v>1076</v>
      </c>
      <c r="J181" s="11">
        <v>49.94</v>
      </c>
      <c r="K181" s="11">
        <v>44043</v>
      </c>
      <c r="L181" s="11">
        <v>4.8243499999999999</v>
      </c>
      <c r="M181" s="11">
        <v>27.308008041108501</v>
      </c>
      <c r="N181" s="11">
        <v>9.8888433991614497E-2</v>
      </c>
      <c r="O181" s="11">
        <v>38.3435474898181</v>
      </c>
      <c r="P181" s="11">
        <v>29.068225595320399</v>
      </c>
      <c r="Q181" s="11">
        <v>5.1813304397614504</v>
      </c>
      <c r="R181" s="11">
        <v>3707</v>
      </c>
      <c r="S181" s="11">
        <v>3042</v>
      </c>
      <c r="T181" s="11">
        <v>11860</v>
      </c>
      <c r="U181" s="81" t="str">
        <f>IF(COUNTIF('2025年度_地域戦略テーブル（基本項目）'!C:C, D181) &gt; 0, "策定済み", "未策定")</f>
        <v>未策定</v>
      </c>
      <c r="V181" t="str">
        <f>IF(COUNTIF('2025年度_地域戦略テーブル（基本項目）'!C:C, D181) &gt; 0,
    IF(MONTH(INDEX('2025年度_地域戦略テーブル（基本項目）'!G:G, MATCH(D181, '2025年度_地域戦略テーブル（基本項目）'!C:C, 0))) &gt;= 4,
        YEAR(INDEX('2025年度_地域戦略テーブル（基本項目）'!G:G, MATCH(D181, '2025年度_地域戦略テーブル（基本項目）'!C:C, 0))),
        YEAR(INDEX('2025年度_地域戦略テーブル（基本項目）'!G:G, MATCH(D181, '2025年度_地域戦略テーブル（基本項目）'!C:C, 0)))-1),
    "")</f>
        <v/>
      </c>
    </row>
    <row r="182" spans="1:22" ht="26" hidden="1">
      <c r="A182" s="11">
        <v>1780</v>
      </c>
      <c r="B182" s="12" t="s">
        <v>1582</v>
      </c>
      <c r="C182" s="12" t="s">
        <v>8103</v>
      </c>
      <c r="D182" s="12" t="s">
        <v>1583</v>
      </c>
      <c r="E182" s="12" t="s">
        <v>214</v>
      </c>
      <c r="F182" s="12" t="s">
        <v>1490</v>
      </c>
      <c r="G182" s="12" t="s">
        <v>1491</v>
      </c>
      <c r="H182" s="12" t="s">
        <v>1584</v>
      </c>
      <c r="I182" s="12" t="s">
        <v>1076</v>
      </c>
      <c r="J182" s="11">
        <v>30.52</v>
      </c>
      <c r="K182" s="11">
        <v>1285</v>
      </c>
      <c r="L182" s="11">
        <v>-3.3107600000000001</v>
      </c>
      <c r="M182" s="11">
        <v>4.9373033429414699</v>
      </c>
      <c r="N182" s="11">
        <v>0</v>
      </c>
      <c r="O182" s="11">
        <v>67.946299377129904</v>
      </c>
      <c r="P182" s="11">
        <v>19.553610906286501</v>
      </c>
      <c r="Q182" s="11">
        <v>7.5627863736421501</v>
      </c>
      <c r="R182" s="11">
        <v>446</v>
      </c>
      <c r="S182" s="11">
        <v>271</v>
      </c>
      <c r="T182" s="11">
        <v>368</v>
      </c>
      <c r="U182" s="81" t="str">
        <f>IF(COUNTIF('2025年度_地域戦略テーブル（基本項目）'!C:C, D182) &gt; 0, "策定済み", "未策定")</f>
        <v>未策定</v>
      </c>
      <c r="V182" t="str">
        <f>IF(COUNTIF('2025年度_地域戦略テーブル（基本項目）'!C:C, D182) &gt; 0,
    IF(MONTH(INDEX('2025年度_地域戦略テーブル（基本項目）'!G:G, MATCH(D182, '2025年度_地域戦略テーブル（基本項目）'!C:C, 0))) &gt;= 4,
        YEAR(INDEX('2025年度_地域戦略テーブル（基本項目）'!G:G, MATCH(D182, '2025年度_地域戦略テーブル（基本項目）'!C:C, 0))),
        YEAR(INDEX('2025年度_地域戦略テーブル（基本項目）'!G:G, MATCH(D182, '2025年度_地域戦略テーブル（基本項目）'!C:C, 0)))-1),
    "")</f>
        <v/>
      </c>
    </row>
    <row r="183" spans="1:22" ht="26" hidden="1">
      <c r="A183" s="11">
        <v>1775</v>
      </c>
      <c r="B183" s="12" t="s">
        <v>1585</v>
      </c>
      <c r="C183" s="12" t="s">
        <v>8098</v>
      </c>
      <c r="D183" s="12" t="s">
        <v>1586</v>
      </c>
      <c r="E183" s="12" t="s">
        <v>214</v>
      </c>
      <c r="F183" s="12" t="s">
        <v>1490</v>
      </c>
      <c r="G183" s="12" t="s">
        <v>1491</v>
      </c>
      <c r="H183" s="12" t="s">
        <v>1587</v>
      </c>
      <c r="I183" s="12" t="s">
        <v>1076</v>
      </c>
      <c r="J183" s="11">
        <v>10.76</v>
      </c>
      <c r="K183" s="11">
        <v>40440</v>
      </c>
      <c r="L183" s="11">
        <v>7.8342499999999999</v>
      </c>
      <c r="M183" s="11">
        <v>58.348800318242603</v>
      </c>
      <c r="N183" s="11">
        <v>0</v>
      </c>
      <c r="O183" s="11">
        <v>29.489878097849498</v>
      </c>
      <c r="P183" s="11">
        <v>11.0514615604877</v>
      </c>
      <c r="Q183" s="11">
        <v>1.10986002342033</v>
      </c>
      <c r="R183" s="11">
        <v>1148</v>
      </c>
      <c r="S183" s="11">
        <v>2439</v>
      </c>
      <c r="T183" s="11">
        <v>11264</v>
      </c>
      <c r="U183" s="81" t="str">
        <f>IF(COUNTIF('2025年度_地域戦略テーブル（基本項目）'!C:C, D183) &gt; 0, "策定済み", "未策定")</f>
        <v>未策定</v>
      </c>
      <c r="V183" t="str">
        <f>IF(COUNTIF('2025年度_地域戦略テーブル（基本項目）'!C:C, D183) &gt; 0,
    IF(MONTH(INDEX('2025年度_地域戦略テーブル（基本項目）'!G:G, MATCH(D183, '2025年度_地域戦略テーブル（基本項目）'!C:C, 0))) &gt;= 4,
        YEAR(INDEX('2025年度_地域戦略テーブル（基本項目）'!G:G, MATCH(D183, '2025年度_地域戦略テーブル（基本項目）'!C:C, 0))),
        YEAR(INDEX('2025年度_地域戦略テーブル（基本項目）'!G:G, MATCH(D183, '2025年度_地域戦略テーブル（基本項目）'!C:C, 0)))-1),
    "")</f>
        <v/>
      </c>
    </row>
    <row r="184" spans="1:22" ht="26" hidden="1">
      <c r="A184" s="11">
        <v>1785</v>
      </c>
      <c r="B184" s="12" t="s">
        <v>1588</v>
      </c>
      <c r="C184" s="12" t="s">
        <v>8108</v>
      </c>
      <c r="D184" s="12" t="s">
        <v>1589</v>
      </c>
      <c r="E184" s="12" t="s">
        <v>214</v>
      </c>
      <c r="F184" s="12" t="s">
        <v>1490</v>
      </c>
      <c r="G184" s="12" t="s">
        <v>1491</v>
      </c>
      <c r="H184" s="12" t="s">
        <v>1590</v>
      </c>
      <c r="I184" s="12" t="s">
        <v>1076</v>
      </c>
      <c r="J184" s="11">
        <v>26.96</v>
      </c>
      <c r="K184" s="11">
        <v>30941</v>
      </c>
      <c r="L184" s="11">
        <v>6.4508400000000004</v>
      </c>
      <c r="M184" s="11">
        <v>27.047190535360301</v>
      </c>
      <c r="N184" s="11">
        <v>0</v>
      </c>
      <c r="O184" s="11">
        <v>53.565725680101501</v>
      </c>
      <c r="P184" s="11">
        <v>12.331816674960301</v>
      </c>
      <c r="Q184" s="11">
        <v>7.0552671095779003</v>
      </c>
      <c r="R184" s="11">
        <v>2381</v>
      </c>
      <c r="S184" s="11">
        <v>1927</v>
      </c>
      <c r="T184" s="11">
        <v>8122</v>
      </c>
      <c r="U184" s="81" t="str">
        <f>IF(COUNTIF('2025年度_地域戦略テーブル（基本項目）'!C:C, D184) &gt; 0, "策定済み", "未策定")</f>
        <v>未策定</v>
      </c>
      <c r="V184" t="str">
        <f>IF(COUNTIF('2025年度_地域戦略テーブル（基本項目）'!C:C, D184) &gt; 0,
    IF(MONTH(INDEX('2025年度_地域戦略テーブル（基本項目）'!G:G, MATCH(D184, '2025年度_地域戦略テーブル（基本項目）'!C:C, 0))) &gt;= 4,
        YEAR(INDEX('2025年度_地域戦略テーブル（基本項目）'!G:G, MATCH(D184, '2025年度_地域戦略テーブル（基本項目）'!C:C, 0))),
        YEAR(INDEX('2025年度_地域戦略テーブル（基本項目）'!G:G, MATCH(D184, '2025年度_地域戦略テーブル（基本項目）'!C:C, 0)))-1),
    "")</f>
        <v/>
      </c>
    </row>
    <row r="185" spans="1:22" ht="26" hidden="1">
      <c r="A185" s="11">
        <v>1755</v>
      </c>
      <c r="B185" s="12" t="s">
        <v>1591</v>
      </c>
      <c r="C185" s="12" t="s">
        <v>8078</v>
      </c>
      <c r="D185" s="12" t="s">
        <v>1592</v>
      </c>
      <c r="E185" s="12" t="s">
        <v>214</v>
      </c>
      <c r="F185" s="12" t="s">
        <v>1490</v>
      </c>
      <c r="G185" s="12" t="s">
        <v>1491</v>
      </c>
      <c r="H185" s="12" t="s">
        <v>1593</v>
      </c>
      <c r="I185" s="12" t="s">
        <v>1076</v>
      </c>
      <c r="J185" s="11">
        <v>19.309999999999999</v>
      </c>
      <c r="K185" s="11">
        <v>64612</v>
      </c>
      <c r="L185" s="11">
        <v>5.7150800000000004</v>
      </c>
      <c r="M185" s="11">
        <v>61.197823747727803</v>
      </c>
      <c r="N185" s="11">
        <v>0</v>
      </c>
      <c r="O185" s="11">
        <v>27.4210385100567</v>
      </c>
      <c r="P185" s="11">
        <v>9.8824392512073906</v>
      </c>
      <c r="Q185" s="11">
        <v>1.49869849100814</v>
      </c>
      <c r="R185" s="11">
        <v>1779</v>
      </c>
      <c r="S185" s="11">
        <v>3003</v>
      </c>
      <c r="T185" s="11">
        <v>18439</v>
      </c>
      <c r="U185" s="81" t="str">
        <f>IF(COUNTIF('2025年度_地域戦略テーブル（基本項目）'!C:C, D185) &gt; 0, "策定済み", "未策定")</f>
        <v>未策定</v>
      </c>
      <c r="V185" t="str">
        <f>IF(COUNTIF('2025年度_地域戦略テーブル（基本項目）'!C:C, D185) &gt; 0,
    IF(MONTH(INDEX('2025年度_地域戦略テーブル（基本項目）'!G:G, MATCH(D185, '2025年度_地域戦略テーブル（基本項目）'!C:C, 0))) &gt;= 4,
        YEAR(INDEX('2025年度_地域戦略テーブル（基本項目）'!G:G, MATCH(D185, '2025年度_地域戦略テーブル（基本項目）'!C:C, 0))),
        YEAR(INDEX('2025年度_地域戦略テーブル（基本項目）'!G:G, MATCH(D185, '2025年度_地域戦略テーブル（基本項目）'!C:C, 0)))-1),
    "")</f>
        <v/>
      </c>
    </row>
    <row r="186" spans="1:22" ht="26" hidden="1">
      <c r="A186" s="11">
        <v>1781</v>
      </c>
      <c r="B186" s="12" t="s">
        <v>1594</v>
      </c>
      <c r="C186" s="12" t="s">
        <v>8104</v>
      </c>
      <c r="D186" s="12" t="s">
        <v>1595</v>
      </c>
      <c r="E186" s="12" t="s">
        <v>214</v>
      </c>
      <c r="F186" s="12" t="s">
        <v>1490</v>
      </c>
      <c r="G186" s="12" t="s">
        <v>1491</v>
      </c>
      <c r="H186" s="12" t="s">
        <v>1596</v>
      </c>
      <c r="I186" s="12" t="s">
        <v>1076</v>
      </c>
      <c r="J186" s="11">
        <v>13.07</v>
      </c>
      <c r="K186" s="11">
        <v>590</v>
      </c>
      <c r="L186" s="11">
        <v>-6.2003199999999996</v>
      </c>
      <c r="M186" s="11">
        <v>8.6350686167482902</v>
      </c>
      <c r="N186" s="11">
        <v>0</v>
      </c>
      <c r="O186" s="11">
        <v>51.993363497823303</v>
      </c>
      <c r="P186" s="11">
        <v>12.997790714398599</v>
      </c>
      <c r="Q186" s="11">
        <v>26.373777171029801</v>
      </c>
      <c r="R186" s="11">
        <v>136</v>
      </c>
      <c r="S186" s="11">
        <v>194</v>
      </c>
      <c r="T186" s="11">
        <v>211</v>
      </c>
      <c r="U186" s="81" t="str">
        <f>IF(COUNTIF('2025年度_地域戦略テーブル（基本項目）'!C:C, D186) &gt; 0, "策定済み", "未策定")</f>
        <v>未策定</v>
      </c>
      <c r="V186" t="str">
        <f>IF(COUNTIF('2025年度_地域戦略テーブル（基本項目）'!C:C, D186) &gt; 0,
    IF(MONTH(INDEX('2025年度_地域戦略テーブル（基本項目）'!G:G, MATCH(D186, '2025年度_地域戦略テーブル（基本項目）'!C:C, 0))) &gt;= 4,
        YEAR(INDEX('2025年度_地域戦略テーブル（基本項目）'!G:G, MATCH(D186, '2025年度_地域戦略テーブル（基本項目）'!C:C, 0))),
        YEAR(INDEX('2025年度_地域戦略テーブル（基本項目）'!G:G, MATCH(D186, '2025年度_地域戦略テーブル（基本項目）'!C:C, 0)))-1),
    "")</f>
        <v/>
      </c>
    </row>
    <row r="187" spans="1:22" hidden="1">
      <c r="A187" s="11">
        <v>1770</v>
      </c>
      <c r="B187" s="12" t="s">
        <v>1597</v>
      </c>
      <c r="C187" s="12" t="s">
        <v>8093</v>
      </c>
      <c r="D187" s="12" t="s">
        <v>1598</v>
      </c>
      <c r="E187" s="12" t="s">
        <v>214</v>
      </c>
      <c r="F187" s="12" t="s">
        <v>1490</v>
      </c>
      <c r="G187" s="12" t="s">
        <v>1491</v>
      </c>
      <c r="H187" s="12" t="s">
        <v>1599</v>
      </c>
      <c r="I187" s="12" t="s">
        <v>1076</v>
      </c>
      <c r="J187" s="11">
        <v>13.93</v>
      </c>
      <c r="K187" s="11">
        <v>28201</v>
      </c>
      <c r="L187" s="11">
        <v>-0.37798999999999999</v>
      </c>
      <c r="M187" s="11">
        <v>80.340700543332503</v>
      </c>
      <c r="N187" s="11">
        <v>0</v>
      </c>
      <c r="O187" s="11">
        <v>1.07069913981571</v>
      </c>
      <c r="P187" s="11">
        <v>15.6691627747452</v>
      </c>
      <c r="Q187" s="11">
        <v>2.9194375421065599</v>
      </c>
      <c r="R187" s="11">
        <v>128</v>
      </c>
      <c r="S187" s="11">
        <v>1515</v>
      </c>
      <c r="T187" s="11">
        <v>8106</v>
      </c>
      <c r="U187" s="81" t="str">
        <f>IF(COUNTIF('2025年度_地域戦略テーブル（基本項目）'!C:C, D187) &gt; 0, "策定済み", "未策定")</f>
        <v>未策定</v>
      </c>
      <c r="V187" t="str">
        <f>IF(COUNTIF('2025年度_地域戦略テーブル（基本項目）'!C:C, D187) &gt; 0,
    IF(MONTH(INDEX('2025年度_地域戦略テーブル（基本項目）'!G:G, MATCH(D187, '2025年度_地域戦略テーブル（基本項目）'!C:C, 0))) &gt;= 4,
        YEAR(INDEX('2025年度_地域戦略テーブル（基本項目）'!G:G, MATCH(D187, '2025年度_地域戦略テーブル（基本項目）'!C:C, 0))),
        YEAR(INDEX('2025年度_地域戦略テーブル（基本項目）'!G:G, MATCH(D187, '2025年度_地域戦略テーブル（基本項目）'!C:C, 0)))-1),
    "")</f>
        <v/>
      </c>
    </row>
    <row r="188" spans="1:22" ht="26" hidden="1">
      <c r="A188" s="11">
        <v>1771</v>
      </c>
      <c r="B188" s="12" t="s">
        <v>1600</v>
      </c>
      <c r="C188" s="12" t="s">
        <v>8094</v>
      </c>
      <c r="D188" s="12" t="s">
        <v>1601</v>
      </c>
      <c r="E188" s="12" t="s">
        <v>214</v>
      </c>
      <c r="F188" s="12" t="s">
        <v>1490</v>
      </c>
      <c r="G188" s="12" t="s">
        <v>1491</v>
      </c>
      <c r="H188" s="12" t="s">
        <v>1602</v>
      </c>
      <c r="I188" s="12" t="s">
        <v>1076</v>
      </c>
      <c r="J188" s="11">
        <v>11.54</v>
      </c>
      <c r="K188" s="11">
        <v>17969</v>
      </c>
      <c r="L188" s="11">
        <v>11.27694</v>
      </c>
      <c r="M188" s="11">
        <v>62.257449981860702</v>
      </c>
      <c r="N188" s="11">
        <v>0</v>
      </c>
      <c r="O188" s="11">
        <v>10.8255338490355</v>
      </c>
      <c r="P188" s="11">
        <v>25.161457884105499</v>
      </c>
      <c r="Q188" s="11">
        <v>1.75555828499832</v>
      </c>
      <c r="R188" s="11">
        <v>238</v>
      </c>
      <c r="S188" s="11">
        <v>978</v>
      </c>
      <c r="T188" s="11">
        <v>4706</v>
      </c>
      <c r="U188" s="81" t="str">
        <f>IF(COUNTIF('2025年度_地域戦略テーブル（基本項目）'!C:C, D188) &gt; 0, "策定済み", "未策定")</f>
        <v>未策定</v>
      </c>
      <c r="V188" t="str">
        <f>IF(COUNTIF('2025年度_地域戦略テーブル（基本項目）'!C:C, D188) &gt; 0,
    IF(MONTH(INDEX('2025年度_地域戦略テーブル（基本項目）'!G:G, MATCH(D188, '2025年度_地域戦略テーブル（基本項目）'!C:C, 0))) &gt;= 4,
        YEAR(INDEX('2025年度_地域戦略テーブル（基本項目）'!G:G, MATCH(D188, '2025年度_地域戦略テーブル（基本項目）'!C:C, 0))),
        YEAR(INDEX('2025年度_地域戦略テーブル（基本項目）'!G:G, MATCH(D188, '2025年度_地域戦略テーブル（基本項目）'!C:C, 0)))-1),
    "")</f>
        <v/>
      </c>
    </row>
    <row r="189" spans="1:22" hidden="1">
      <c r="A189" s="11">
        <v>1763</v>
      </c>
      <c r="B189" s="12" t="s">
        <v>1603</v>
      </c>
      <c r="C189" s="12" t="s">
        <v>8086</v>
      </c>
      <c r="D189" s="12" t="s">
        <v>1604</v>
      </c>
      <c r="E189" s="12" t="s">
        <v>214</v>
      </c>
      <c r="F189" s="12" t="s">
        <v>1490</v>
      </c>
      <c r="G189" s="12" t="s">
        <v>1491</v>
      </c>
      <c r="H189" s="12" t="s">
        <v>1605</v>
      </c>
      <c r="I189" s="12" t="s">
        <v>1076</v>
      </c>
      <c r="J189" s="11">
        <v>54.36</v>
      </c>
      <c r="K189" s="11">
        <v>12530</v>
      </c>
      <c r="L189" s="11">
        <v>-7.4320300000000001</v>
      </c>
      <c r="M189" s="11">
        <v>10.1558242244329</v>
      </c>
      <c r="N189" s="11">
        <v>0</v>
      </c>
      <c r="O189" s="11">
        <v>18.1973475224978</v>
      </c>
      <c r="P189" s="11">
        <v>66.472837604438197</v>
      </c>
      <c r="Q189" s="11">
        <v>5.17399064863113</v>
      </c>
      <c r="R189" s="11">
        <v>1321</v>
      </c>
      <c r="S189" s="11">
        <v>1140</v>
      </c>
      <c r="T189" s="11">
        <v>4416</v>
      </c>
      <c r="U189" s="81" t="str">
        <f>IF(COUNTIF('2025年度_地域戦略テーブル（基本項目）'!C:C, D189) &gt; 0, "策定済み", "未策定")</f>
        <v>未策定</v>
      </c>
      <c r="V189" t="str">
        <f>IF(COUNTIF('2025年度_地域戦略テーブル（基本項目）'!C:C, D189) &gt; 0,
    IF(MONTH(INDEX('2025年度_地域戦略テーブル（基本項目）'!G:G, MATCH(D189, '2025年度_地域戦略テーブル（基本項目）'!C:C, 0))) &gt;= 4,
        YEAR(INDEX('2025年度_地域戦略テーブル（基本項目）'!G:G, MATCH(D189, '2025年度_地域戦略テーブル（基本項目）'!C:C, 0))),
        YEAR(INDEX('2025年度_地域戦略テーブル（基本項目）'!G:G, MATCH(D189, '2025年度_地域戦略テーブル（基本項目）'!C:C, 0)))-1),
    "")</f>
        <v/>
      </c>
    </row>
    <row r="190" spans="1:22" hidden="1">
      <c r="A190" s="11">
        <v>1752</v>
      </c>
      <c r="B190" s="12" t="s">
        <v>1606</v>
      </c>
      <c r="C190" s="12" t="s">
        <v>8075</v>
      </c>
      <c r="D190" s="12" t="s">
        <v>1607</v>
      </c>
      <c r="E190" s="12" t="s">
        <v>214</v>
      </c>
      <c r="F190" s="12" t="s">
        <v>1490</v>
      </c>
      <c r="G190" s="12" t="s">
        <v>1491</v>
      </c>
      <c r="H190" s="12" t="s">
        <v>1608</v>
      </c>
      <c r="I190" s="12" t="s">
        <v>1076</v>
      </c>
      <c r="J190" s="11">
        <v>210.94</v>
      </c>
      <c r="K190" s="11">
        <v>63554</v>
      </c>
      <c r="L190" s="11">
        <v>3.0482900000000002</v>
      </c>
      <c r="M190" s="11">
        <v>9.5079820758539899</v>
      </c>
      <c r="N190" s="11">
        <v>0.14452124879480699</v>
      </c>
      <c r="O190" s="11">
        <v>13.392646593920199</v>
      </c>
      <c r="P190" s="11">
        <v>73.705517255538595</v>
      </c>
      <c r="Q190" s="11">
        <v>3.2493328258924499</v>
      </c>
      <c r="R190" s="11">
        <v>3160</v>
      </c>
      <c r="S190" s="11">
        <v>3265</v>
      </c>
      <c r="T190" s="11">
        <v>16982</v>
      </c>
      <c r="U190" s="81" t="str">
        <f>IF(COUNTIF('2025年度_地域戦略テーブル（基本項目）'!C:C, D190) &gt; 0, "策定済み", "未策定")</f>
        <v>未策定</v>
      </c>
      <c r="V190" t="str">
        <f>IF(COUNTIF('2025年度_地域戦略テーブル（基本項目）'!C:C, D190) &gt; 0,
    IF(MONTH(INDEX('2025年度_地域戦略テーブル（基本項目）'!G:G, MATCH(D190, '2025年度_地域戦略テーブル（基本項目）'!C:C, 0))) &gt;= 4,
        YEAR(INDEX('2025年度_地域戦略テーブル（基本項目）'!G:G, MATCH(D190, '2025年度_地域戦略テーブル（基本項目）'!C:C, 0))),
        YEAR(INDEX('2025年度_地域戦略テーブル（基本項目）'!G:G, MATCH(D190, '2025年度_地域戦略テーブル（基本項目）'!C:C, 0)))-1),
    "")</f>
        <v/>
      </c>
    </row>
    <row r="191" spans="1:22" ht="26" hidden="1">
      <c r="A191" s="11">
        <v>1774</v>
      </c>
      <c r="B191" s="12" t="s">
        <v>1609</v>
      </c>
      <c r="C191" s="12" t="s">
        <v>8097</v>
      </c>
      <c r="D191" s="12" t="s">
        <v>1610</v>
      </c>
      <c r="E191" s="12" t="s">
        <v>214</v>
      </c>
      <c r="F191" s="12" t="s">
        <v>1490</v>
      </c>
      <c r="G191" s="12" t="s">
        <v>1491</v>
      </c>
      <c r="H191" s="12" t="s">
        <v>1611</v>
      </c>
      <c r="I191" s="12" t="s">
        <v>1076</v>
      </c>
      <c r="J191" s="11">
        <v>5.18</v>
      </c>
      <c r="K191" s="11">
        <v>19695</v>
      </c>
      <c r="L191" s="11">
        <v>6.9798999999999998</v>
      </c>
      <c r="M191" s="11">
        <v>58.2022871356465</v>
      </c>
      <c r="N191" s="11">
        <v>0</v>
      </c>
      <c r="O191" s="11">
        <v>20.449190431631401</v>
      </c>
      <c r="P191" s="11">
        <v>17.753211698137701</v>
      </c>
      <c r="Q191" s="11">
        <v>3.5953107345844</v>
      </c>
      <c r="R191" s="11">
        <v>209</v>
      </c>
      <c r="S191" s="11">
        <v>1055</v>
      </c>
      <c r="T191" s="11">
        <v>5262</v>
      </c>
      <c r="U191" s="81" t="str">
        <f>IF(COUNTIF('2025年度_地域戦略テーブル（基本項目）'!C:C, D191) &gt; 0, "策定済み", "未策定")</f>
        <v>未策定</v>
      </c>
      <c r="V191" t="str">
        <f>IF(COUNTIF('2025年度_地域戦略テーブル（基本項目）'!C:C, D191) &gt; 0,
    IF(MONTH(INDEX('2025年度_地域戦略テーブル（基本項目）'!G:G, MATCH(D191, '2025年度_地域戦略テーブル（基本項目）'!C:C, 0))) &gt;= 4,
        YEAR(INDEX('2025年度_地域戦略テーブル（基本項目）'!G:G, MATCH(D191, '2025年度_地域戦略テーブル（基本項目）'!C:C, 0))),
        YEAR(INDEX('2025年度_地域戦略テーブル（基本項目）'!G:G, MATCH(D191, '2025年度_地域戦略テーブル（基本項目）'!C:C, 0)))-1),
    "")</f>
        <v/>
      </c>
    </row>
    <row r="192" spans="1:22" ht="26" hidden="1">
      <c r="A192" s="11">
        <v>1788</v>
      </c>
      <c r="B192" s="12" t="s">
        <v>1612</v>
      </c>
      <c r="C192" s="12" t="s">
        <v>8111</v>
      </c>
      <c r="D192" s="12" t="s">
        <v>1613</v>
      </c>
      <c r="E192" s="12" t="s">
        <v>214</v>
      </c>
      <c r="F192" s="12" t="s">
        <v>1490</v>
      </c>
      <c r="G192" s="12" t="s">
        <v>1491</v>
      </c>
      <c r="H192" s="12" t="s">
        <v>1614</v>
      </c>
      <c r="I192" s="12" t="s">
        <v>1076</v>
      </c>
      <c r="J192" s="11">
        <v>28.9</v>
      </c>
      <c r="K192" s="11">
        <v>1676</v>
      </c>
      <c r="L192" s="11">
        <v>-9.0613100000000006</v>
      </c>
      <c r="M192" s="11">
        <v>7.4773649816761001</v>
      </c>
      <c r="N192" s="11">
        <v>4.20380557324013</v>
      </c>
      <c r="O192" s="11">
        <v>31.203697719514398</v>
      </c>
      <c r="P192" s="11">
        <v>44.220874748005599</v>
      </c>
      <c r="Q192" s="11">
        <v>12.894256977563799</v>
      </c>
      <c r="R192" s="11">
        <v>279</v>
      </c>
      <c r="S192" s="11">
        <v>207</v>
      </c>
      <c r="T192" s="11">
        <v>619</v>
      </c>
      <c r="U192" s="81" t="str">
        <f>IF(COUNTIF('2025年度_地域戦略テーブル（基本項目）'!C:C, D192) &gt; 0, "策定済み", "未策定")</f>
        <v>未策定</v>
      </c>
      <c r="V192" t="str">
        <f>IF(COUNTIF('2025年度_地域戦略テーブル（基本項目）'!C:C, D192) &gt; 0,
    IF(MONTH(INDEX('2025年度_地域戦略テーブル（基本項目）'!G:G, MATCH(D192, '2025年度_地域戦略テーブル（基本項目）'!C:C, 0))) &gt;= 4,
        YEAR(INDEX('2025年度_地域戦略テーブル（基本項目）'!G:G, MATCH(D192, '2025年度_地域戦略テーブル（基本項目）'!C:C, 0))),
        YEAR(INDEX('2025年度_地域戦略テーブル（基本項目）'!G:G, MATCH(D192, '2025年度_地域戦略テーブル（基本項目）'!C:C, 0)))-1),
    "")</f>
        <v/>
      </c>
    </row>
    <row r="193" spans="1:22" hidden="1">
      <c r="A193" s="11">
        <v>306</v>
      </c>
      <c r="B193" s="12" t="s">
        <v>1615</v>
      </c>
      <c r="C193" s="12" t="s">
        <v>217</v>
      </c>
      <c r="D193" s="12" t="s">
        <v>217</v>
      </c>
      <c r="E193" s="12" t="s">
        <v>217</v>
      </c>
      <c r="F193" s="12" t="s">
        <v>1616</v>
      </c>
      <c r="G193" s="12" t="s">
        <v>1617</v>
      </c>
      <c r="H193" s="12" t="s">
        <v>102</v>
      </c>
      <c r="I193" s="12" t="s">
        <v>982</v>
      </c>
      <c r="J193" s="11">
        <v>15275.01</v>
      </c>
      <c r="K193" s="11">
        <v>1210534</v>
      </c>
      <c r="L193" s="11">
        <v>-5.3970200000000004</v>
      </c>
      <c r="M193" s="11">
        <v>1.69840452907874</v>
      </c>
      <c r="N193" s="11">
        <v>7.8358208955223896</v>
      </c>
      <c r="O193" s="11">
        <v>2.3803396809058199</v>
      </c>
      <c r="P193" s="11">
        <v>87.937467833247595</v>
      </c>
      <c r="Q193" s="11">
        <v>0.14796706124549699</v>
      </c>
      <c r="R193" s="11">
        <v>141747</v>
      </c>
      <c r="S193" s="11">
        <v>153479</v>
      </c>
      <c r="T193" s="11">
        <v>393167</v>
      </c>
      <c r="U193" s="81" t="str">
        <f>IF(COUNTIF('2025年度_地域戦略テーブル（基本項目）'!C:C, D193) &gt; 0, "策定済み", "未策定")</f>
        <v>策定済み</v>
      </c>
      <c r="V193">
        <f>IF(COUNTIF('2025年度_地域戦略テーブル（基本項目）'!C:C, D193) &gt; 0,
    IF(MONTH(INDEX('2025年度_地域戦略テーブル（基本項目）'!G:G, MATCH(D193, '2025年度_地域戦略テーブル（基本項目）'!C:C, 0))) &gt;= 4,
        YEAR(INDEX('2025年度_地域戦略テーブル（基本項目）'!G:G, MATCH(D193, '2025年度_地域戦略テーブル（基本項目）'!C:C, 0))),
        YEAR(INDEX('2025年度_地域戦略テーブル（基本項目）'!G:G, MATCH(D193, '2025年度_地域戦略テーブル（基本項目）'!C:C, 0)))-1),
    "")</f>
        <v>2015</v>
      </c>
    </row>
    <row r="194" spans="1:22" hidden="1">
      <c r="A194" s="11">
        <v>314</v>
      </c>
      <c r="B194" s="12" t="s">
        <v>1618</v>
      </c>
      <c r="C194" s="12" t="s">
        <v>6598</v>
      </c>
      <c r="D194" s="12" t="s">
        <v>1619</v>
      </c>
      <c r="E194" s="12" t="s">
        <v>217</v>
      </c>
      <c r="F194" s="12" t="s">
        <v>1616</v>
      </c>
      <c r="G194" s="12" t="s">
        <v>1617</v>
      </c>
      <c r="H194" s="12" t="s">
        <v>1620</v>
      </c>
      <c r="I194" s="12" t="s">
        <v>1076</v>
      </c>
      <c r="J194" s="11">
        <v>1256.42</v>
      </c>
      <c r="K194" s="11">
        <v>111932</v>
      </c>
      <c r="L194" s="11">
        <v>-7.9377899999999997</v>
      </c>
      <c r="M194" s="11">
        <v>4.1996908777486004</v>
      </c>
      <c r="N194" s="11">
        <v>14.5911394624229</v>
      </c>
      <c r="O194" s="11">
        <v>9.38929802383905</v>
      </c>
      <c r="P194" s="11">
        <v>70.263252876338598</v>
      </c>
      <c r="Q194" s="11">
        <v>1.5566187596509</v>
      </c>
      <c r="R194" s="11">
        <v>18233</v>
      </c>
      <c r="S194" s="11">
        <v>18102</v>
      </c>
      <c r="T194" s="11">
        <v>32864</v>
      </c>
      <c r="U194" s="81" t="str">
        <f>IF(COUNTIF('2025年度_地域戦略テーブル（基本項目）'!C:C, D194) &gt; 0, "策定済み", "未策定")</f>
        <v>未策定</v>
      </c>
      <c r="V194" t="str">
        <f>IF(COUNTIF('2025年度_地域戦略テーブル（基本項目）'!C:C, D194) &gt; 0,
    IF(MONTH(INDEX('2025年度_地域戦略テーブル（基本項目）'!G:G, MATCH(D194, '2025年度_地域戦略テーブル（基本項目）'!C:C, 0))) &gt;= 4,
        YEAR(INDEX('2025年度_地域戦略テーブル（基本項目）'!G:G, MATCH(D194, '2025年度_地域戦略テーブル（基本項目）'!C:C, 0))),
        YEAR(INDEX('2025年度_地域戦略テーブル（基本項目）'!G:G, MATCH(D194, '2025年度_地域戦略テーブル（基本項目）'!C:C, 0)))-1),
    "")</f>
        <v/>
      </c>
    </row>
    <row r="195" spans="1:22" hidden="1">
      <c r="A195" s="11">
        <v>339</v>
      </c>
      <c r="B195" s="12" t="s">
        <v>1621</v>
      </c>
      <c r="C195" s="12" t="s">
        <v>6623</v>
      </c>
      <c r="D195" s="12" t="s">
        <v>1622</v>
      </c>
      <c r="E195" s="12" t="s">
        <v>217</v>
      </c>
      <c r="F195" s="12" t="s">
        <v>1616</v>
      </c>
      <c r="G195" s="12" t="s">
        <v>1617</v>
      </c>
      <c r="H195" s="12" t="s">
        <v>1623</v>
      </c>
      <c r="I195" s="12" t="s">
        <v>1076</v>
      </c>
      <c r="J195" s="11">
        <v>300.02999999999997</v>
      </c>
      <c r="K195" s="11">
        <v>11494</v>
      </c>
      <c r="L195" s="11">
        <v>-11.03027</v>
      </c>
      <c r="M195" s="11">
        <v>2.64586998846656</v>
      </c>
      <c r="N195" s="11">
        <v>3.3355734137590001</v>
      </c>
      <c r="O195" s="11">
        <v>13.8183568446207</v>
      </c>
      <c r="P195" s="11">
        <v>78.164555759377393</v>
      </c>
      <c r="Q195" s="11">
        <v>2.03564399377635</v>
      </c>
      <c r="R195" s="11">
        <v>3084</v>
      </c>
      <c r="S195" s="11">
        <v>1737</v>
      </c>
      <c r="T195" s="11">
        <v>3435</v>
      </c>
      <c r="U195" s="81" t="str">
        <f>IF(COUNTIF('2025年度_地域戦略テーブル（基本項目）'!C:C, D195) &gt; 0, "策定済み", "未策定")</f>
        <v>未策定</v>
      </c>
      <c r="V195" t="str">
        <f>IF(COUNTIF('2025年度_地域戦略テーブル（基本項目）'!C:C, D195) &gt; 0,
    IF(MONTH(INDEX('2025年度_地域戦略テーブル（基本項目）'!G:G, MATCH(D195, '2025年度_地域戦略テーブル（基本項目）'!C:C, 0))) &gt;= 4,
        YEAR(INDEX('2025年度_地域戦略テーブル（基本項目）'!G:G, MATCH(D195, '2025年度_地域戦略テーブル（基本項目）'!C:C, 0))),
        YEAR(INDEX('2025年度_地域戦略テーブル（基本項目）'!G:G, MATCH(D195, '2025年度_地域戦略テーブル（基本項目）'!C:C, 0)))-1),
    "")</f>
        <v/>
      </c>
    </row>
    <row r="196" spans="1:22" hidden="1">
      <c r="A196" s="11">
        <v>313</v>
      </c>
      <c r="B196" s="12" t="s">
        <v>1624</v>
      </c>
      <c r="C196" s="12" t="s">
        <v>6597</v>
      </c>
      <c r="D196" s="12" t="s">
        <v>1625</v>
      </c>
      <c r="E196" s="12" t="s">
        <v>217</v>
      </c>
      <c r="F196" s="12" t="s">
        <v>1616</v>
      </c>
      <c r="G196" s="12" t="s">
        <v>1617</v>
      </c>
      <c r="H196" s="12" t="s">
        <v>1626</v>
      </c>
      <c r="I196" s="12" t="s">
        <v>1076</v>
      </c>
      <c r="J196" s="11">
        <v>825.97</v>
      </c>
      <c r="K196" s="11">
        <v>25366</v>
      </c>
      <c r="L196" s="11">
        <v>-9.6073000000000004</v>
      </c>
      <c r="M196" s="11">
        <v>1.75506758190846</v>
      </c>
      <c r="N196" s="11">
        <v>5.5522347677627302</v>
      </c>
      <c r="O196" s="11">
        <v>6.6524511438214802</v>
      </c>
      <c r="P196" s="11">
        <v>85.101582612458202</v>
      </c>
      <c r="Q196" s="11">
        <v>0.93866389404911699</v>
      </c>
      <c r="R196" s="11">
        <v>5615</v>
      </c>
      <c r="S196" s="11">
        <v>4162</v>
      </c>
      <c r="T196" s="11">
        <v>6979</v>
      </c>
      <c r="U196" s="81" t="str">
        <f>IF(COUNTIF('2025年度_地域戦略テーブル（基本項目）'!C:C, D196) &gt; 0, "策定済み", "未策定")</f>
        <v>未策定</v>
      </c>
      <c r="V196" t="str">
        <f>IF(COUNTIF('2025年度_地域戦略テーブル（基本項目）'!C:C, D196) &gt; 0,
    IF(MONTH(INDEX('2025年度_地域戦略テーブル（基本項目）'!G:G, MATCH(D196, '2025年度_地域戦略テーブル（基本項目）'!C:C, 0))) &gt;= 4,
        YEAR(INDEX('2025年度_地域戦略テーブル（基本項目）'!G:G, MATCH(D196, '2025年度_地域戦略テーブル（基本項目）'!C:C, 0))),
        YEAR(INDEX('2025年度_地域戦略テーブル（基本項目）'!G:G, MATCH(D196, '2025年度_地域戦略テーブル（基本項目）'!C:C, 0)))-1),
    "")</f>
        <v/>
      </c>
    </row>
    <row r="197" spans="1:22" hidden="1">
      <c r="A197" s="11">
        <v>319</v>
      </c>
      <c r="B197" s="12" t="s">
        <v>1627</v>
      </c>
      <c r="C197" s="12" t="s">
        <v>6603</v>
      </c>
      <c r="D197" s="12" t="s">
        <v>1628</v>
      </c>
      <c r="E197" s="12" t="s">
        <v>217</v>
      </c>
      <c r="F197" s="12" t="s">
        <v>1616</v>
      </c>
      <c r="G197" s="12" t="s">
        <v>1617</v>
      </c>
      <c r="H197" s="12" t="s">
        <v>1629</v>
      </c>
      <c r="I197" s="12" t="s">
        <v>1076</v>
      </c>
      <c r="J197" s="11">
        <v>993.3</v>
      </c>
      <c r="K197" s="11">
        <v>112937</v>
      </c>
      <c r="L197" s="11">
        <v>-5.43032</v>
      </c>
      <c r="M197" s="11">
        <v>5.9665692982222698</v>
      </c>
      <c r="N197" s="11">
        <v>22.938361226109201</v>
      </c>
      <c r="O197" s="11">
        <v>4.9134304776668802</v>
      </c>
      <c r="P197" s="11">
        <v>63.980999977218097</v>
      </c>
      <c r="Q197" s="11">
        <v>2.20063902078352</v>
      </c>
      <c r="R197" s="11">
        <v>19395</v>
      </c>
      <c r="S197" s="11">
        <v>16623</v>
      </c>
      <c r="T197" s="11">
        <v>33706</v>
      </c>
      <c r="U197" s="81" t="str">
        <f>IF(COUNTIF('2025年度_地域戦略テーブル（基本項目）'!C:C, D197) &gt; 0, "策定済み", "未策定")</f>
        <v>未策定</v>
      </c>
      <c r="V197" t="str">
        <f>IF(COUNTIF('2025年度_地域戦略テーブル（基本項目）'!C:C, D197) &gt; 0,
    IF(MONTH(INDEX('2025年度_地域戦略テーブル（基本項目）'!G:G, MATCH(D197, '2025年度_地域戦略テーブル（基本項目）'!C:C, 0))) &gt;= 4,
        YEAR(INDEX('2025年度_地域戦略テーブル（基本項目）'!G:G, MATCH(D197, '2025年度_地域戦略テーブル（基本項目）'!C:C, 0))),
        YEAR(INDEX('2025年度_地域戦略テーブル（基本項目）'!G:G, MATCH(D197, '2025年度_地域戦略テーブル（基本項目）'!C:C, 0)))-1),
    "")</f>
        <v/>
      </c>
    </row>
    <row r="198" spans="1:22" hidden="1">
      <c r="A198" s="11">
        <v>310</v>
      </c>
      <c r="B198" s="12" t="s">
        <v>1630</v>
      </c>
      <c r="C198" s="12" t="s">
        <v>6594</v>
      </c>
      <c r="D198" s="12" t="s">
        <v>1631</v>
      </c>
      <c r="E198" s="12" t="s">
        <v>217</v>
      </c>
      <c r="F198" s="12" t="s">
        <v>1616</v>
      </c>
      <c r="G198" s="12" t="s">
        <v>1617</v>
      </c>
      <c r="H198" s="12" t="s">
        <v>1632</v>
      </c>
      <c r="I198" s="12" t="s">
        <v>1076</v>
      </c>
      <c r="J198" s="11">
        <v>908.39</v>
      </c>
      <c r="K198" s="11">
        <v>93193</v>
      </c>
      <c r="L198" s="11">
        <v>-4.6150500000000001</v>
      </c>
      <c r="M198" s="11">
        <v>5.2761246726818598</v>
      </c>
      <c r="N198" s="11">
        <v>18.536832336220002</v>
      </c>
      <c r="O198" s="11">
        <v>3.87118338082615</v>
      </c>
      <c r="P198" s="11">
        <v>71.295511078830899</v>
      </c>
      <c r="Q198" s="11">
        <v>1.0203485314410701</v>
      </c>
      <c r="R198" s="11">
        <v>12920</v>
      </c>
      <c r="S198" s="11">
        <v>12932</v>
      </c>
      <c r="T198" s="11">
        <v>29275</v>
      </c>
      <c r="U198" s="81" t="str">
        <f>IF(COUNTIF('2025年度_地域戦略テーブル（基本項目）'!C:C, D198) &gt; 0, "策定済み", "未策定")</f>
        <v>未策定</v>
      </c>
      <c r="V198" t="str">
        <f>IF(COUNTIF('2025年度_地域戦略テーブル（基本項目）'!C:C, D198) &gt; 0,
    IF(MONTH(INDEX('2025年度_地域戦略テーブル（基本項目）'!G:G, MATCH(D198, '2025年度_地域戦略テーブル（基本項目）'!C:C, 0))) &gt;= 4,
        YEAR(INDEX('2025年度_地域戦略テーブル（基本項目）'!G:G, MATCH(D198, '2025年度_地域戦略テーブル（基本項目）'!C:C, 0))),
        YEAR(INDEX('2025年度_地域戦略テーブル（基本項目）'!G:G, MATCH(D198, '2025年度_地域戦略テーブル（基本項目）'!C:C, 0)))-1),
    "")</f>
        <v/>
      </c>
    </row>
    <row r="199" spans="1:22" hidden="1">
      <c r="A199" s="11">
        <v>322</v>
      </c>
      <c r="B199" s="12" t="s">
        <v>1633</v>
      </c>
      <c r="C199" s="12" t="s">
        <v>6606</v>
      </c>
      <c r="D199" s="12" t="s">
        <v>1634</v>
      </c>
      <c r="E199" s="12" t="s">
        <v>217</v>
      </c>
      <c r="F199" s="12" t="s">
        <v>1616</v>
      </c>
      <c r="G199" s="12" t="s">
        <v>1617</v>
      </c>
      <c r="H199" s="12" t="s">
        <v>1635</v>
      </c>
      <c r="I199" s="12" t="s">
        <v>1076</v>
      </c>
      <c r="J199" s="11">
        <v>434.96</v>
      </c>
      <c r="K199" s="11">
        <v>5634</v>
      </c>
      <c r="L199" s="11">
        <v>-11.19168</v>
      </c>
      <c r="M199" s="11">
        <v>0.95889895333971997</v>
      </c>
      <c r="N199" s="11">
        <v>0.98617395007913</v>
      </c>
      <c r="O199" s="11">
        <v>8.8753780603524799</v>
      </c>
      <c r="P199" s="11">
        <v>87.238033302073305</v>
      </c>
      <c r="Q199" s="11">
        <v>1.9415157341553499</v>
      </c>
      <c r="R199" s="11">
        <v>2115</v>
      </c>
      <c r="S199" s="11">
        <v>875</v>
      </c>
      <c r="T199" s="11">
        <v>1491</v>
      </c>
      <c r="U199" s="81" t="str">
        <f>IF(COUNTIF('2025年度_地域戦略テーブル（基本項目）'!C:C, D199) &gt; 0, "策定済み", "未策定")</f>
        <v>未策定</v>
      </c>
      <c r="V199" t="str">
        <f>IF(COUNTIF('2025年度_地域戦略テーブル（基本項目）'!C:C, D199) &gt; 0,
    IF(MONTH(INDEX('2025年度_地域戦略テーブル（基本項目）'!G:G, MATCH(D199, '2025年度_地域戦略テーブル（基本項目）'!C:C, 0))) &gt;= 4,
        YEAR(INDEX('2025年度_地域戦略テーブル（基本項目）'!G:G, MATCH(D199, '2025年度_地域戦略テーブル（基本項目）'!C:C, 0))),
        YEAR(INDEX('2025年度_地域戦略テーブル（基本項目）'!G:G, MATCH(D199, '2025年度_地域戦略テーブル（基本項目）'!C:C, 0)))-1),
    "")</f>
        <v/>
      </c>
    </row>
    <row r="200" spans="1:22" hidden="1">
      <c r="A200" s="11">
        <v>316</v>
      </c>
      <c r="B200" s="12" t="s">
        <v>1636</v>
      </c>
      <c r="C200" s="12" t="s">
        <v>6600</v>
      </c>
      <c r="D200" s="12" t="s">
        <v>1637</v>
      </c>
      <c r="E200" s="12" t="s">
        <v>217</v>
      </c>
      <c r="F200" s="12" t="s">
        <v>1616</v>
      </c>
      <c r="G200" s="12" t="s">
        <v>1617</v>
      </c>
      <c r="H200" s="12" t="s">
        <v>1638</v>
      </c>
      <c r="I200" s="12" t="s">
        <v>1076</v>
      </c>
      <c r="J200" s="11">
        <v>440.35</v>
      </c>
      <c r="K200" s="11">
        <v>32078</v>
      </c>
      <c r="L200" s="11">
        <v>-12.836259999999999</v>
      </c>
      <c r="M200" s="11">
        <v>3.32867237591172</v>
      </c>
      <c r="N200" s="11">
        <v>0.513725676064401</v>
      </c>
      <c r="O200" s="11">
        <v>2.8182475441942798</v>
      </c>
      <c r="P200" s="11">
        <v>91.589256668036498</v>
      </c>
      <c r="Q200" s="11">
        <v>1.75009773579313</v>
      </c>
      <c r="R200" s="11">
        <v>1447</v>
      </c>
      <c r="S200" s="11">
        <v>4986</v>
      </c>
      <c r="T200" s="11">
        <v>10712</v>
      </c>
      <c r="U200" s="81" t="str">
        <f>IF(COUNTIF('2025年度_地域戦略テーブル（基本項目）'!C:C, D200) &gt; 0, "策定済み", "未策定")</f>
        <v>未策定</v>
      </c>
      <c r="V200" t="str">
        <f>IF(COUNTIF('2025年度_地域戦略テーブル（基本項目）'!C:C, D200) &gt; 0,
    IF(MONTH(INDEX('2025年度_地域戦略テーブル（基本項目）'!G:G, MATCH(D200, '2025年度_地域戦略テーブル（基本項目）'!C:C, 0))) &gt;= 4,
        YEAR(INDEX('2025年度_地域戦略テーブル（基本項目）'!G:G, MATCH(D200, '2025年度_地域戦略テーブル（基本項目）'!C:C, 0))),
        YEAR(INDEX('2025年度_地域戦略テーブル（基本項目）'!G:G, MATCH(D200, '2025年度_地域戦略テーブル（基本項目）'!C:C, 0)))-1),
    "")</f>
        <v/>
      </c>
    </row>
    <row r="201" spans="1:22" hidden="1">
      <c r="A201" s="11">
        <v>323</v>
      </c>
      <c r="B201" s="12" t="s">
        <v>1639</v>
      </c>
      <c r="C201" s="12" t="s">
        <v>6607</v>
      </c>
      <c r="D201" s="12" t="s">
        <v>1640</v>
      </c>
      <c r="E201" s="12" t="s">
        <v>217</v>
      </c>
      <c r="F201" s="12" t="s">
        <v>1616</v>
      </c>
      <c r="G201" s="12" t="s">
        <v>1617</v>
      </c>
      <c r="H201" s="12" t="s">
        <v>1641</v>
      </c>
      <c r="I201" s="12" t="s">
        <v>1076</v>
      </c>
      <c r="J201" s="11">
        <v>360.46</v>
      </c>
      <c r="K201" s="11">
        <v>12285</v>
      </c>
      <c r="L201" s="11">
        <v>-10.276070000000001</v>
      </c>
      <c r="M201" s="11">
        <v>2.0277051546578901</v>
      </c>
      <c r="N201" s="11">
        <v>5.4261419311600898</v>
      </c>
      <c r="O201" s="11">
        <v>14.805883242922199</v>
      </c>
      <c r="P201" s="11">
        <v>74.383916997219202</v>
      </c>
      <c r="Q201" s="11">
        <v>3.35635267404058</v>
      </c>
      <c r="R201" s="11">
        <v>4222</v>
      </c>
      <c r="S201" s="11">
        <v>1889</v>
      </c>
      <c r="T201" s="11">
        <v>3409</v>
      </c>
      <c r="U201" s="81" t="str">
        <f>IF(COUNTIF('2025年度_地域戦略テーブル（基本項目）'!C:C, D201) &gt; 0, "策定済み", "未策定")</f>
        <v>未策定</v>
      </c>
      <c r="V201" t="str">
        <f>IF(COUNTIF('2025年度_地域戦略テーブル（基本項目）'!C:C, D201) &gt; 0,
    IF(MONTH(INDEX('2025年度_地域戦略テーブル（基本項目）'!G:G, MATCH(D201, '2025年度_地域戦略テーブル（基本項目）'!C:C, 0))) &gt;= 4,
        YEAR(INDEX('2025年度_地域戦略テーブル（基本項目）'!G:G, MATCH(D201, '2025年度_地域戦略テーブル（基本項目）'!C:C, 0))),
        YEAR(INDEX('2025年度_地域戦略テーブル（基本項目）'!G:G, MATCH(D201, '2025年度_地域戦略テーブル（基本項目）'!C:C, 0)))-1),
    "")</f>
        <v/>
      </c>
    </row>
    <row r="202" spans="1:22" hidden="1">
      <c r="A202" s="11">
        <v>332</v>
      </c>
      <c r="B202" s="12" t="s">
        <v>1642</v>
      </c>
      <c r="C202" s="12" t="s">
        <v>6616</v>
      </c>
      <c r="D202" s="12" t="s">
        <v>1643</v>
      </c>
      <c r="E202" s="12" t="s">
        <v>217</v>
      </c>
      <c r="F202" s="12" t="s">
        <v>1616</v>
      </c>
      <c r="G202" s="12" t="s">
        <v>1617</v>
      </c>
      <c r="H202" s="12" t="s">
        <v>1644</v>
      </c>
      <c r="I202" s="12" t="s">
        <v>1076</v>
      </c>
      <c r="J202" s="11">
        <v>992.36</v>
      </c>
      <c r="K202" s="11">
        <v>8726</v>
      </c>
      <c r="L202" s="11">
        <v>-11.33015</v>
      </c>
      <c r="M202" s="11">
        <v>0.400973164156394</v>
      </c>
      <c r="N202" s="11">
        <v>0.43579506173565302</v>
      </c>
      <c r="O202" s="11">
        <v>3.88287103542892</v>
      </c>
      <c r="P202" s="11">
        <v>94.592482183029205</v>
      </c>
      <c r="Q202" s="11">
        <v>0.68787855564981304</v>
      </c>
      <c r="R202" s="11">
        <v>2277</v>
      </c>
      <c r="S202" s="11">
        <v>1067</v>
      </c>
      <c r="T202" s="11">
        <v>2543</v>
      </c>
      <c r="U202" s="81" t="str">
        <f>IF(COUNTIF('2025年度_地域戦略テーブル（基本項目）'!C:C, D202) &gt; 0, "策定済み", "未策定")</f>
        <v>未策定</v>
      </c>
      <c r="V202" t="str">
        <f>IF(COUNTIF('2025年度_地域戦略テーブル（基本項目）'!C:C, D202) &gt; 0,
    IF(MONTH(INDEX('2025年度_地域戦略テーブル（基本項目）'!G:G, MATCH(D202, '2025年度_地域戦略テーブル（基本項目）'!C:C, 0))) &gt;= 4,
        YEAR(INDEX('2025年度_地域戦略テーブル（基本項目）'!G:G, MATCH(D202, '2025年度_地域戦略テーブル（基本項目）'!C:C, 0))),
        YEAR(INDEX('2025年度_地域戦略テーブル（基本項目）'!G:G, MATCH(D202, '2025年度_地域戦略テーブル（基本項目）'!C:C, 0)))-1),
    "")</f>
        <v/>
      </c>
    </row>
    <row r="203" spans="1:22" hidden="1">
      <c r="A203" s="11">
        <v>312</v>
      </c>
      <c r="B203" s="12" t="s">
        <v>1645</v>
      </c>
      <c r="C203" s="12" t="s">
        <v>6596</v>
      </c>
      <c r="D203" s="12" t="s">
        <v>1646</v>
      </c>
      <c r="E203" s="12" t="s">
        <v>217</v>
      </c>
      <c r="F203" s="12" t="s">
        <v>1616</v>
      </c>
      <c r="G203" s="12" t="s">
        <v>1617</v>
      </c>
      <c r="H203" s="12" t="s">
        <v>1647</v>
      </c>
      <c r="I203" s="12" t="s">
        <v>1076</v>
      </c>
      <c r="J203" s="11">
        <v>623.5</v>
      </c>
      <c r="K203" s="11">
        <v>33043</v>
      </c>
      <c r="L203" s="11">
        <v>-7.2919600000000004</v>
      </c>
      <c r="M203" s="11">
        <v>3.20409366012671</v>
      </c>
      <c r="N203" s="11">
        <v>1.9717905815774499</v>
      </c>
      <c r="O203" s="11">
        <v>5.3984303352139396</v>
      </c>
      <c r="P203" s="11">
        <v>88.308947242494796</v>
      </c>
      <c r="Q203" s="11">
        <v>1.1167381805871499</v>
      </c>
      <c r="R203" s="11">
        <v>2622</v>
      </c>
      <c r="S203" s="11">
        <v>4524</v>
      </c>
      <c r="T203" s="11">
        <v>10135</v>
      </c>
      <c r="U203" s="81" t="str">
        <f>IF(COUNTIF('2025年度_地域戦略テーブル（基本項目）'!C:C, D203) &gt; 0, "策定済み", "未策定")</f>
        <v>未策定</v>
      </c>
      <c r="V203" t="str">
        <f>IF(COUNTIF('2025年度_地域戦略テーブル（基本項目）'!C:C, D203) &gt; 0,
    IF(MONTH(INDEX('2025年度_地域戦略テーブル（基本項目）'!G:G, MATCH(D203, '2025年度_地域戦略テーブル（基本項目）'!C:C, 0))) &gt;= 4,
        YEAR(INDEX('2025年度_地域戦略テーブル（基本項目）'!G:G, MATCH(D203, '2025年度_地域戦略テーブル（基本項目）'!C:C, 0))),
        YEAR(INDEX('2025年度_地域戦略テーブル（基本項目）'!G:G, MATCH(D203, '2025年度_地域戦略テーブル（基本項目）'!C:C, 0)))-1),
    "")</f>
        <v/>
      </c>
    </row>
    <row r="204" spans="1:22" hidden="1">
      <c r="A204" s="11">
        <v>308</v>
      </c>
      <c r="B204" s="12" t="s">
        <v>1648</v>
      </c>
      <c r="C204" s="12" t="s">
        <v>6592</v>
      </c>
      <c r="D204" s="12" t="s">
        <v>1649</v>
      </c>
      <c r="E204" s="12" t="s">
        <v>217</v>
      </c>
      <c r="F204" s="12" t="s">
        <v>1616</v>
      </c>
      <c r="G204" s="12" t="s">
        <v>1617</v>
      </c>
      <c r="H204" s="12" t="s">
        <v>1650</v>
      </c>
      <c r="I204" s="12" t="s">
        <v>1076</v>
      </c>
      <c r="J204" s="11">
        <v>1259.1500000000001</v>
      </c>
      <c r="K204" s="11">
        <v>50369</v>
      </c>
      <c r="L204" s="11">
        <v>-11.128170000000001</v>
      </c>
      <c r="M204" s="11">
        <v>1.7889733655918501</v>
      </c>
      <c r="N204" s="11">
        <v>0.92104332101164599</v>
      </c>
      <c r="O204" s="11">
        <v>2.6008372637423101</v>
      </c>
      <c r="P204" s="11">
        <v>94.176308625017498</v>
      </c>
      <c r="Q204" s="11">
        <v>0.51283742463664095</v>
      </c>
      <c r="R204" s="11">
        <v>3663</v>
      </c>
      <c r="S204" s="11">
        <v>6486</v>
      </c>
      <c r="T204" s="11">
        <v>16534</v>
      </c>
      <c r="U204" s="81" t="str">
        <f>IF(COUNTIF('2025年度_地域戦略テーブル（基本項目）'!C:C, D204) &gt; 0, "策定済み", "未策定")</f>
        <v>未策定</v>
      </c>
      <c r="V204" t="str">
        <f>IF(COUNTIF('2025年度_地域戦略テーブル（基本項目）'!C:C, D204) &gt; 0,
    IF(MONTH(INDEX('2025年度_地域戦略テーブル（基本項目）'!G:G, MATCH(D204, '2025年度_地域戦略テーブル（基本項目）'!C:C, 0))) &gt;= 4,
        YEAR(INDEX('2025年度_地域戦略テーブル（基本項目）'!G:G, MATCH(D204, '2025年度_地域戦略テーブル（基本項目）'!C:C, 0))),
        YEAR(INDEX('2025年度_地域戦略テーブル（基本項目）'!G:G, MATCH(D204, '2025年度_地域戦略テーブル（基本項目）'!C:C, 0)))-1),
    "")</f>
        <v/>
      </c>
    </row>
    <row r="205" spans="1:22" ht="26" hidden="1">
      <c r="A205" s="11">
        <v>327</v>
      </c>
      <c r="B205" s="12" t="s">
        <v>1651</v>
      </c>
      <c r="C205" s="12" t="s">
        <v>6611</v>
      </c>
      <c r="D205" s="12" t="s">
        <v>221</v>
      </c>
      <c r="E205" s="12" t="s">
        <v>217</v>
      </c>
      <c r="F205" s="12" t="s">
        <v>1616</v>
      </c>
      <c r="G205" s="12" t="s">
        <v>1617</v>
      </c>
      <c r="H205" s="12" t="s">
        <v>1652</v>
      </c>
      <c r="I205" s="12" t="s">
        <v>1076</v>
      </c>
      <c r="J205" s="11">
        <v>179.76</v>
      </c>
      <c r="K205" s="11">
        <v>15535</v>
      </c>
      <c r="L205" s="11">
        <v>-2.2648600000000001</v>
      </c>
      <c r="M205" s="11">
        <v>7.41754039704968</v>
      </c>
      <c r="N205" s="11">
        <v>28.200698645869402</v>
      </c>
      <c r="O205" s="11">
        <v>11.9731374606215</v>
      </c>
      <c r="P205" s="11">
        <v>50.694621486846003</v>
      </c>
      <c r="Q205" s="11">
        <v>1.7140020096134001</v>
      </c>
      <c r="R205" s="11">
        <v>2867</v>
      </c>
      <c r="S205" s="11">
        <v>2828</v>
      </c>
      <c r="T205" s="11">
        <v>3801</v>
      </c>
      <c r="U205" s="81" t="str">
        <f>IF(COUNTIF('2025年度_地域戦略テーブル（基本項目）'!C:C, D205) &gt; 0, "策定済み", "未策定")</f>
        <v>策定済み</v>
      </c>
      <c r="V205">
        <f>IF(COUNTIF('2025年度_地域戦略テーブル（基本項目）'!C:C, D205) &gt; 0,
    IF(MONTH(INDEX('2025年度_地域戦略テーブル（基本項目）'!G:G, MATCH(D205, '2025年度_地域戦略テーブル（基本項目）'!C:C, 0))) &gt;= 4,
        YEAR(INDEX('2025年度_地域戦略テーブル（基本項目）'!G:G, MATCH(D205, '2025年度_地域戦略テーブル（基本項目）'!C:C, 0))),
        YEAR(INDEX('2025年度_地域戦略テーブル（基本項目）'!G:G, MATCH(D205, '2025年度_地域戦略テーブル（基本項目）'!C:C, 0)))-1),
    "")</f>
        <v>2014</v>
      </c>
    </row>
    <row r="206" spans="1:22" hidden="1">
      <c r="A206" s="11">
        <v>337</v>
      </c>
      <c r="B206" s="12" t="s">
        <v>1653</v>
      </c>
      <c r="C206" s="12" t="s">
        <v>6621</v>
      </c>
      <c r="D206" s="12" t="s">
        <v>1654</v>
      </c>
      <c r="E206" s="12" t="s">
        <v>217</v>
      </c>
      <c r="F206" s="12" t="s">
        <v>1616</v>
      </c>
      <c r="G206" s="12" t="s">
        <v>1617</v>
      </c>
      <c r="H206" s="12" t="s">
        <v>1655</v>
      </c>
      <c r="I206" s="12" t="s">
        <v>1076</v>
      </c>
      <c r="J206" s="11">
        <v>134.02000000000001</v>
      </c>
      <c r="K206" s="11">
        <v>5378</v>
      </c>
      <c r="L206" s="11">
        <v>-8.3034999999999997</v>
      </c>
      <c r="M206" s="11">
        <v>2.5187224367513901</v>
      </c>
      <c r="N206" s="11">
        <v>5.1350784602110302</v>
      </c>
      <c r="O206" s="11">
        <v>10.2657996744969</v>
      </c>
      <c r="P206" s="11">
        <v>81.354153311411096</v>
      </c>
      <c r="Q206" s="11">
        <v>0.72624611712953002</v>
      </c>
      <c r="R206" s="11">
        <v>2137</v>
      </c>
      <c r="S206" s="11">
        <v>811</v>
      </c>
      <c r="T206" s="11">
        <v>1299</v>
      </c>
      <c r="U206" s="81" t="str">
        <f>IF(COUNTIF('2025年度_地域戦略テーブル（基本項目）'!C:C, D206) &gt; 0, "策定済み", "未策定")</f>
        <v>未策定</v>
      </c>
      <c r="V206" t="str">
        <f>IF(COUNTIF('2025年度_地域戦略テーブル（基本項目）'!C:C, D206) &gt; 0,
    IF(MONTH(INDEX('2025年度_地域戦略テーブル（基本項目）'!G:G, MATCH(D206, '2025年度_地域戦略テーブル（基本項目）'!C:C, 0))) &gt;= 4,
        YEAR(INDEX('2025年度_地域戦略テーブル（基本項目）'!G:G, MATCH(D206, '2025年度_地域戦略テーブル（基本項目）'!C:C, 0))),
        YEAR(INDEX('2025年度_地域戦略テーブル（基本項目）'!G:G, MATCH(D206, '2025年度_地域戦略テーブル（基本項目）'!C:C, 0)))-1),
    "")</f>
        <v/>
      </c>
    </row>
    <row r="207" spans="1:22" hidden="1">
      <c r="A207" s="11">
        <v>335</v>
      </c>
      <c r="B207" s="12" t="s">
        <v>1656</v>
      </c>
      <c r="C207" s="12" t="s">
        <v>6619</v>
      </c>
      <c r="D207" s="12" t="s">
        <v>1657</v>
      </c>
      <c r="E207" s="12" t="s">
        <v>217</v>
      </c>
      <c r="F207" s="12" t="s">
        <v>1616</v>
      </c>
      <c r="G207" s="12" t="s">
        <v>1617</v>
      </c>
      <c r="H207" s="12" t="s">
        <v>1658</v>
      </c>
      <c r="I207" s="12" t="s">
        <v>1076</v>
      </c>
      <c r="J207" s="11">
        <v>245.82</v>
      </c>
      <c r="K207" s="11">
        <v>8421</v>
      </c>
      <c r="L207" s="11">
        <v>-9.7717799999999997</v>
      </c>
      <c r="M207" s="11">
        <v>2.4966252321286002</v>
      </c>
      <c r="N207" s="11">
        <v>4.9874126704451802</v>
      </c>
      <c r="O207" s="11">
        <v>11.6254317462967</v>
      </c>
      <c r="P207" s="11">
        <v>79.485159964883394</v>
      </c>
      <c r="Q207" s="11">
        <v>1.40537038624608</v>
      </c>
      <c r="R207" s="11">
        <v>2869</v>
      </c>
      <c r="S207" s="11">
        <v>1345</v>
      </c>
      <c r="T207" s="11">
        <v>2143</v>
      </c>
      <c r="U207" s="81" t="str">
        <f>IF(COUNTIF('2025年度_地域戦略テーブル（基本項目）'!C:C, D207) &gt; 0, "策定済み", "未策定")</f>
        <v>未策定</v>
      </c>
      <c r="V207" t="str">
        <f>IF(COUNTIF('2025年度_地域戦略テーブル（基本項目）'!C:C, D207) &gt; 0,
    IF(MONTH(INDEX('2025年度_地域戦略テーブル（基本項目）'!G:G, MATCH(D207, '2025年度_地域戦略テーブル（基本項目）'!C:C, 0))) &gt;= 4,
        YEAR(INDEX('2025年度_地域戦略テーブル（基本項目）'!G:G, MATCH(D207, '2025年度_地域戦略テーブル（基本項目）'!C:C, 0))),
        YEAR(INDEX('2025年度_地域戦略テーブル（基本項目）'!G:G, MATCH(D207, '2025年度_地域戦略テーブル（基本項目）'!C:C, 0)))-1),
    "")</f>
        <v/>
      </c>
    </row>
    <row r="208" spans="1:22" hidden="1">
      <c r="A208" s="11">
        <v>331</v>
      </c>
      <c r="B208" s="12" t="s">
        <v>1659</v>
      </c>
      <c r="C208" s="12" t="s">
        <v>6615</v>
      </c>
      <c r="D208" s="12" t="s">
        <v>1660</v>
      </c>
      <c r="E208" s="12" t="s">
        <v>217</v>
      </c>
      <c r="F208" s="12" t="s">
        <v>1616</v>
      </c>
      <c r="G208" s="12" t="s">
        <v>1617</v>
      </c>
      <c r="H208" s="12" t="s">
        <v>1661</v>
      </c>
      <c r="I208" s="12" t="s">
        <v>1076</v>
      </c>
      <c r="J208" s="11">
        <v>262.81</v>
      </c>
      <c r="K208" s="11">
        <v>14320</v>
      </c>
      <c r="L208" s="11">
        <v>-9.5159900000000004</v>
      </c>
      <c r="M208" s="11">
        <v>3.0974977633291401</v>
      </c>
      <c r="N208" s="11">
        <v>1.7245574939083701</v>
      </c>
      <c r="O208" s="11">
        <v>1.29489625094525</v>
      </c>
      <c r="P208" s="11">
        <v>93.453239553021604</v>
      </c>
      <c r="Q208" s="11">
        <v>0.42980893879559701</v>
      </c>
      <c r="R208" s="11">
        <v>1864</v>
      </c>
      <c r="S208" s="11">
        <v>2373</v>
      </c>
      <c r="T208" s="11">
        <v>4406</v>
      </c>
      <c r="U208" s="81" t="str">
        <f>IF(COUNTIF('2025年度_地域戦略テーブル（基本項目）'!C:C, D208) &gt; 0, "策定済み", "未策定")</f>
        <v>未策定</v>
      </c>
      <c r="V208" t="str">
        <f>IF(COUNTIF('2025年度_地域戦略テーブル（基本項目）'!C:C, D208) &gt; 0,
    IF(MONTH(INDEX('2025年度_地域戦略テーブル（基本項目）'!G:G, MATCH(D208, '2025年度_地域戦略テーブル（基本項目）'!C:C, 0))) &gt;= 4,
        YEAR(INDEX('2025年度_地域戦略テーブル（基本項目）'!G:G, MATCH(D208, '2025年度_地域戦略テーブル（基本項目）'!C:C, 0))),
        YEAR(INDEX('2025年度_地域戦略テーブル（基本項目）'!G:G, MATCH(D208, '2025年度_地域戦略テーブル（基本項目）'!C:C, 0)))-1),
    "")</f>
        <v/>
      </c>
    </row>
    <row r="209" spans="1:22" hidden="1">
      <c r="A209" s="11">
        <v>324</v>
      </c>
      <c r="B209" s="12" t="s">
        <v>1662</v>
      </c>
      <c r="C209" s="12" t="s">
        <v>6608</v>
      </c>
      <c r="D209" s="12" t="s">
        <v>1663</v>
      </c>
      <c r="E209" s="12" t="s">
        <v>217</v>
      </c>
      <c r="F209" s="12" t="s">
        <v>1616</v>
      </c>
      <c r="G209" s="12" t="s">
        <v>1617</v>
      </c>
      <c r="H209" s="12" t="s">
        <v>1664</v>
      </c>
      <c r="I209" s="12" t="s">
        <v>1076</v>
      </c>
      <c r="J209" s="11">
        <v>238.98</v>
      </c>
      <c r="K209" s="11">
        <v>32147</v>
      </c>
      <c r="L209" s="11">
        <v>-1.4319</v>
      </c>
      <c r="M209" s="11">
        <v>6.0741894706063304</v>
      </c>
      <c r="N209" s="11">
        <v>22.6967039614829</v>
      </c>
      <c r="O209" s="11">
        <v>6.7601769461763404</v>
      </c>
      <c r="P209" s="11">
        <v>63.584580745484601</v>
      </c>
      <c r="Q209" s="11">
        <v>0.884348876249899</v>
      </c>
      <c r="R209" s="11">
        <v>5136</v>
      </c>
      <c r="S209" s="11">
        <v>3346</v>
      </c>
      <c r="T209" s="11">
        <v>10700</v>
      </c>
      <c r="U209" s="81" t="str">
        <f>IF(COUNTIF('2025年度_地域戦略テーブル（基本項目）'!C:C, D209) &gt; 0, "策定済み", "未策定")</f>
        <v>未策定</v>
      </c>
      <c r="V209" t="str">
        <f>IF(COUNTIF('2025年度_地域戦略テーブル（基本項目）'!C:C, D209) &gt; 0,
    IF(MONTH(INDEX('2025年度_地域戦略テーブル（基本項目）'!G:G, MATCH(D209, '2025年度_地域戦略テーブル（基本項目）'!C:C, 0))) &gt;= 4,
        YEAR(INDEX('2025年度_地域戦略テーブル（基本項目）'!G:G, MATCH(D209, '2025年度_地域戦略テーブル（基本項目）'!C:C, 0))),
        YEAR(INDEX('2025年度_地域戦略テーブル（基本項目）'!G:G, MATCH(D209, '2025年度_地域戦略テーブル（基本項目）'!C:C, 0)))-1),
    "")</f>
        <v/>
      </c>
    </row>
    <row r="210" spans="1:22" hidden="1">
      <c r="A210" s="11">
        <v>321</v>
      </c>
      <c r="B210" s="12" t="s">
        <v>1665</v>
      </c>
      <c r="C210" s="12" t="s">
        <v>6605</v>
      </c>
      <c r="D210" s="12" t="s">
        <v>1666</v>
      </c>
      <c r="E210" s="12" t="s">
        <v>217</v>
      </c>
      <c r="F210" s="12" t="s">
        <v>1616</v>
      </c>
      <c r="G210" s="12" t="s">
        <v>1617</v>
      </c>
      <c r="H210" s="12" t="s">
        <v>1667</v>
      </c>
      <c r="I210" s="12" t="s">
        <v>1076</v>
      </c>
      <c r="J210" s="11">
        <v>608.82000000000005</v>
      </c>
      <c r="K210" s="11">
        <v>15731</v>
      </c>
      <c r="L210" s="11">
        <v>-7.3611700000000004</v>
      </c>
      <c r="M210" s="11">
        <v>2.19223655016369</v>
      </c>
      <c r="N210" s="11">
        <v>7.47194559235579</v>
      </c>
      <c r="O210" s="11">
        <v>4.42236706492519</v>
      </c>
      <c r="P210" s="11">
        <v>85.119646918254901</v>
      </c>
      <c r="Q210" s="11">
        <v>0.79380387430041799</v>
      </c>
      <c r="R210" s="11">
        <v>3603</v>
      </c>
      <c r="S210" s="11">
        <v>1785</v>
      </c>
      <c r="T210" s="11">
        <v>5806</v>
      </c>
      <c r="U210" s="81" t="str">
        <f>IF(COUNTIF('2025年度_地域戦略テーブル（基本項目）'!C:C, D210) &gt; 0, "策定済み", "未策定")</f>
        <v>未策定</v>
      </c>
      <c r="V210" t="str">
        <f>IF(COUNTIF('2025年度_地域戦略テーブル（基本項目）'!C:C, D210) &gt; 0,
    IF(MONTH(INDEX('2025年度_地域戦略テーブル（基本項目）'!G:G, MATCH(D210, '2025年度_地域戦略テーブル（基本項目）'!C:C, 0))) &gt;= 4,
        YEAR(INDEX('2025年度_地域戦略テーブル（基本項目）'!G:G, MATCH(D210, '2025年度_地域戦略テーブル（基本項目）'!C:C, 0))),
        YEAR(INDEX('2025年度_地域戦略テーブル（基本項目）'!G:G, MATCH(D210, '2025年度_地域戦略テーブル（基本項目）'!C:C, 0)))-1),
    "")</f>
        <v/>
      </c>
    </row>
    <row r="211" spans="1:22" hidden="1">
      <c r="A211" s="11">
        <v>329</v>
      </c>
      <c r="B211" s="12" t="s">
        <v>1668</v>
      </c>
      <c r="C211" s="12" t="s">
        <v>6613</v>
      </c>
      <c r="D211" s="12" t="s">
        <v>1669</v>
      </c>
      <c r="E211" s="12" t="s">
        <v>217</v>
      </c>
      <c r="F211" s="12" t="s">
        <v>1616</v>
      </c>
      <c r="G211" s="12" t="s">
        <v>1617</v>
      </c>
      <c r="H211" s="12" t="s">
        <v>1670</v>
      </c>
      <c r="I211" s="12" t="s">
        <v>1076</v>
      </c>
      <c r="J211" s="11">
        <v>334.84</v>
      </c>
      <c r="K211" s="11">
        <v>5045</v>
      </c>
      <c r="L211" s="11">
        <v>-11.800700000000001</v>
      </c>
      <c r="M211" s="11">
        <v>0.92510851661963101</v>
      </c>
      <c r="N211" s="11">
        <v>1.9480176870544099</v>
      </c>
      <c r="O211" s="11">
        <v>3.9659470737671301</v>
      </c>
      <c r="P211" s="11">
        <v>90.964146323497104</v>
      </c>
      <c r="Q211" s="11">
        <v>2.1967803990617201</v>
      </c>
      <c r="R211" s="11">
        <v>1173</v>
      </c>
      <c r="S211" s="11">
        <v>889</v>
      </c>
      <c r="T211" s="11">
        <v>1282</v>
      </c>
      <c r="U211" s="81" t="str">
        <f>IF(COUNTIF('2025年度_地域戦略テーブル（基本項目）'!C:C, D211) &gt; 0, "策定済み", "未策定")</f>
        <v>未策定</v>
      </c>
      <c r="V211" t="str">
        <f>IF(COUNTIF('2025年度_地域戦略テーブル（基本項目）'!C:C, D211) &gt; 0,
    IF(MONTH(INDEX('2025年度_地域戦略テーブル（基本項目）'!G:G, MATCH(D211, '2025年度_地域戦略テーブル（基本項目）'!C:C, 0))) &gt;= 4,
        YEAR(INDEX('2025年度_地域戦略テーブル（基本項目）'!G:G, MATCH(D211, '2025年度_地域戦略テーブル（基本項目）'!C:C, 0))),
        YEAR(INDEX('2025年度_地域戦略テーブル（基本項目）'!G:G, MATCH(D211, '2025年度_地域戦略テーブル（基本項目）'!C:C, 0)))-1),
    "")</f>
        <v/>
      </c>
    </row>
    <row r="212" spans="1:22" hidden="1">
      <c r="A212" s="11">
        <v>307</v>
      </c>
      <c r="B212" s="12" t="s">
        <v>1671</v>
      </c>
      <c r="C212" s="12" t="s">
        <v>6591</v>
      </c>
      <c r="D212" s="12" t="s">
        <v>224</v>
      </c>
      <c r="E212" s="12" t="s">
        <v>217</v>
      </c>
      <c r="F212" s="12" t="s">
        <v>1616</v>
      </c>
      <c r="G212" s="12" t="s">
        <v>1617</v>
      </c>
      <c r="H212" s="12" t="s">
        <v>1672</v>
      </c>
      <c r="I212" s="12" t="s">
        <v>1076</v>
      </c>
      <c r="J212" s="11">
        <v>886.47</v>
      </c>
      <c r="K212" s="11">
        <v>289731</v>
      </c>
      <c r="L212" s="11">
        <v>-2.65429</v>
      </c>
      <c r="M212" s="11">
        <v>8.0660908687356301</v>
      </c>
      <c r="N212" s="11">
        <v>7.1623076858805099</v>
      </c>
      <c r="O212" s="11">
        <v>7.61027476804842</v>
      </c>
      <c r="P212" s="11">
        <v>76.045243468799598</v>
      </c>
      <c r="Q212" s="11">
        <v>1.1160832085358801</v>
      </c>
      <c r="R212" s="11">
        <v>9815</v>
      </c>
      <c r="S212" s="11">
        <v>18242</v>
      </c>
      <c r="T212" s="11">
        <v>112277</v>
      </c>
      <c r="U212" s="81" t="str">
        <f>IF(COUNTIF('2025年度_地域戦略テーブル（基本項目）'!C:C, D212) &gt; 0, "策定済み", "未策定")</f>
        <v>策定済み</v>
      </c>
      <c r="V212">
        <f>IF(COUNTIF('2025年度_地域戦略テーブル（基本項目）'!C:C, D212) &gt; 0,
    IF(MONTH(INDEX('2025年度_地域戦略テーブル（基本項目）'!G:G, MATCH(D212, '2025年度_地域戦略テーブル（基本項目）'!C:C, 0))) &gt;= 4,
        YEAR(INDEX('2025年度_地域戦略テーブル（基本項目）'!G:G, MATCH(D212, '2025年度_地域戦略テーブル（基本項目）'!C:C, 0))),
        YEAR(INDEX('2025年度_地域戦略テーブル（基本項目）'!G:G, MATCH(D212, '2025年度_地域戦略テーブル（基本項目）'!C:C, 0)))-1),
    "")</f>
        <v>2020</v>
      </c>
    </row>
    <row r="213" spans="1:22" ht="26" hidden="1">
      <c r="A213" s="11">
        <v>326</v>
      </c>
      <c r="B213" s="12" t="s">
        <v>1673</v>
      </c>
      <c r="C213" s="12" t="s">
        <v>6610</v>
      </c>
      <c r="D213" s="12" t="s">
        <v>1674</v>
      </c>
      <c r="E213" s="12" t="s">
        <v>217</v>
      </c>
      <c r="F213" s="12" t="s">
        <v>1616</v>
      </c>
      <c r="G213" s="12" t="s">
        <v>1617</v>
      </c>
      <c r="H213" s="12" t="s">
        <v>1675</v>
      </c>
      <c r="I213" s="12" t="s">
        <v>1076</v>
      </c>
      <c r="J213" s="11">
        <v>590.74</v>
      </c>
      <c r="K213" s="11">
        <v>5134</v>
      </c>
      <c r="L213" s="11">
        <v>-12.68707</v>
      </c>
      <c r="M213" s="11">
        <v>0.90354000970345105</v>
      </c>
      <c r="N213" s="11">
        <v>3.3158165271097899</v>
      </c>
      <c r="O213" s="11">
        <v>1.16595417952094</v>
      </c>
      <c r="P213" s="11">
        <v>93.771821296284401</v>
      </c>
      <c r="Q213" s="11">
        <v>0.84286798738144098</v>
      </c>
      <c r="R213" s="11">
        <v>1717</v>
      </c>
      <c r="S213" s="11">
        <v>726</v>
      </c>
      <c r="T213" s="11">
        <v>1701</v>
      </c>
      <c r="U213" s="81" t="str">
        <f>IF(COUNTIF('2025年度_地域戦略テーブル（基本項目）'!C:C, D213) &gt; 0, "策定済み", "未策定")</f>
        <v>未策定</v>
      </c>
      <c r="V213" t="str">
        <f>IF(COUNTIF('2025年度_地域戦略テーブル（基本項目）'!C:C, D213) &gt; 0,
    IF(MONTH(INDEX('2025年度_地域戦略テーブル（基本項目）'!G:G, MATCH(D213, '2025年度_地域戦略テーブル（基本項目）'!C:C, 0))) &gt;= 4,
        YEAR(INDEX('2025年度_地域戦略テーブル（基本項目）'!G:G, MATCH(D213, '2025年度_地域戦略テーブル（基本項目）'!C:C, 0))),
        YEAR(INDEX('2025年度_地域戦略テーブル（基本項目）'!G:G, MATCH(D213, '2025年度_地域戦略テーブル（基本項目）'!C:C, 0)))-1),
    "")</f>
        <v/>
      </c>
    </row>
    <row r="214" spans="1:22" ht="26" hidden="1">
      <c r="A214" s="11">
        <v>309</v>
      </c>
      <c r="B214" s="12" t="s">
        <v>1676</v>
      </c>
      <c r="C214" s="12" t="s">
        <v>6593</v>
      </c>
      <c r="D214" s="12" t="s">
        <v>1677</v>
      </c>
      <c r="E214" s="12" t="s">
        <v>217</v>
      </c>
      <c r="F214" s="12" t="s">
        <v>1616</v>
      </c>
      <c r="G214" s="12" t="s">
        <v>1617</v>
      </c>
      <c r="H214" s="12" t="s">
        <v>1678</v>
      </c>
      <c r="I214" s="12" t="s">
        <v>1076</v>
      </c>
      <c r="J214" s="11">
        <v>322.51</v>
      </c>
      <c r="K214" s="11">
        <v>34728</v>
      </c>
      <c r="L214" s="11">
        <v>-8.7498000000000005</v>
      </c>
      <c r="M214" s="11">
        <v>6.1984155881197402</v>
      </c>
      <c r="N214" s="11">
        <v>1.89815189733939</v>
      </c>
      <c r="O214" s="11">
        <v>2.8917743806363698</v>
      </c>
      <c r="P214" s="11">
        <v>86.562087349694394</v>
      </c>
      <c r="Q214" s="11">
        <v>2.4495707842101</v>
      </c>
      <c r="R214" s="11">
        <v>2552</v>
      </c>
      <c r="S214" s="11">
        <v>5449</v>
      </c>
      <c r="T214" s="11">
        <v>11214</v>
      </c>
      <c r="U214" s="81" t="str">
        <f>IF(COUNTIF('2025年度_地域戦略テーブル（基本項目）'!C:C, D214) &gt; 0, "策定済み", "未策定")</f>
        <v>未策定</v>
      </c>
      <c r="V214" t="str">
        <f>IF(COUNTIF('2025年度_地域戦略テーブル（基本項目）'!C:C, D214) &gt; 0,
    IF(MONTH(INDEX('2025年度_地域戦略テーブル（基本項目）'!G:G, MATCH(D214, '2025年度_地域戦略テーブル（基本項目）'!C:C, 0))) &gt;= 4,
        YEAR(INDEX('2025年度_地域戦略テーブル（基本項目）'!G:G, MATCH(D214, '2025年度_地域戦略テーブル（基本項目）'!C:C, 0))),
        YEAR(INDEX('2025年度_地域戦略テーブル（基本項目）'!G:G, MATCH(D214, '2025年度_地域戦略テーブル（基本項目）'!C:C, 0)))-1),
    "")</f>
        <v/>
      </c>
    </row>
    <row r="215" spans="1:22" hidden="1">
      <c r="A215" s="11">
        <v>330</v>
      </c>
      <c r="B215" s="12" t="s">
        <v>1679</v>
      </c>
      <c r="C215" s="12" t="s">
        <v>6614</v>
      </c>
      <c r="D215" s="12" t="s">
        <v>1680</v>
      </c>
      <c r="E215" s="12" t="s">
        <v>217</v>
      </c>
      <c r="F215" s="12" t="s">
        <v>1616</v>
      </c>
      <c r="G215" s="12" t="s">
        <v>1617</v>
      </c>
      <c r="H215" s="12" t="s">
        <v>1681</v>
      </c>
      <c r="I215" s="12" t="s">
        <v>1076</v>
      </c>
      <c r="J215" s="11">
        <v>200.42</v>
      </c>
      <c r="K215" s="11">
        <v>11004</v>
      </c>
      <c r="L215" s="11">
        <v>-6.4206099999999999</v>
      </c>
      <c r="M215" s="11">
        <v>2.51250243864235</v>
      </c>
      <c r="N215" s="11">
        <v>0.97842728835985704</v>
      </c>
      <c r="O215" s="11">
        <v>2.3465716132096102</v>
      </c>
      <c r="P215" s="11">
        <v>93.708926476154105</v>
      </c>
      <c r="Q215" s="11">
        <v>0.45357218363412999</v>
      </c>
      <c r="R215" s="11">
        <v>679</v>
      </c>
      <c r="S215" s="11">
        <v>2368</v>
      </c>
      <c r="T215" s="11">
        <v>3782</v>
      </c>
      <c r="U215" s="81" t="str">
        <f>IF(COUNTIF('2025年度_地域戦略テーブル（基本項目）'!C:C, D215) &gt; 0, "策定済み", "未策定")</f>
        <v>未策定</v>
      </c>
      <c r="V215" t="str">
        <f>IF(COUNTIF('2025年度_地域戦略テーブル（基本項目）'!C:C, D215) &gt; 0,
    IF(MONTH(INDEX('2025年度_地域戦略テーブル（基本項目）'!G:G, MATCH(D215, '2025年度_地域戦略テーブル（基本項目）'!C:C, 0))) &gt;= 4,
        YEAR(INDEX('2025年度_地域戦略テーブル（基本項目）'!G:G, MATCH(D215, '2025年度_地域戦略テーブル（基本項目）'!C:C, 0))),
        YEAR(INDEX('2025年度_地域戦略テーブル（基本項目）'!G:G, MATCH(D215, '2025年度_地域戦略テーブル（基本項目）'!C:C, 0)))-1),
    "")</f>
        <v/>
      </c>
    </row>
    <row r="216" spans="1:22" hidden="1">
      <c r="A216" s="11">
        <v>320</v>
      </c>
      <c r="B216" s="12" t="s">
        <v>1682</v>
      </c>
      <c r="C216" s="12" t="s">
        <v>6604</v>
      </c>
      <c r="D216" s="12" t="s">
        <v>1683</v>
      </c>
      <c r="E216" s="12" t="s">
        <v>217</v>
      </c>
      <c r="F216" s="12" t="s">
        <v>1616</v>
      </c>
      <c r="G216" s="12" t="s">
        <v>1617</v>
      </c>
      <c r="H216" s="12" t="s">
        <v>1684</v>
      </c>
      <c r="I216" s="12" t="s">
        <v>1076</v>
      </c>
      <c r="J216" s="11">
        <v>182.46</v>
      </c>
      <c r="K216" s="11">
        <v>55579</v>
      </c>
      <c r="L216" s="11">
        <v>0.20915</v>
      </c>
      <c r="M216" s="11">
        <v>12.143811528182001</v>
      </c>
      <c r="N216" s="11">
        <v>10.718003146236899</v>
      </c>
      <c r="O216" s="11">
        <v>21.384902457376</v>
      </c>
      <c r="P216" s="11">
        <v>53.482885264614403</v>
      </c>
      <c r="Q216" s="11">
        <v>2.2703976035907401</v>
      </c>
      <c r="R216" s="11">
        <v>2700</v>
      </c>
      <c r="S216" s="11">
        <v>5683</v>
      </c>
      <c r="T216" s="11">
        <v>19067</v>
      </c>
      <c r="U216" s="81" t="str">
        <f>IF(COUNTIF('2025年度_地域戦略テーブル（基本項目）'!C:C, D216) &gt; 0, "策定済み", "未策定")</f>
        <v>未策定</v>
      </c>
      <c r="V216" t="str">
        <f>IF(COUNTIF('2025年度_地域戦略テーブル（基本項目）'!C:C, D216) &gt; 0,
    IF(MONTH(INDEX('2025年度_地域戦略テーブル（基本項目）'!G:G, MATCH(D216, '2025年度_地域戦略テーブル（基本項目）'!C:C, 0))) &gt;= 4,
        YEAR(INDEX('2025年度_地域戦略テーブル（基本項目）'!G:G, MATCH(D216, '2025年度_地域戦略テーブル（基本項目）'!C:C, 0))),
        YEAR(INDEX('2025年度_地域戦略テーブル（基本項目）'!G:G, MATCH(D216, '2025年度_地域戦略テーブル（基本項目）'!C:C, 0)))-1),
    "")</f>
        <v/>
      </c>
    </row>
    <row r="217" spans="1:22" ht="26" hidden="1">
      <c r="A217" s="11">
        <v>333</v>
      </c>
      <c r="B217" s="12" t="s">
        <v>1685</v>
      </c>
      <c r="C217" s="12" t="s">
        <v>6617</v>
      </c>
      <c r="D217" s="12" t="s">
        <v>1686</v>
      </c>
      <c r="E217" s="12" t="s">
        <v>217</v>
      </c>
      <c r="F217" s="12" t="s">
        <v>1616</v>
      </c>
      <c r="G217" s="12" t="s">
        <v>1617</v>
      </c>
      <c r="H217" s="12" t="s">
        <v>1687</v>
      </c>
      <c r="I217" s="12" t="s">
        <v>1076</v>
      </c>
      <c r="J217" s="11">
        <v>156.19</v>
      </c>
      <c r="K217" s="11">
        <v>3059</v>
      </c>
      <c r="L217" s="11">
        <v>-11.74264</v>
      </c>
      <c r="M217" s="11">
        <v>1.2149527060088701</v>
      </c>
      <c r="N217" s="11">
        <v>0.43352202217439001</v>
      </c>
      <c r="O217" s="11">
        <v>8.2495921911852204</v>
      </c>
      <c r="P217" s="11">
        <v>88.394404923084906</v>
      </c>
      <c r="Q217" s="11">
        <v>1.7075281575466601</v>
      </c>
      <c r="R217" s="11">
        <v>720</v>
      </c>
      <c r="S217" s="11">
        <v>489</v>
      </c>
      <c r="T217" s="11">
        <v>815</v>
      </c>
      <c r="U217" s="81" t="str">
        <f>IF(COUNTIF('2025年度_地域戦略テーブル（基本項目）'!C:C, D217) &gt; 0, "策定済み", "未策定")</f>
        <v>未策定</v>
      </c>
      <c r="V217" t="str">
        <f>IF(COUNTIF('2025年度_地域戦略テーブル（基本項目）'!C:C, D217) &gt; 0,
    IF(MONTH(INDEX('2025年度_地域戦略テーブル（基本項目）'!G:G, MATCH(D217, '2025年度_地域戦略テーブル（基本項目）'!C:C, 0))) &gt;= 4,
        YEAR(INDEX('2025年度_地域戦略テーブル（基本項目）'!G:G, MATCH(D217, '2025年度_地域戦略テーブル（基本項目）'!C:C, 0))),
        YEAR(INDEX('2025年度_地域戦略テーブル（基本項目）'!G:G, MATCH(D217, '2025年度_地域戦略テーブル（基本項目）'!C:C, 0)))-1),
    "")</f>
        <v/>
      </c>
    </row>
    <row r="218" spans="1:22" hidden="1">
      <c r="A218" s="11">
        <v>317</v>
      </c>
      <c r="B218" s="12" t="s">
        <v>1688</v>
      </c>
      <c r="C218" s="12" t="s">
        <v>6601</v>
      </c>
      <c r="D218" s="12" t="s">
        <v>1689</v>
      </c>
      <c r="E218" s="12" t="s">
        <v>217</v>
      </c>
      <c r="F218" s="12" t="s">
        <v>1616</v>
      </c>
      <c r="G218" s="12" t="s">
        <v>1617</v>
      </c>
      <c r="H218" s="12" t="s">
        <v>1690</v>
      </c>
      <c r="I218" s="12" t="s">
        <v>1076</v>
      </c>
      <c r="J218" s="11">
        <v>420.42</v>
      </c>
      <c r="K218" s="11">
        <v>25513</v>
      </c>
      <c r="L218" s="11">
        <v>-7.59842</v>
      </c>
      <c r="M218" s="11">
        <v>3.24144625947361</v>
      </c>
      <c r="N218" s="11">
        <v>4.7966412594282302</v>
      </c>
      <c r="O218" s="11">
        <v>11.2257335999548</v>
      </c>
      <c r="P218" s="11">
        <v>79.903123545406999</v>
      </c>
      <c r="Q218" s="11">
        <v>0.83305533573639901</v>
      </c>
      <c r="R218" s="11">
        <v>5516</v>
      </c>
      <c r="S218" s="11">
        <v>3910</v>
      </c>
      <c r="T218" s="11">
        <v>7913</v>
      </c>
      <c r="U218" s="81" t="str">
        <f>IF(COUNTIF('2025年度_地域戦略テーブル（基本項目）'!C:C, D218) &gt; 0, "策定済み", "未策定")</f>
        <v>未策定</v>
      </c>
      <c r="V218" t="str">
        <f>IF(COUNTIF('2025年度_地域戦略テーブル（基本項目）'!C:C, D218) &gt; 0,
    IF(MONTH(INDEX('2025年度_地域戦略テーブル（基本項目）'!G:G, MATCH(D218, '2025年度_地域戦略テーブル（基本項目）'!C:C, 0))) &gt;= 4,
        YEAR(INDEX('2025年度_地域戦略テーブル（基本項目）'!G:G, MATCH(D218, '2025年度_地域戦略テーブル（基本項目）'!C:C, 0))),
        YEAR(INDEX('2025年度_地域戦略テーブル（基本項目）'!G:G, MATCH(D218, '2025年度_地域戦略テーブル（基本項目）'!C:C, 0)))-1),
    "")</f>
        <v/>
      </c>
    </row>
    <row r="219" spans="1:22" ht="26" hidden="1">
      <c r="A219" s="11">
        <v>318</v>
      </c>
      <c r="B219" s="12" t="s">
        <v>1691</v>
      </c>
      <c r="C219" s="12" t="s">
        <v>6602</v>
      </c>
      <c r="D219" s="12" t="s">
        <v>1692</v>
      </c>
      <c r="E219" s="12" t="s">
        <v>217</v>
      </c>
      <c r="F219" s="12" t="s">
        <v>1616</v>
      </c>
      <c r="G219" s="12" t="s">
        <v>1617</v>
      </c>
      <c r="H219" s="12" t="s">
        <v>1693</v>
      </c>
      <c r="I219" s="12" t="s">
        <v>1076</v>
      </c>
      <c r="J219" s="11">
        <v>862.3</v>
      </c>
      <c r="K219" s="11">
        <v>24023</v>
      </c>
      <c r="L219" s="11">
        <v>-8.8484200000000008</v>
      </c>
      <c r="M219" s="11">
        <v>3.0886287527948002</v>
      </c>
      <c r="N219" s="11">
        <v>6.7955076484947101</v>
      </c>
      <c r="O219" s="11">
        <v>7.0221231279319403</v>
      </c>
      <c r="P219" s="11">
        <v>80.408343855697495</v>
      </c>
      <c r="Q219" s="11">
        <v>2.68539661508105</v>
      </c>
      <c r="R219" s="11">
        <v>6541</v>
      </c>
      <c r="S219" s="11">
        <v>3631</v>
      </c>
      <c r="T219" s="11">
        <v>7297</v>
      </c>
      <c r="U219" s="81" t="str">
        <f>IF(COUNTIF('2025年度_地域戦略テーブル（基本項目）'!C:C, D219) &gt; 0, "策定済み", "未策定")</f>
        <v>未策定</v>
      </c>
      <c r="V219" t="str">
        <f>IF(COUNTIF('2025年度_地域戦略テーブル（基本項目）'!C:C, D219) &gt; 0,
    IF(MONTH(INDEX('2025年度_地域戦略テーブル（基本項目）'!G:G, MATCH(D219, '2025年度_地域戦略テーブル（基本項目）'!C:C, 0))) &gt;= 4,
        YEAR(INDEX('2025年度_地域戦略テーブル（基本項目）'!G:G, MATCH(D219, '2025年度_地域戦略テーブル（基本項目）'!C:C, 0))),
        YEAR(INDEX('2025年度_地域戦略テーブル（基本項目）'!G:G, MATCH(D219, '2025年度_地域戦略テーブル（基本項目）'!C:C, 0)))-1),
    "")</f>
        <v/>
      </c>
    </row>
    <row r="220" spans="1:22" hidden="1">
      <c r="A220" s="11">
        <v>334</v>
      </c>
      <c r="B220" s="12" t="s">
        <v>1694</v>
      </c>
      <c r="C220" s="12" t="s">
        <v>6618</v>
      </c>
      <c r="D220" s="12" t="s">
        <v>1695</v>
      </c>
      <c r="E220" s="12" t="s">
        <v>217</v>
      </c>
      <c r="F220" s="12" t="s">
        <v>1616</v>
      </c>
      <c r="G220" s="12" t="s">
        <v>1617</v>
      </c>
      <c r="H220" s="12" t="s">
        <v>1696</v>
      </c>
      <c r="I220" s="12" t="s">
        <v>1076</v>
      </c>
      <c r="J220" s="11">
        <v>69.66</v>
      </c>
      <c r="K220" s="11">
        <v>2487</v>
      </c>
      <c r="L220" s="11">
        <v>-11.019679999999999</v>
      </c>
      <c r="M220" s="11">
        <v>2.5868856320846798</v>
      </c>
      <c r="N220" s="11">
        <v>0.27295494023939998</v>
      </c>
      <c r="O220" s="11">
        <v>5.4700355861871497</v>
      </c>
      <c r="P220" s="11">
        <v>89.956117699457806</v>
      </c>
      <c r="Q220" s="11">
        <v>1.71400614203095</v>
      </c>
      <c r="R220" s="11">
        <v>394</v>
      </c>
      <c r="S220" s="11">
        <v>404</v>
      </c>
      <c r="T220" s="11">
        <v>687</v>
      </c>
      <c r="U220" s="81" t="str">
        <f>IF(COUNTIF('2025年度_地域戦略テーブル（基本項目）'!C:C, D220) &gt; 0, "策定済み", "未策定")</f>
        <v>未策定</v>
      </c>
      <c r="V220" t="str">
        <f>IF(COUNTIF('2025年度_地域戦略テーブル（基本項目）'!C:C, D220) &gt; 0,
    IF(MONTH(INDEX('2025年度_地域戦略テーブル（基本項目）'!G:G, MATCH(D220, '2025年度_地域戦略テーブル（基本項目）'!C:C, 0))) &gt;= 4,
        YEAR(INDEX('2025年度_地域戦略テーブル（基本項目）'!G:G, MATCH(D220, '2025年度_地域戦略テーブル（基本項目）'!C:C, 0))),
        YEAR(INDEX('2025年度_地域戦略テーブル（基本項目）'!G:G, MATCH(D220, '2025年度_地域戦略テーブル（基本項目）'!C:C, 0)))-1),
    "")</f>
        <v/>
      </c>
    </row>
    <row r="221" spans="1:22" hidden="1">
      <c r="A221" s="11">
        <v>328</v>
      </c>
      <c r="B221" s="12" t="s">
        <v>1697</v>
      </c>
      <c r="C221" s="12" t="s">
        <v>6612</v>
      </c>
      <c r="D221" s="12" t="s">
        <v>1698</v>
      </c>
      <c r="E221" s="12" t="s">
        <v>217</v>
      </c>
      <c r="F221" s="12" t="s">
        <v>1616</v>
      </c>
      <c r="G221" s="12" t="s">
        <v>1617</v>
      </c>
      <c r="H221" s="12" t="s">
        <v>1699</v>
      </c>
      <c r="I221" s="12" t="s">
        <v>1076</v>
      </c>
      <c r="J221" s="11">
        <v>63.39</v>
      </c>
      <c r="K221" s="11">
        <v>7252</v>
      </c>
      <c r="L221" s="11">
        <v>-7.82918</v>
      </c>
      <c r="M221" s="11">
        <v>9.0510615323858499</v>
      </c>
      <c r="N221" s="11">
        <v>26.8049963077295</v>
      </c>
      <c r="O221" s="11">
        <v>5.7606082206419602</v>
      </c>
      <c r="P221" s="11">
        <v>56.620062648967703</v>
      </c>
      <c r="Q221" s="11">
        <v>1.7632712902749199</v>
      </c>
      <c r="R221" s="11">
        <v>1288</v>
      </c>
      <c r="S221" s="11">
        <v>1186</v>
      </c>
      <c r="T221" s="11">
        <v>2325</v>
      </c>
      <c r="U221" s="81" t="str">
        <f>IF(COUNTIF('2025年度_地域戦略テーブル（基本項目）'!C:C, D221) &gt; 0, "策定済み", "未策定")</f>
        <v>未策定</v>
      </c>
      <c r="V221" t="str">
        <f>IF(COUNTIF('2025年度_地域戦略テーブル（基本項目）'!C:C, D221) &gt; 0,
    IF(MONTH(INDEX('2025年度_地域戦略テーブル（基本項目）'!G:G, MATCH(D221, '2025年度_地域戦略テーブル（基本項目）'!C:C, 0))) &gt;= 4,
        YEAR(INDEX('2025年度_地域戦略テーブル（基本項目）'!G:G, MATCH(D221, '2025年度_地域戦略テーブル（基本項目）'!C:C, 0))),
        YEAR(INDEX('2025年度_地域戦略テーブル（基本項目）'!G:G, MATCH(D221, '2025年度_地域戦略テーブル（基本項目）'!C:C, 0)))-1),
    "")</f>
        <v/>
      </c>
    </row>
    <row r="222" spans="1:22" hidden="1">
      <c r="A222" s="11">
        <v>311</v>
      </c>
      <c r="B222" s="12" t="s">
        <v>1700</v>
      </c>
      <c r="C222" s="12" t="s">
        <v>6595</v>
      </c>
      <c r="D222" s="12" t="s">
        <v>1701</v>
      </c>
      <c r="E222" s="12" t="s">
        <v>217</v>
      </c>
      <c r="F222" s="12" t="s">
        <v>1616</v>
      </c>
      <c r="G222" s="12" t="s">
        <v>1617</v>
      </c>
      <c r="H222" s="12" t="s">
        <v>1702</v>
      </c>
      <c r="I222" s="12" t="s">
        <v>1076</v>
      </c>
      <c r="J222" s="11">
        <v>437.55</v>
      </c>
      <c r="K222" s="11">
        <v>93045</v>
      </c>
      <c r="L222" s="11">
        <v>-0.49834000000000001</v>
      </c>
      <c r="M222" s="11">
        <v>9.3192049382137707</v>
      </c>
      <c r="N222" s="11">
        <v>24.2461792622214</v>
      </c>
      <c r="O222" s="11">
        <v>2.9348014579489301</v>
      </c>
      <c r="P222" s="11">
        <v>62.810586210902898</v>
      </c>
      <c r="Q222" s="11">
        <v>0.68922813071309996</v>
      </c>
      <c r="R222" s="11">
        <v>6281</v>
      </c>
      <c r="S222" s="11">
        <v>16253</v>
      </c>
      <c r="T222" s="11">
        <v>24747</v>
      </c>
      <c r="U222" s="81" t="str">
        <f>IF(COUNTIF('2025年度_地域戦略テーブル（基本項目）'!C:C, D222) &gt; 0, "策定済み", "未策定")</f>
        <v>未策定</v>
      </c>
      <c r="V222" t="str">
        <f>IF(COUNTIF('2025年度_地域戦略テーブル（基本項目）'!C:C, D222) &gt; 0,
    IF(MONTH(INDEX('2025年度_地域戦略テーブル（基本項目）'!G:G, MATCH(D222, '2025年度_地域戦略テーブル（基本項目）'!C:C, 0))) &gt;= 4,
        YEAR(INDEX('2025年度_地域戦略テーブル（基本項目）'!G:G, MATCH(D222, '2025年度_地域戦略テーブル（基本項目）'!C:C, 0))),
        YEAR(INDEX('2025年度_地域戦略テーブル（基本項目）'!G:G, MATCH(D222, '2025年度_地域戦略テーブル（基本項目）'!C:C, 0)))-1),
    "")</f>
        <v/>
      </c>
    </row>
    <row r="223" spans="1:22" hidden="1">
      <c r="A223" s="11">
        <v>336</v>
      </c>
      <c r="B223" s="12" t="s">
        <v>1703</v>
      </c>
      <c r="C223" s="12" t="s">
        <v>6620</v>
      </c>
      <c r="D223" s="12" t="s">
        <v>1704</v>
      </c>
      <c r="E223" s="12" t="s">
        <v>217</v>
      </c>
      <c r="F223" s="12" t="s">
        <v>1616</v>
      </c>
      <c r="G223" s="12" t="s">
        <v>1617</v>
      </c>
      <c r="H223" s="12" t="s">
        <v>1705</v>
      </c>
      <c r="I223" s="12" t="s">
        <v>1076</v>
      </c>
      <c r="J223" s="11">
        <v>80.8</v>
      </c>
      <c r="K223" s="11">
        <v>3936</v>
      </c>
      <c r="L223" s="11">
        <v>-5.1337700000000002</v>
      </c>
      <c r="M223" s="11">
        <v>3.4453999337325398</v>
      </c>
      <c r="N223" s="11">
        <v>2.3471243283216601</v>
      </c>
      <c r="O223" s="11">
        <v>4.8285555134047504</v>
      </c>
      <c r="P223" s="11">
        <v>88.044338693954799</v>
      </c>
      <c r="Q223" s="11">
        <v>1.33458153058627</v>
      </c>
      <c r="R223" s="11">
        <v>561</v>
      </c>
      <c r="S223" s="11">
        <v>615</v>
      </c>
      <c r="T223" s="11">
        <v>1073</v>
      </c>
      <c r="U223" s="81" t="str">
        <f>IF(COUNTIF('2025年度_地域戦略テーブル（基本項目）'!C:C, D223) &gt; 0, "策定済み", "未策定")</f>
        <v>未策定</v>
      </c>
      <c r="V223" t="str">
        <f>IF(COUNTIF('2025年度_地域戦略テーブル（基本項目）'!C:C, D223) &gt; 0,
    IF(MONTH(INDEX('2025年度_地域戦略テーブル（基本項目）'!G:G, MATCH(D223, '2025年度_地域戦略テーブル（基本項目）'!C:C, 0))) &gt;= 4,
        YEAR(INDEX('2025年度_地域戦略テーブル（基本項目）'!G:G, MATCH(D223, '2025年度_地域戦略テーブル（基本項目）'!C:C, 0))),
        YEAR(INDEX('2025年度_地域戦略テーブル（基本項目）'!G:G, MATCH(D223, '2025年度_地域戦略テーブル（基本項目）'!C:C, 0)))-1),
    "")</f>
        <v/>
      </c>
    </row>
    <row r="224" spans="1:22" hidden="1">
      <c r="A224" s="11">
        <v>325</v>
      </c>
      <c r="B224" s="12" t="s">
        <v>1706</v>
      </c>
      <c r="C224" s="12" t="s">
        <v>6609</v>
      </c>
      <c r="D224" s="12" t="s">
        <v>1707</v>
      </c>
      <c r="E224" s="12" t="s">
        <v>217</v>
      </c>
      <c r="F224" s="12" t="s">
        <v>1616</v>
      </c>
      <c r="G224" s="12" t="s">
        <v>1617</v>
      </c>
      <c r="H224" s="12" t="s">
        <v>1708</v>
      </c>
      <c r="I224" s="12" t="s">
        <v>1076</v>
      </c>
      <c r="J224" s="11">
        <v>67.319999999999993</v>
      </c>
      <c r="K224" s="11">
        <v>28056</v>
      </c>
      <c r="L224" s="11">
        <v>1.36571</v>
      </c>
      <c r="M224" s="11">
        <v>19.4259673711536</v>
      </c>
      <c r="N224" s="11">
        <v>42.004212126741201</v>
      </c>
      <c r="O224" s="11">
        <v>6.5013901531825997</v>
      </c>
      <c r="P224" s="11">
        <v>31.829678424193599</v>
      </c>
      <c r="Q224" s="11">
        <v>0.23875192472905701</v>
      </c>
      <c r="R224" s="11">
        <v>2508</v>
      </c>
      <c r="S224" s="11">
        <v>2410</v>
      </c>
      <c r="T224" s="11">
        <v>10046</v>
      </c>
      <c r="U224" s="81" t="str">
        <f>IF(COUNTIF('2025年度_地域戦略テーブル（基本項目）'!C:C, D224) &gt; 0, "策定済み", "未策定")</f>
        <v>未策定</v>
      </c>
      <c r="V224" t="str">
        <f>IF(COUNTIF('2025年度_地域戦略テーブル（基本項目）'!C:C, D224) &gt; 0,
    IF(MONTH(INDEX('2025年度_地域戦略テーブル（基本項目）'!G:G, MATCH(D224, '2025年度_地域戦略テーブル（基本項目）'!C:C, 0))) &gt;= 4,
        YEAR(INDEX('2025年度_地域戦略テーブル（基本項目）'!G:G, MATCH(D224, '2025年度_地域戦略テーブル（基本項目）'!C:C, 0))),
        YEAR(INDEX('2025年度_地域戦略テーブル（基本項目）'!G:G, MATCH(D224, '2025年度_地域戦略テーブル（基本項目）'!C:C, 0)))-1),
    "")</f>
        <v/>
      </c>
    </row>
    <row r="225" spans="1:22" hidden="1">
      <c r="A225" s="11">
        <v>338</v>
      </c>
      <c r="B225" s="12" t="s">
        <v>1709</v>
      </c>
      <c r="C225" s="12" t="s">
        <v>6622</v>
      </c>
      <c r="D225" s="12" t="s">
        <v>1710</v>
      </c>
      <c r="E225" s="12" t="s">
        <v>217</v>
      </c>
      <c r="F225" s="12" t="s">
        <v>1616</v>
      </c>
      <c r="G225" s="12" t="s">
        <v>1617</v>
      </c>
      <c r="H225" s="12" t="s">
        <v>1711</v>
      </c>
      <c r="I225" s="12" t="s">
        <v>1076</v>
      </c>
      <c r="J225" s="11">
        <v>302.92</v>
      </c>
      <c r="K225" s="11">
        <v>15091</v>
      </c>
      <c r="L225" s="11">
        <v>-9.5968400000000003</v>
      </c>
      <c r="M225" s="11">
        <v>3.8613448759598401</v>
      </c>
      <c r="N225" s="11">
        <v>4.1491838160594003</v>
      </c>
      <c r="O225" s="11">
        <v>11.3537878737434</v>
      </c>
      <c r="P225" s="11">
        <v>79.149566736277293</v>
      </c>
      <c r="Q225" s="11">
        <v>1.48611669796007</v>
      </c>
      <c r="R225" s="11">
        <v>2855</v>
      </c>
      <c r="S225" s="11">
        <v>2340</v>
      </c>
      <c r="T225" s="11">
        <v>3731</v>
      </c>
      <c r="U225" s="81" t="str">
        <f>IF(COUNTIF('2025年度_地域戦略テーブル（基本項目）'!C:C, D225) &gt; 0, "策定済み", "未策定")</f>
        <v>未策定</v>
      </c>
      <c r="V225" t="str">
        <f>IF(COUNTIF('2025年度_地域戦略テーブル（基本項目）'!C:C, D225) &gt; 0,
    IF(MONTH(INDEX('2025年度_地域戦略テーブル（基本項目）'!G:G, MATCH(D225, '2025年度_地域戦略テーブル（基本項目）'!C:C, 0))) &gt;= 4,
        YEAR(INDEX('2025年度_地域戦略テーブル（基本項目）'!G:G, MATCH(D225, '2025年度_地域戦略テーブル（基本項目）'!C:C, 0))),
        YEAR(INDEX('2025年度_地域戦略テーブル（基本項目）'!G:G, MATCH(D225, '2025年度_地域戦略テーブル（基本項目）'!C:C, 0)))-1),
    "")</f>
        <v/>
      </c>
    </row>
    <row r="226" spans="1:22" ht="26" hidden="1">
      <c r="A226" s="11">
        <v>315</v>
      </c>
      <c r="B226" s="12" t="s">
        <v>1712</v>
      </c>
      <c r="C226" s="12" t="s">
        <v>6599</v>
      </c>
      <c r="D226" s="12" t="s">
        <v>1713</v>
      </c>
      <c r="E226" s="12" t="s">
        <v>217</v>
      </c>
      <c r="F226" s="12" t="s">
        <v>1616</v>
      </c>
      <c r="G226" s="12" t="s">
        <v>1617</v>
      </c>
      <c r="H226" s="12" t="s">
        <v>1714</v>
      </c>
      <c r="I226" s="12" t="s">
        <v>1076</v>
      </c>
      <c r="J226" s="11">
        <v>231.94</v>
      </c>
      <c r="K226" s="11">
        <v>18262</v>
      </c>
      <c r="L226" s="11">
        <v>-7.5716200000000002</v>
      </c>
      <c r="M226" s="11">
        <v>5.3900915850122404</v>
      </c>
      <c r="N226" s="11">
        <v>3.2774090984740698</v>
      </c>
      <c r="O226" s="11">
        <v>4.2266200625083004</v>
      </c>
      <c r="P226" s="11">
        <v>85.686748402785597</v>
      </c>
      <c r="Q226" s="11">
        <v>1.41913085121978</v>
      </c>
      <c r="R226" s="11">
        <v>2378</v>
      </c>
      <c r="S226" s="11">
        <v>3013</v>
      </c>
      <c r="T226" s="11">
        <v>5972</v>
      </c>
      <c r="U226" s="81" t="str">
        <f>IF(COUNTIF('2025年度_地域戦略テーブル（基本項目）'!C:C, D226) &gt; 0, "策定済み", "未策定")</f>
        <v>未策定</v>
      </c>
      <c r="V226" t="str">
        <f>IF(COUNTIF('2025年度_地域戦略テーブル（基本項目）'!C:C, D226) &gt; 0,
    IF(MONTH(INDEX('2025年度_地域戦略テーブル（基本項目）'!G:G, MATCH(D226, '2025年度_地域戦略テーブル（基本項目）'!C:C, 0))) &gt;= 4,
        YEAR(INDEX('2025年度_地域戦略テーブル（基本項目）'!G:G, MATCH(D226, '2025年度_地域戦略テーブル（基本項目）'!C:C, 0))),
        YEAR(INDEX('2025年度_地域戦略テーブル（基本項目）'!G:G, MATCH(D226, '2025年度_地域戦略テーブル（基本項目）'!C:C, 0)))-1),
    "")</f>
        <v/>
      </c>
    </row>
    <row r="227" spans="1:22" hidden="1">
      <c r="A227" s="11">
        <v>928</v>
      </c>
      <c r="B227" s="12" t="s">
        <v>1715</v>
      </c>
      <c r="C227" s="12" t="s">
        <v>228</v>
      </c>
      <c r="D227" s="12" t="s">
        <v>228</v>
      </c>
      <c r="E227" s="12" t="s">
        <v>228</v>
      </c>
      <c r="F227" s="12" t="s">
        <v>1716</v>
      </c>
      <c r="G227" s="12" t="s">
        <v>1072</v>
      </c>
      <c r="H227" s="12" t="s">
        <v>102</v>
      </c>
      <c r="I227" s="12" t="s">
        <v>982</v>
      </c>
      <c r="J227" s="11">
        <v>10621.29</v>
      </c>
      <c r="K227" s="11">
        <v>1978742</v>
      </c>
      <c r="L227" s="11">
        <v>-2.61632</v>
      </c>
      <c r="M227" s="11">
        <v>4.6434019832189204</v>
      </c>
      <c r="N227" s="11">
        <v>4.1189931350114399</v>
      </c>
      <c r="O227" s="11">
        <v>0.36231884057970998</v>
      </c>
      <c r="P227" s="11">
        <v>90.522501906941301</v>
      </c>
      <c r="Q227" s="11">
        <v>0.352784134248665</v>
      </c>
      <c r="R227" s="11">
        <v>60868</v>
      </c>
      <c r="S227" s="11">
        <v>331945</v>
      </c>
      <c r="T227" s="11">
        <v>625184</v>
      </c>
      <c r="U227" s="81" t="str">
        <f>IF(COUNTIF('2025年度_地域戦略テーブル（基本項目）'!C:C, D227) &gt; 0, "策定済み", "未策定")</f>
        <v>策定済み</v>
      </c>
      <c r="V227">
        <f>IF(COUNTIF('2025年度_地域戦略テーブル（基本項目）'!C:C, D227) &gt; 0,
    IF(MONTH(INDEX('2025年度_地域戦略テーブル（基本項目）'!G:G, MATCH(D227, '2025年度_地域戦略テーブル（基本項目）'!C:C, 0))) &gt;= 4,
        YEAR(INDEX('2025年度_地域戦略テーブル（基本項目）'!G:G, MATCH(D227, '2025年度_地域戦略テーブル（基本項目）'!C:C, 0))),
        YEAR(INDEX('2025年度_地域戦略テーブル（基本項目）'!G:G, MATCH(D227, '2025年度_地域戦略テーブル（基本項目）'!C:C, 0)))-1),
    "")</f>
        <v>2011</v>
      </c>
    </row>
    <row r="228" spans="1:22" hidden="1">
      <c r="A228" s="11">
        <v>957</v>
      </c>
      <c r="B228" s="12" t="s">
        <v>1717</v>
      </c>
      <c r="C228" s="12" t="s">
        <v>7307</v>
      </c>
      <c r="D228" s="12" t="s">
        <v>1718</v>
      </c>
      <c r="E228" s="12" t="s">
        <v>228</v>
      </c>
      <c r="F228" s="12" t="s">
        <v>1716</v>
      </c>
      <c r="G228" s="12" t="s">
        <v>1072</v>
      </c>
      <c r="H228" s="12" t="s">
        <v>1719</v>
      </c>
      <c r="I228" s="12" t="s">
        <v>1076</v>
      </c>
      <c r="J228" s="11">
        <v>18.16</v>
      </c>
      <c r="K228" s="11">
        <v>14355</v>
      </c>
      <c r="L228" s="11">
        <v>-2.69116</v>
      </c>
      <c r="M228" s="11">
        <v>51.819584439464698</v>
      </c>
      <c r="N228" s="11">
        <v>43.270592473335498</v>
      </c>
      <c r="O228" s="11">
        <v>4.6327734336559896</v>
      </c>
      <c r="P228" s="11">
        <v>0.11870595284950999</v>
      </c>
      <c r="Q228" s="11">
        <v>0.15834370069426201</v>
      </c>
      <c r="R228" s="11">
        <v>526</v>
      </c>
      <c r="S228" s="11">
        <v>3072</v>
      </c>
      <c r="T228" s="11">
        <v>4223</v>
      </c>
      <c r="U228" s="81" t="str">
        <f>IF(COUNTIF('2025年度_地域戦略テーブル（基本項目）'!C:C, D228) &gt; 0, "策定済み", "未策定")</f>
        <v>未策定</v>
      </c>
      <c r="V228" t="str">
        <f>IF(COUNTIF('2025年度_地域戦略テーブル（基本項目）'!C:C, D228) &gt; 0,
    IF(MONTH(INDEX('2025年度_地域戦略テーブル（基本項目）'!G:G, MATCH(D228, '2025年度_地域戦略テーブル（基本項目）'!C:C, 0))) &gt;= 4,
        YEAR(INDEX('2025年度_地域戦略テーブル（基本項目）'!G:G, MATCH(D228, '2025年度_地域戦略テーブル（基本項目）'!C:C, 0))),
        YEAR(INDEX('2025年度_地域戦略テーブル（基本項目）'!G:G, MATCH(D228, '2025年度_地域戦略テーブル（基本項目）'!C:C, 0)))-1),
    "")</f>
        <v/>
      </c>
    </row>
    <row r="229" spans="1:22" hidden="1">
      <c r="A229" s="11">
        <v>937</v>
      </c>
      <c r="B229" s="12" t="s">
        <v>1720</v>
      </c>
      <c r="C229" s="12" t="s">
        <v>7287</v>
      </c>
      <c r="D229" s="12" t="s">
        <v>1721</v>
      </c>
      <c r="E229" s="12" t="s">
        <v>228</v>
      </c>
      <c r="F229" s="12" t="s">
        <v>1716</v>
      </c>
      <c r="G229" s="12" t="s">
        <v>1072</v>
      </c>
      <c r="H229" s="12" t="s">
        <v>1722</v>
      </c>
      <c r="I229" s="12" t="s">
        <v>1076</v>
      </c>
      <c r="J229" s="11">
        <v>53.66</v>
      </c>
      <c r="K229" s="11">
        <v>65649</v>
      </c>
      <c r="L229" s="11">
        <v>-2.5067900000000001</v>
      </c>
      <c r="M229" s="11">
        <v>52.0108531097409</v>
      </c>
      <c r="N229" s="11">
        <v>41.522814914515898</v>
      </c>
      <c r="O229" s="11">
        <v>5.6290258417029202</v>
      </c>
      <c r="P229" s="11">
        <v>0.58426050754715098</v>
      </c>
      <c r="Q229" s="11">
        <v>0.25304562649321699</v>
      </c>
      <c r="R229" s="11">
        <v>1330</v>
      </c>
      <c r="S229" s="11">
        <v>10792</v>
      </c>
      <c r="T229" s="11">
        <v>19824</v>
      </c>
      <c r="U229" s="81" t="str">
        <f>IF(COUNTIF('2025年度_地域戦略テーブル（基本項目）'!C:C, D229) &gt; 0, "策定済み", "未策定")</f>
        <v>未策定</v>
      </c>
      <c r="V229" t="str">
        <f>IF(COUNTIF('2025年度_地域戦略テーブル（基本項目）'!C:C, D229) &gt; 0,
    IF(MONTH(INDEX('2025年度_地域戦略テーブル（基本項目）'!G:G, MATCH(D229, '2025年度_地域戦略テーブル（基本項目）'!C:C, 0))) &gt;= 4,
        YEAR(INDEX('2025年度_地域戦略テーブル（基本項目）'!G:G, MATCH(D229, '2025年度_地域戦略テーブル（基本項目）'!C:C, 0))),
        YEAR(INDEX('2025年度_地域戦略テーブル（基本項目）'!G:G, MATCH(D229, '2025年度_地域戦略テーブル（基本項目）'!C:C, 0)))-1),
    "")</f>
        <v/>
      </c>
    </row>
    <row r="230" spans="1:22" hidden="1">
      <c r="A230" s="11">
        <v>948</v>
      </c>
      <c r="B230" s="12" t="s">
        <v>1723</v>
      </c>
      <c r="C230" s="12" t="s">
        <v>7298</v>
      </c>
      <c r="D230" s="12" t="s">
        <v>1724</v>
      </c>
      <c r="E230" s="12" t="s">
        <v>228</v>
      </c>
      <c r="F230" s="12" t="s">
        <v>1716</v>
      </c>
      <c r="G230" s="12" t="s">
        <v>1072</v>
      </c>
      <c r="H230" s="12" t="s">
        <v>1725</v>
      </c>
      <c r="I230" s="12" t="s">
        <v>1076</v>
      </c>
      <c r="J230" s="11">
        <v>851.21</v>
      </c>
      <c r="K230" s="11">
        <v>30428</v>
      </c>
      <c r="L230" s="11">
        <v>-9.4000299999999992</v>
      </c>
      <c r="M230" s="11">
        <v>2.0649221014712298</v>
      </c>
      <c r="N230" s="11">
        <v>1.66457544085694</v>
      </c>
      <c r="O230" s="11">
        <v>0.77625480570904104</v>
      </c>
      <c r="P230" s="11">
        <v>94.7963612058264</v>
      </c>
      <c r="Q230" s="11">
        <v>0.69788644613641204</v>
      </c>
      <c r="R230" s="11">
        <v>1421</v>
      </c>
      <c r="S230" s="11">
        <v>5263</v>
      </c>
      <c r="T230" s="11">
        <v>11442</v>
      </c>
      <c r="U230" s="81" t="str">
        <f>IF(COUNTIF('2025年度_地域戦略テーブル（基本項目）'!C:C, D230) &gt; 0, "策定済み", "未策定")</f>
        <v>未策定</v>
      </c>
      <c r="V230" t="str">
        <f>IF(COUNTIF('2025年度_地域戦略テーブル（基本項目）'!C:C, D230) &gt; 0,
    IF(MONTH(INDEX('2025年度_地域戦略テーブル（基本項目）'!G:G, MATCH(D230, '2025年度_地域戦略テーブル（基本項目）'!C:C, 0))) &gt;= 4,
        YEAR(INDEX('2025年度_地域戦略テーブル（基本項目）'!G:G, MATCH(D230, '2025年度_地域戦略テーブル（基本項目）'!C:C, 0))),
        YEAR(INDEX('2025年度_地域戦略テーブル（基本項目）'!G:G, MATCH(D230, '2025年度_地域戦略テーブル（基本項目）'!C:C, 0)))-1),
    "")</f>
        <v/>
      </c>
    </row>
    <row r="231" spans="1:22" hidden="1">
      <c r="A231" s="11">
        <v>942</v>
      </c>
      <c r="B231" s="12" t="s">
        <v>1726</v>
      </c>
      <c r="C231" s="12" t="s">
        <v>7292</v>
      </c>
      <c r="D231" s="12" t="s">
        <v>1727</v>
      </c>
      <c r="E231" s="12" t="s">
        <v>228</v>
      </c>
      <c r="F231" s="12" t="s">
        <v>1716</v>
      </c>
      <c r="G231" s="12" t="s">
        <v>1072</v>
      </c>
      <c r="H231" s="12" t="s">
        <v>1728</v>
      </c>
      <c r="I231" s="12" t="s">
        <v>1076</v>
      </c>
      <c r="J231" s="11">
        <v>87.57</v>
      </c>
      <c r="K231" s="11">
        <v>99968</v>
      </c>
      <c r="L231" s="11">
        <v>1.28983</v>
      </c>
      <c r="M231" s="11">
        <v>33.488641596249202</v>
      </c>
      <c r="N231" s="11">
        <v>10.450790777198</v>
      </c>
      <c r="O231" s="11">
        <v>3.06234751579714</v>
      </c>
      <c r="P231" s="11">
        <v>45.971696617814899</v>
      </c>
      <c r="Q231" s="11">
        <v>7.0265234929408802</v>
      </c>
      <c r="R231" s="11">
        <v>1301</v>
      </c>
      <c r="S231" s="11">
        <v>16907</v>
      </c>
      <c r="T231" s="11">
        <v>27775</v>
      </c>
      <c r="U231" s="81" t="str">
        <f>IF(COUNTIF('2025年度_地域戦略テーブル（基本項目）'!C:C, D231) &gt; 0, "策定済み", "未策定")</f>
        <v>未策定</v>
      </c>
      <c r="V231" t="str">
        <f>IF(COUNTIF('2025年度_地域戦略テーブル（基本項目）'!C:C, D231) &gt; 0,
    IF(MONTH(INDEX('2025年度_地域戦略テーブル（基本項目）'!G:G, MATCH(D231, '2025年度_地域戦略テーブル（基本項目）'!C:C, 0))) &gt;= 4,
        YEAR(INDEX('2025年度_地域戦略テーブル（基本項目）'!G:G, MATCH(D231, '2025年度_地域戦略テーブル（基本項目）'!C:C, 0))),
        YEAR(INDEX('2025年度_地域戦略テーブル（基本項目）'!G:G, MATCH(D231, '2025年度_地域戦略テーブル（基本項目）'!C:C, 0)))-1),
    "")</f>
        <v/>
      </c>
    </row>
    <row r="232" spans="1:22" hidden="1">
      <c r="A232" s="11">
        <v>949</v>
      </c>
      <c r="B232" s="12" t="s">
        <v>1729</v>
      </c>
      <c r="C232" s="12" t="s">
        <v>7299</v>
      </c>
      <c r="D232" s="12" t="s">
        <v>1730</v>
      </c>
      <c r="E232" s="12" t="s">
        <v>228</v>
      </c>
      <c r="F232" s="12" t="s">
        <v>1716</v>
      </c>
      <c r="G232" s="12" t="s">
        <v>1072</v>
      </c>
      <c r="H232" s="12" t="s">
        <v>1731</v>
      </c>
      <c r="I232" s="12" t="s">
        <v>1076</v>
      </c>
      <c r="J232" s="11">
        <v>112.03</v>
      </c>
      <c r="K232" s="11">
        <v>32735</v>
      </c>
      <c r="L232" s="11">
        <v>-7.0186900000000003</v>
      </c>
      <c r="M232" s="11">
        <v>16.748382991519399</v>
      </c>
      <c r="N232" s="11">
        <v>39.074438640012403</v>
      </c>
      <c r="O232" s="11">
        <v>7.1441042831558796</v>
      </c>
      <c r="P232" s="11">
        <v>35.474884356395997</v>
      </c>
      <c r="Q232" s="11">
        <v>1.5581897289162701</v>
      </c>
      <c r="R232" s="11">
        <v>2805</v>
      </c>
      <c r="S232" s="11">
        <v>6995</v>
      </c>
      <c r="T232" s="11">
        <v>10577</v>
      </c>
      <c r="U232" s="81" t="str">
        <f>IF(COUNTIF('2025年度_地域戦略テーブル（基本項目）'!C:C, D232) &gt; 0, "策定済み", "未策定")</f>
        <v>未策定</v>
      </c>
      <c r="V232" t="str">
        <f>IF(COUNTIF('2025年度_地域戦略テーブル（基本項目）'!C:C, D232) &gt; 0,
    IF(MONTH(INDEX('2025年度_地域戦略テーブル（基本項目）'!G:G, MATCH(D232, '2025年度_地域戦略テーブル（基本項目）'!C:C, 0))) &gt;= 4,
        YEAR(INDEX('2025年度_地域戦略テーブル（基本項目）'!G:G, MATCH(D232, '2025年度_地域戦略テーブル（基本項目）'!C:C, 0))),
        YEAR(INDEX('2025年度_地域戦略テーブル（基本項目）'!G:G, MATCH(D232, '2025年度_地域戦略テーブル（基本項目）'!C:C, 0)))-1),
    "")</f>
        <v/>
      </c>
    </row>
    <row r="233" spans="1:22" ht="26" hidden="1">
      <c r="A233" s="11">
        <v>941</v>
      </c>
      <c r="B233" s="12" t="s">
        <v>1732</v>
      </c>
      <c r="C233" s="12" t="s">
        <v>7291</v>
      </c>
      <c r="D233" s="12" t="s">
        <v>1733</v>
      </c>
      <c r="E233" s="12" t="s">
        <v>228</v>
      </c>
      <c r="F233" s="12" t="s">
        <v>1716</v>
      </c>
      <c r="G233" s="12" t="s">
        <v>1072</v>
      </c>
      <c r="H233" s="12" t="s">
        <v>1734</v>
      </c>
      <c r="I233" s="12" t="s">
        <v>1076</v>
      </c>
      <c r="J233" s="11">
        <v>87.81</v>
      </c>
      <c r="K233" s="11">
        <v>144521</v>
      </c>
      <c r="L233" s="11">
        <v>-0.1168</v>
      </c>
      <c r="M233" s="11">
        <v>49.845025075368099</v>
      </c>
      <c r="N233" s="11">
        <v>9.8741886851775895</v>
      </c>
      <c r="O233" s="11">
        <v>7.4612490629786397</v>
      </c>
      <c r="P233" s="11">
        <v>29.9185868721468</v>
      </c>
      <c r="Q233" s="11">
        <v>2.9009503043287799</v>
      </c>
      <c r="R233" s="11">
        <v>1904</v>
      </c>
      <c r="S233" s="11">
        <v>23057</v>
      </c>
      <c r="T233" s="11">
        <v>43274</v>
      </c>
      <c r="U233" s="81" t="str">
        <f>IF(COUNTIF('2025年度_地域戦略テーブル（基本項目）'!C:C, D233) &gt; 0, "策定済み", "未策定")</f>
        <v>未策定</v>
      </c>
      <c r="V233" t="str">
        <f>IF(COUNTIF('2025年度_地域戦略テーブル（基本項目）'!C:C, D233) &gt; 0,
    IF(MONTH(INDEX('2025年度_地域戦略テーブル（基本項目）'!G:G, MATCH(D233, '2025年度_地域戦略テーブル（基本項目）'!C:C, 0))) &gt;= 4,
        YEAR(INDEX('2025年度_地域戦略テーブル（基本項目）'!G:G, MATCH(D233, '2025年度_地域戦略テーブル（基本項目）'!C:C, 0))),
        YEAR(INDEX('2025年度_地域戦略テーブル（基本項目）'!G:G, MATCH(D233, '2025年度_地域戦略テーブル（基本項目）'!C:C, 0)))-1),
    "")</f>
        <v/>
      </c>
    </row>
    <row r="234" spans="1:22" hidden="1">
      <c r="A234" s="11">
        <v>951</v>
      </c>
      <c r="B234" s="12" t="s">
        <v>1735</v>
      </c>
      <c r="C234" s="12" t="s">
        <v>7301</v>
      </c>
      <c r="D234" s="12" t="s">
        <v>1736</v>
      </c>
      <c r="E234" s="12" t="s">
        <v>228</v>
      </c>
      <c r="F234" s="12" t="s">
        <v>1716</v>
      </c>
      <c r="G234" s="12" t="s">
        <v>1072</v>
      </c>
      <c r="H234" s="12" t="s">
        <v>1737</v>
      </c>
      <c r="I234" s="12" t="s">
        <v>1076</v>
      </c>
      <c r="J234" s="11">
        <v>10.3</v>
      </c>
      <c r="K234" s="11">
        <v>22208</v>
      </c>
      <c r="L234" s="11">
        <v>-2.3824200000000002</v>
      </c>
      <c r="M234" s="11">
        <v>78.351571387694506</v>
      </c>
      <c r="N234" s="11">
        <v>16.1161713891719</v>
      </c>
      <c r="O234" s="11">
        <v>4.9309084845561699</v>
      </c>
      <c r="P234" s="11">
        <v>0.48108128134345002</v>
      </c>
      <c r="Q234" s="11">
        <v>0.120267457233991</v>
      </c>
      <c r="R234" s="11">
        <v>167</v>
      </c>
      <c r="S234" s="11">
        <v>3169</v>
      </c>
      <c r="T234" s="11">
        <v>7223</v>
      </c>
      <c r="U234" s="81" t="str">
        <f>IF(COUNTIF('2025年度_地域戦略テーブル（基本項目）'!C:C, D234) &gt; 0, "策定済み", "未策定")</f>
        <v>未策定</v>
      </c>
      <c r="V234" t="str">
        <f>IF(COUNTIF('2025年度_地域戦略テーブル（基本項目）'!C:C, D234) &gt; 0,
    IF(MONTH(INDEX('2025年度_地域戦略テーブル（基本項目）'!G:G, MATCH(D234, '2025年度_地域戦略テーブル（基本項目）'!C:C, 0))) &gt;= 4,
        YEAR(INDEX('2025年度_地域戦略テーブル（基本項目）'!G:G, MATCH(D234, '2025年度_地域戦略テーブル（基本項目）'!C:C, 0))),
        YEAR(INDEX('2025年度_地域戦略テーブル（基本項目）'!G:G, MATCH(D234, '2025年度_地域戦略テーブル（基本項目）'!C:C, 0)))-1),
    "")</f>
        <v/>
      </c>
    </row>
    <row r="235" spans="1:22" ht="26" hidden="1">
      <c r="A235" s="11">
        <v>954</v>
      </c>
      <c r="B235" s="12" t="s">
        <v>1738</v>
      </c>
      <c r="C235" s="12" t="s">
        <v>7304</v>
      </c>
      <c r="D235" s="12" t="s">
        <v>1739</v>
      </c>
      <c r="E235" s="12" t="s">
        <v>228</v>
      </c>
      <c r="F235" s="12" t="s">
        <v>1716</v>
      </c>
      <c r="G235" s="12" t="s">
        <v>1072</v>
      </c>
      <c r="H235" s="12" t="s">
        <v>1740</v>
      </c>
      <c r="I235" s="12" t="s">
        <v>1076</v>
      </c>
      <c r="J235" s="11">
        <v>49.28</v>
      </c>
      <c r="K235" s="11">
        <v>6610</v>
      </c>
      <c r="L235" s="11">
        <v>-10.90443</v>
      </c>
      <c r="M235" s="11">
        <v>6.9825156842688099</v>
      </c>
      <c r="N235" s="11">
        <v>7.6941731757615797</v>
      </c>
      <c r="O235" s="11">
        <v>1.07418753623609</v>
      </c>
      <c r="P235" s="11">
        <v>83.416414307554703</v>
      </c>
      <c r="Q235" s="11">
        <v>0.83270929617880796</v>
      </c>
      <c r="R235" s="11">
        <v>291</v>
      </c>
      <c r="S235" s="11">
        <v>1612</v>
      </c>
      <c r="T235" s="11">
        <v>2148</v>
      </c>
      <c r="U235" s="81" t="str">
        <f>IF(COUNTIF('2025年度_地域戦略テーブル（基本項目）'!C:C, D235) &gt; 0, "策定済み", "未策定")</f>
        <v>未策定</v>
      </c>
      <c r="V235" t="str">
        <f>IF(COUNTIF('2025年度_地域戦略テーブル（基本項目）'!C:C, D235) &gt; 0,
    IF(MONTH(INDEX('2025年度_地域戦略テーブル（基本項目）'!G:G, MATCH(D235, '2025年度_地域戦略テーブル（基本項目）'!C:C, 0))) &gt;= 4,
        YEAR(INDEX('2025年度_地域戦略テーブル（基本項目）'!G:G, MATCH(D235, '2025年度_地域戦略テーブル（基本項目）'!C:C, 0))),
        YEAR(INDEX('2025年度_地域戦略テーブル（基本項目）'!G:G, MATCH(D235, '2025年度_地域戦略テーブル（基本項目）'!C:C, 0)))-1),
    "")</f>
        <v/>
      </c>
    </row>
    <row r="236" spans="1:22" hidden="1">
      <c r="A236" s="11">
        <v>933</v>
      </c>
      <c r="B236" s="12" t="s">
        <v>1741</v>
      </c>
      <c r="C236" s="12" t="s">
        <v>7283</v>
      </c>
      <c r="D236" s="12" t="s">
        <v>1742</v>
      </c>
      <c r="E236" s="12" t="s">
        <v>228</v>
      </c>
      <c r="F236" s="12" t="s">
        <v>1716</v>
      </c>
      <c r="G236" s="12" t="s">
        <v>1072</v>
      </c>
      <c r="H236" s="12" t="s">
        <v>1743</v>
      </c>
      <c r="I236" s="12" t="s">
        <v>1076</v>
      </c>
      <c r="J236" s="11">
        <v>472.33</v>
      </c>
      <c r="K236" s="11">
        <v>85283</v>
      </c>
      <c r="L236" s="11">
        <v>-4.3408499999999997</v>
      </c>
      <c r="M236" s="11">
        <v>7.3131484477621802</v>
      </c>
      <c r="N236" s="11">
        <v>5.6477295017424298</v>
      </c>
      <c r="O236" s="11">
        <v>1.4990271526066501</v>
      </c>
      <c r="P236" s="11">
        <v>84.320631001195096</v>
      </c>
      <c r="Q236" s="11">
        <v>1.2194638966936</v>
      </c>
      <c r="R236" s="11">
        <v>1873</v>
      </c>
      <c r="S236" s="11">
        <v>19761</v>
      </c>
      <c r="T236" s="11">
        <v>24340</v>
      </c>
      <c r="U236" s="81" t="str">
        <f>IF(COUNTIF('2025年度_地域戦略テーブル（基本項目）'!C:C, D236) &gt; 0, "策定済み", "未策定")</f>
        <v>未策定</v>
      </c>
      <c r="V236" t="str">
        <f>IF(COUNTIF('2025年度_地域戦略テーブル（基本項目）'!C:C, D236) &gt; 0,
    IF(MONTH(INDEX('2025年度_地域戦略テーブル（基本項目）'!G:G, MATCH(D236, '2025年度_地域戦略テーブル（基本項目）'!C:C, 0))) &gt;= 4,
        YEAR(INDEX('2025年度_地域戦略テーブル（基本項目）'!G:G, MATCH(D236, '2025年度_地域戦略テーブル（基本項目）'!C:C, 0))),
        YEAR(INDEX('2025年度_地域戦略テーブル（基本項目）'!G:G, MATCH(D236, '2025年度_地域戦略テーブル（基本項目）'!C:C, 0)))-1),
    "")</f>
        <v/>
      </c>
    </row>
    <row r="237" spans="1:22" hidden="1">
      <c r="A237" s="11">
        <v>950</v>
      </c>
      <c r="B237" s="12" t="s">
        <v>1744</v>
      </c>
      <c r="C237" s="12" t="s">
        <v>7300</v>
      </c>
      <c r="D237" s="12" t="s">
        <v>1745</v>
      </c>
      <c r="E237" s="12" t="s">
        <v>228</v>
      </c>
      <c r="F237" s="12" t="s">
        <v>1716</v>
      </c>
      <c r="G237" s="12" t="s">
        <v>1072</v>
      </c>
      <c r="H237" s="12" t="s">
        <v>1746</v>
      </c>
      <c r="I237" s="12" t="s">
        <v>1076</v>
      </c>
      <c r="J237" s="11">
        <v>7.91</v>
      </c>
      <c r="K237" s="11">
        <v>25881</v>
      </c>
      <c r="L237" s="11">
        <v>5.1133100000000002</v>
      </c>
      <c r="M237" s="11">
        <v>87.393932222871499</v>
      </c>
      <c r="N237" s="11">
        <v>9.3665098154113497</v>
      </c>
      <c r="O237" s="11">
        <v>3.23955796171713</v>
      </c>
      <c r="P237" s="11">
        <v>0</v>
      </c>
      <c r="Q237" s="11">
        <v>0</v>
      </c>
      <c r="R237" s="11">
        <v>495</v>
      </c>
      <c r="S237" s="11">
        <v>3679</v>
      </c>
      <c r="T237" s="11">
        <v>7962</v>
      </c>
      <c r="U237" s="81" t="str">
        <f>IF(COUNTIF('2025年度_地域戦略テーブル（基本項目）'!C:C, D237) &gt; 0, "策定済み", "未策定")</f>
        <v>未策定</v>
      </c>
      <c r="V237" t="str">
        <f>IF(COUNTIF('2025年度_地域戦略テーブル（基本項目）'!C:C, D237) &gt; 0,
    IF(MONTH(INDEX('2025年度_地域戦略テーブル（基本項目）'!G:G, MATCH(D237, '2025年度_地域戦略テーブル（基本項目）'!C:C, 0))) &gt;= 4,
        YEAR(INDEX('2025年度_地域戦略テーブル（基本項目）'!G:G, MATCH(D237, '2025年度_地域戦略テーブル（基本項目）'!C:C, 0))),
        YEAR(INDEX('2025年度_地域戦略テーブル（基本項目）'!G:G, MATCH(D237, '2025年度_地域戦略テーブル（基本項目）'!C:C, 0)))-1),
    "")</f>
        <v/>
      </c>
    </row>
    <row r="238" spans="1:22" hidden="1">
      <c r="A238" s="11">
        <v>929</v>
      </c>
      <c r="B238" s="12" t="s">
        <v>1747</v>
      </c>
      <c r="C238" s="12" t="s">
        <v>7279</v>
      </c>
      <c r="D238" s="12" t="s">
        <v>231</v>
      </c>
      <c r="E238" s="12" t="s">
        <v>228</v>
      </c>
      <c r="F238" s="12" t="s">
        <v>1716</v>
      </c>
      <c r="G238" s="12" t="s">
        <v>1072</v>
      </c>
      <c r="H238" s="12" t="s">
        <v>1748</v>
      </c>
      <c r="I238" s="12" t="s">
        <v>1076</v>
      </c>
      <c r="J238" s="11">
        <v>203.6</v>
      </c>
      <c r="K238" s="11">
        <v>402557</v>
      </c>
      <c r="L238" s="11">
        <v>-1.0271999999999999</v>
      </c>
      <c r="M238" s="11">
        <v>43.154586900945603</v>
      </c>
      <c r="N238" s="11">
        <v>17.702057260840601</v>
      </c>
      <c r="O238" s="11">
        <v>4.0657800690138703</v>
      </c>
      <c r="P238" s="11">
        <v>33.608048315963401</v>
      </c>
      <c r="Q238" s="11">
        <v>1.46952745323643</v>
      </c>
      <c r="R238" s="11">
        <v>6684</v>
      </c>
      <c r="S238" s="11">
        <v>47682</v>
      </c>
      <c r="T238" s="11">
        <v>140110</v>
      </c>
      <c r="U238" s="81" t="str">
        <f>IF(COUNTIF('2025年度_地域戦略テーブル（基本項目）'!C:C, D238) &gt; 0, "策定済み", "未策定")</f>
        <v>策定済み</v>
      </c>
      <c r="V238">
        <f>IF(COUNTIF('2025年度_地域戦略テーブル（基本項目）'!C:C, D238) &gt; 0,
    IF(MONTH(INDEX('2025年度_地域戦略テーブル（基本項目）'!G:G, MATCH(D238, '2025年度_地域戦略テーブル（基本項目）'!C:C, 0))) &gt;= 4,
        YEAR(INDEX('2025年度_地域戦略テーブル（基本項目）'!G:G, MATCH(D238, '2025年度_地域戦略テーブル（基本項目）'!C:C, 0))),
        YEAR(INDEX('2025年度_地域戦略テーブル（基本項目）'!G:G, MATCH(D238, '2025年度_地域戦略テーブル（基本項目）'!C:C, 0)))-1),
    "")</f>
        <v>2015</v>
      </c>
    </row>
    <row r="239" spans="1:22" hidden="1">
      <c r="A239" s="11">
        <v>947</v>
      </c>
      <c r="B239" s="12" t="s">
        <v>1749</v>
      </c>
      <c r="C239" s="12" t="s">
        <v>7297</v>
      </c>
      <c r="D239" s="12" t="s">
        <v>1750</v>
      </c>
      <c r="E239" s="12" t="s">
        <v>228</v>
      </c>
      <c r="F239" s="12" t="s">
        <v>1716</v>
      </c>
      <c r="G239" s="12" t="s">
        <v>1072</v>
      </c>
      <c r="H239" s="12" t="s">
        <v>1751</v>
      </c>
      <c r="I239" s="12" t="s">
        <v>1076</v>
      </c>
      <c r="J239" s="11">
        <v>1030.75</v>
      </c>
      <c r="K239" s="11">
        <v>38997</v>
      </c>
      <c r="L239" s="11">
        <v>-7.3485399999999998</v>
      </c>
      <c r="M239" s="11">
        <v>2.8872106444424599</v>
      </c>
      <c r="N239" s="11">
        <v>2.8337449254825602</v>
      </c>
      <c r="O239" s="11">
        <v>1.04986715714611</v>
      </c>
      <c r="P239" s="11">
        <v>92.563890249584404</v>
      </c>
      <c r="Q239" s="11">
        <v>0.66528702334446299</v>
      </c>
      <c r="R239" s="11">
        <v>2566</v>
      </c>
      <c r="S239" s="11">
        <v>7267</v>
      </c>
      <c r="T239" s="11">
        <v>12621</v>
      </c>
      <c r="U239" s="81" t="str">
        <f>IF(COUNTIF('2025年度_地域戦略テーブル（基本項目）'!C:C, D239) &gt; 0, "策定済み", "未策定")</f>
        <v>未策定</v>
      </c>
      <c r="V239" t="str">
        <f>IF(COUNTIF('2025年度_地域戦略テーブル（基本項目）'!C:C, D239) &gt; 0,
    IF(MONTH(INDEX('2025年度_地域戦略テーブル（基本項目）'!G:G, MATCH(D239, '2025年度_地域戦略テーブル（基本項目）'!C:C, 0))) &gt;= 4,
        YEAR(INDEX('2025年度_地域戦略テーブル（基本項目）'!G:G, MATCH(D239, '2025年度_地域戦略テーブル（基本項目）'!C:C, 0))),
        YEAR(INDEX('2025年度_地域戦略テーブル（基本項目）'!G:G, MATCH(D239, '2025年度_地域戦略テーブル（基本項目）'!C:C, 0)))-1),
    "")</f>
        <v/>
      </c>
    </row>
    <row r="240" spans="1:22" hidden="1">
      <c r="A240" s="11">
        <v>938</v>
      </c>
      <c r="B240" s="12" t="s">
        <v>1752</v>
      </c>
      <c r="C240" s="12" t="s">
        <v>7288</v>
      </c>
      <c r="D240" s="12" t="s">
        <v>1753</v>
      </c>
      <c r="E240" s="12" t="s">
        <v>228</v>
      </c>
      <c r="F240" s="12" t="s">
        <v>1716</v>
      </c>
      <c r="G240" s="12" t="s">
        <v>1072</v>
      </c>
      <c r="H240" s="12" t="s">
        <v>1754</v>
      </c>
      <c r="I240" s="12" t="s">
        <v>1076</v>
      </c>
      <c r="J240" s="11">
        <v>504.24</v>
      </c>
      <c r="K240" s="11">
        <v>47774</v>
      </c>
      <c r="L240" s="11">
        <v>-6.4593800000000003</v>
      </c>
      <c r="M240" s="11">
        <v>4.8589436741149097</v>
      </c>
      <c r="N240" s="11">
        <v>8.5814086604241293</v>
      </c>
      <c r="O240" s="11">
        <v>2.7775683695866</v>
      </c>
      <c r="P240" s="11">
        <v>81.813134362825295</v>
      </c>
      <c r="Q240" s="11">
        <v>1.9689449330490401</v>
      </c>
      <c r="R240" s="11">
        <v>2895</v>
      </c>
      <c r="S240" s="11">
        <v>9561</v>
      </c>
      <c r="T240" s="11">
        <v>15055</v>
      </c>
      <c r="U240" s="81" t="str">
        <f>IF(COUNTIF('2025年度_地域戦略テーブル（基本項目）'!C:C, D240) &gt; 0, "策定済み", "未策定")</f>
        <v>未策定</v>
      </c>
      <c r="V240" t="str">
        <f>IF(COUNTIF('2025年度_地域戦略テーブル（基本項目）'!C:C, D240) &gt; 0,
    IF(MONTH(INDEX('2025年度_地域戦略テーブル（基本項目）'!G:G, MATCH(D240, '2025年度_地域戦略テーブル（基本項目）'!C:C, 0))) &gt;= 4,
        YEAR(INDEX('2025年度_地域戦略テーブル（基本項目）'!G:G, MATCH(D240, '2025年度_地域戦略テーブル（基本項目）'!C:C, 0))),
        YEAR(INDEX('2025年度_地域戦略テーブル（基本項目）'!G:G, MATCH(D240, '2025年度_地域戦略テーブル（基本項目）'!C:C, 0)))-1),
    "")</f>
        <v/>
      </c>
    </row>
    <row r="241" spans="1:22" hidden="1">
      <c r="A241" s="11">
        <v>969</v>
      </c>
      <c r="B241" s="12" t="s">
        <v>1755</v>
      </c>
      <c r="C241" s="12" t="s">
        <v>7319</v>
      </c>
      <c r="D241" s="12" t="s">
        <v>1756</v>
      </c>
      <c r="E241" s="12" t="s">
        <v>228</v>
      </c>
      <c r="F241" s="12" t="s">
        <v>1716</v>
      </c>
      <c r="G241" s="12" t="s">
        <v>1072</v>
      </c>
      <c r="H241" s="12" t="s">
        <v>1757</v>
      </c>
      <c r="I241" s="12" t="s">
        <v>1076</v>
      </c>
      <c r="J241" s="11">
        <v>56.69</v>
      </c>
      <c r="K241" s="11">
        <v>17516</v>
      </c>
      <c r="L241" s="11">
        <v>-3.2852999999999999</v>
      </c>
      <c r="M241" s="11">
        <v>13.234756570542499</v>
      </c>
      <c r="N241" s="11">
        <v>9.7203201341104801</v>
      </c>
      <c r="O241" s="11">
        <v>1.33249588967851</v>
      </c>
      <c r="P241" s="11">
        <v>68.512384963372796</v>
      </c>
      <c r="Q241" s="11">
        <v>7.2000424422957003</v>
      </c>
      <c r="R241" s="11">
        <v>342</v>
      </c>
      <c r="S241" s="11">
        <v>3732</v>
      </c>
      <c r="T241" s="11">
        <v>5204</v>
      </c>
      <c r="U241" s="81" t="str">
        <f>IF(COUNTIF('2025年度_地域戦略テーブル（基本項目）'!C:C, D241) &gt; 0, "策定済み", "未策定")</f>
        <v>未策定</v>
      </c>
      <c r="V241" t="str">
        <f>IF(COUNTIF('2025年度_地域戦略テーブル（基本項目）'!C:C, D241) &gt; 0,
    IF(MONTH(INDEX('2025年度_地域戦略テーブル（基本項目）'!G:G, MATCH(D241, '2025年度_地域戦略テーブル（基本項目）'!C:C, 0))) &gt;= 4,
        YEAR(INDEX('2025年度_地域戦略テーブル（基本項目）'!G:G, MATCH(D241, '2025年度_地域戦略テーブル（基本項目）'!C:C, 0))),
        YEAR(INDEX('2025年度_地域戦略テーブル（基本項目）'!G:G, MATCH(D241, '2025年度_地域戦略テーブル（基本項目）'!C:C, 0)))-1),
    "")</f>
        <v/>
      </c>
    </row>
    <row r="242" spans="1:22" hidden="1">
      <c r="A242" s="11">
        <v>931</v>
      </c>
      <c r="B242" s="12" t="s">
        <v>1758</v>
      </c>
      <c r="C242" s="12" t="s">
        <v>7281</v>
      </c>
      <c r="D242" s="12" t="s">
        <v>234</v>
      </c>
      <c r="E242" s="12" t="s">
        <v>228</v>
      </c>
      <c r="F242" s="12" t="s">
        <v>1716</v>
      </c>
      <c r="G242" s="12" t="s">
        <v>1072</v>
      </c>
      <c r="H242" s="12" t="s">
        <v>1759</v>
      </c>
      <c r="I242" s="12" t="s">
        <v>1076</v>
      </c>
      <c r="J242" s="11">
        <v>2177.61</v>
      </c>
      <c r="K242" s="11">
        <v>84419</v>
      </c>
      <c r="L242" s="11">
        <v>-5.3407600000000004</v>
      </c>
      <c r="M242" s="11">
        <v>1.7307858380710901</v>
      </c>
      <c r="N242" s="11">
        <v>2.11635897311543</v>
      </c>
      <c r="O242" s="11">
        <v>1.2313471245682199</v>
      </c>
      <c r="P242" s="11">
        <v>93.044225006844997</v>
      </c>
      <c r="Q242" s="11">
        <v>1.8772830574002599</v>
      </c>
      <c r="R242" s="11">
        <v>10473</v>
      </c>
      <c r="S242" s="11">
        <v>11130</v>
      </c>
      <c r="T242" s="11">
        <v>32328</v>
      </c>
      <c r="U242" s="81" t="str">
        <f>IF(COUNTIF('2025年度_地域戦略テーブル（基本項目）'!C:C, D242) &gt; 0, "策定済み", "未策定")</f>
        <v>策定済み</v>
      </c>
      <c r="V242">
        <f>IF(COUNTIF('2025年度_地域戦略テーブル（基本項目）'!C:C, D242) &gt; 0,
    IF(MONTH(INDEX('2025年度_地域戦略テーブル（基本項目）'!G:G, MATCH(D242, '2025年度_地域戦略テーブル（基本項目）'!C:C, 0))) &gt;= 4,
        YEAR(INDEX('2025年度_地域戦略テーブル（基本項目）'!G:G, MATCH(D242, '2025年度_地域戦略テーブル（基本項目）'!C:C, 0))),
        YEAR(INDEX('2025年度_地域戦略テーブル（基本項目）'!G:G, MATCH(D242, '2025年度_地域戦略テーブル（基本項目）'!C:C, 0)))-1),
    "")</f>
        <v>2009</v>
      </c>
    </row>
    <row r="243" spans="1:22" hidden="1">
      <c r="A243" s="11">
        <v>962</v>
      </c>
      <c r="B243" s="12" t="s">
        <v>1760</v>
      </c>
      <c r="C243" s="12" t="s">
        <v>7312</v>
      </c>
      <c r="D243" s="12" t="s">
        <v>238</v>
      </c>
      <c r="E243" s="12" t="s">
        <v>228</v>
      </c>
      <c r="F243" s="12" t="s">
        <v>1716</v>
      </c>
      <c r="G243" s="12" t="s">
        <v>1072</v>
      </c>
      <c r="H243" s="12" t="s">
        <v>1761</v>
      </c>
      <c r="I243" s="12" t="s">
        <v>1076</v>
      </c>
      <c r="J243" s="11">
        <v>12.87</v>
      </c>
      <c r="K243" s="11">
        <v>8071</v>
      </c>
      <c r="L243" s="11">
        <v>-1.59717</v>
      </c>
      <c r="M243" s="11">
        <v>29.1567037283804</v>
      </c>
      <c r="N243" s="11">
        <v>11.8904071008412</v>
      </c>
      <c r="O243" s="11">
        <v>11.721145694821001</v>
      </c>
      <c r="P243" s="11">
        <v>45.4119242650277</v>
      </c>
      <c r="Q243" s="11">
        <v>1.8198192109296401</v>
      </c>
      <c r="R243" s="11">
        <v>284</v>
      </c>
      <c r="S243" s="11">
        <v>1906</v>
      </c>
      <c r="T243" s="11">
        <v>2157</v>
      </c>
      <c r="U243" s="81" t="str">
        <f>IF(COUNTIF('2025年度_地域戦略テーブル（基本項目）'!C:C, D243) &gt; 0, "策定済み", "未策定")</f>
        <v>策定済み</v>
      </c>
      <c r="V243">
        <f>IF(COUNTIF('2025年度_地域戦略テーブル（基本項目）'!C:C, D243) &gt; 0,
    IF(MONTH(INDEX('2025年度_地域戦略テーブル（基本項目）'!G:G, MATCH(D243, '2025年度_地域戦略テーブル（基本項目）'!C:C, 0))) &gt;= 4,
        YEAR(INDEX('2025年度_地域戦略テーブル（基本項目）'!G:G, MATCH(D243, '2025年度_地域戦略テーブル（基本項目）'!C:C, 0))),
        YEAR(INDEX('2025年度_地域戦略テーブル（基本項目）'!G:G, MATCH(D243, '2025年度_地域戦略テーブル（基本項目）'!C:C, 0)))-1),
    "")</f>
        <v>2019</v>
      </c>
    </row>
    <row r="244" spans="1:22" hidden="1">
      <c r="A244" s="11">
        <v>943</v>
      </c>
      <c r="B244" s="12" t="s">
        <v>1762</v>
      </c>
      <c r="C244" s="12" t="s">
        <v>7293</v>
      </c>
      <c r="D244" s="12" t="s">
        <v>1763</v>
      </c>
      <c r="E244" s="12" t="s">
        <v>228</v>
      </c>
      <c r="F244" s="12" t="s">
        <v>1716</v>
      </c>
      <c r="G244" s="12" t="s">
        <v>1072</v>
      </c>
      <c r="H244" s="12" t="s">
        <v>1764</v>
      </c>
      <c r="I244" s="12" t="s">
        <v>1076</v>
      </c>
      <c r="J244" s="11">
        <v>221.98</v>
      </c>
      <c r="K244" s="11">
        <v>25280</v>
      </c>
      <c r="L244" s="11">
        <v>-6.76403</v>
      </c>
      <c r="M244" s="11">
        <v>5.5293796908786703</v>
      </c>
      <c r="N244" s="11">
        <v>5.5834756981044498</v>
      </c>
      <c r="O244" s="11">
        <v>1.2159289686372401</v>
      </c>
      <c r="P244" s="11">
        <v>86.812017292107001</v>
      </c>
      <c r="Q244" s="11">
        <v>0.85919835027261504</v>
      </c>
      <c r="R244" s="11">
        <v>826</v>
      </c>
      <c r="S244" s="11">
        <v>5755</v>
      </c>
      <c r="T244" s="11">
        <v>7793</v>
      </c>
      <c r="U244" s="81" t="str">
        <f>IF(COUNTIF('2025年度_地域戦略テーブル（基本項目）'!C:C, D244) &gt; 0, "策定済み", "未策定")</f>
        <v>未策定</v>
      </c>
      <c r="V244" t="str">
        <f>IF(COUNTIF('2025年度_地域戦略テーブル（基本項目）'!C:C, D244) &gt; 0,
    IF(MONTH(INDEX('2025年度_地域戦略テーブル（基本項目）'!G:G, MATCH(D244, '2025年度_地域戦略テーブル（基本項目）'!C:C, 0))) &gt;= 4,
        YEAR(INDEX('2025年度_地域戦略テーブル（基本項目）'!G:G, MATCH(D244, '2025年度_地域戦略テーブル（基本項目）'!C:C, 0))),
        YEAR(INDEX('2025年度_地域戦略テーブル（基本項目）'!G:G, MATCH(D244, '2025年度_地域戦略テーブル（基本項目）'!C:C, 0)))-1),
    "")</f>
        <v/>
      </c>
    </row>
    <row r="245" spans="1:22" hidden="1">
      <c r="A245" s="11">
        <v>965</v>
      </c>
      <c r="B245" s="12" t="s">
        <v>1765</v>
      </c>
      <c r="C245" s="12" t="s">
        <v>7315</v>
      </c>
      <c r="D245" s="12" t="s">
        <v>240</v>
      </c>
      <c r="E245" s="12" t="s">
        <v>228</v>
      </c>
      <c r="F245" s="12" t="s">
        <v>1716</v>
      </c>
      <c r="G245" s="12" t="s">
        <v>1072</v>
      </c>
      <c r="H245" s="12" t="s">
        <v>1766</v>
      </c>
      <c r="I245" s="12" t="s">
        <v>1076</v>
      </c>
      <c r="J245" s="11">
        <v>90.47</v>
      </c>
      <c r="K245" s="11">
        <v>3402</v>
      </c>
      <c r="L245" s="11">
        <v>-12.229100000000001</v>
      </c>
      <c r="M245" s="11">
        <v>2.5985809503440702</v>
      </c>
      <c r="N245" s="11">
        <v>2.1940231094981102</v>
      </c>
      <c r="O245" s="11">
        <v>1.32552505027442</v>
      </c>
      <c r="P245" s="11">
        <v>93.767719700366399</v>
      </c>
      <c r="Q245" s="11">
        <v>0.114151189517021</v>
      </c>
      <c r="R245" s="11">
        <v>154</v>
      </c>
      <c r="S245" s="11">
        <v>807</v>
      </c>
      <c r="T245" s="11">
        <v>1002</v>
      </c>
      <c r="U245" s="81" t="str">
        <f>IF(COUNTIF('2025年度_地域戦略テーブル（基本項目）'!C:C, D245) &gt; 0, "策定済み", "未策定")</f>
        <v>策定済み</v>
      </c>
      <c r="V245">
        <f>IF(COUNTIF('2025年度_地域戦略テーブル（基本項目）'!C:C, D245) &gt; 0,
    IF(MONTH(INDEX('2025年度_地域戦略テーブル（基本項目）'!G:G, MATCH(D245, '2025年度_地域戦略テーブル（基本項目）'!C:C, 0))) &gt;= 4,
        YEAR(INDEX('2025年度_地域戦略テーブル（基本項目）'!G:G, MATCH(D245, '2025年度_地域戦略テーブル（基本項目）'!C:C, 0))),
        YEAR(INDEX('2025年度_地域戦略テーブル（基本項目）'!G:G, MATCH(D245, '2025年度_地域戦略テーブル（基本項目）'!C:C, 0)))-1),
    "")</f>
        <v>2019</v>
      </c>
    </row>
    <row r="246" spans="1:22" hidden="1">
      <c r="A246" s="11">
        <v>955</v>
      </c>
      <c r="B246" s="12" t="s">
        <v>1767</v>
      </c>
      <c r="C246" s="12" t="s">
        <v>7305</v>
      </c>
      <c r="D246" s="12" t="s">
        <v>1768</v>
      </c>
      <c r="E246" s="12" t="s">
        <v>228</v>
      </c>
      <c r="F246" s="12" t="s">
        <v>1716</v>
      </c>
      <c r="G246" s="12" t="s">
        <v>1072</v>
      </c>
      <c r="H246" s="12" t="s">
        <v>1769</v>
      </c>
      <c r="I246" s="12" t="s">
        <v>1076</v>
      </c>
      <c r="J246" s="11">
        <v>18.78</v>
      </c>
      <c r="K246" s="11">
        <v>18585</v>
      </c>
      <c r="L246" s="11">
        <v>-3.61477</v>
      </c>
      <c r="M246" s="11">
        <v>44.5122385704613</v>
      </c>
      <c r="N246" s="11">
        <v>46.094760014508999</v>
      </c>
      <c r="O246" s="11">
        <v>7.70158035771661</v>
      </c>
      <c r="P246" s="11">
        <v>0.68378244793903797</v>
      </c>
      <c r="Q246" s="11">
        <v>1.0076386093740901</v>
      </c>
      <c r="R246" s="11">
        <v>786</v>
      </c>
      <c r="S246" s="11">
        <v>3703</v>
      </c>
      <c r="T246" s="11">
        <v>5436</v>
      </c>
      <c r="U246" s="81" t="str">
        <f>IF(COUNTIF('2025年度_地域戦略テーブル（基本項目）'!C:C, D246) &gt; 0, "策定済み", "未策定")</f>
        <v>未策定</v>
      </c>
      <c r="V246" t="str">
        <f>IF(COUNTIF('2025年度_地域戦略テーブル（基本項目）'!C:C, D246) &gt; 0,
    IF(MONTH(INDEX('2025年度_地域戦略テーブル（基本項目）'!G:G, MATCH(D246, '2025年度_地域戦略テーブル（基本項目）'!C:C, 0))) &gt;= 4,
        YEAR(INDEX('2025年度_地域戦略テーブル（基本項目）'!G:G, MATCH(D246, '2025年度_地域戦略テーブル（基本項目）'!C:C, 0))),
        YEAR(INDEX('2025年度_地域戦略テーブル（基本項目）'!G:G, MATCH(D246, '2025年度_地域戦略テーブル（基本項目）'!C:C, 0)))-1),
    "")</f>
        <v/>
      </c>
    </row>
    <row r="247" spans="1:22" hidden="1">
      <c r="A247" s="11">
        <v>953</v>
      </c>
      <c r="B247" s="12" t="s">
        <v>1770</v>
      </c>
      <c r="C247" s="12" t="s">
        <v>7303</v>
      </c>
      <c r="D247" s="12" t="s">
        <v>1771</v>
      </c>
      <c r="E247" s="12" t="s">
        <v>228</v>
      </c>
      <c r="F247" s="12" t="s">
        <v>1716</v>
      </c>
      <c r="G247" s="12" t="s">
        <v>1072</v>
      </c>
      <c r="H247" s="12" t="s">
        <v>1772</v>
      </c>
      <c r="I247" s="12" t="s">
        <v>1076</v>
      </c>
      <c r="J247" s="11">
        <v>57.09</v>
      </c>
      <c r="K247" s="11">
        <v>26402</v>
      </c>
      <c r="L247" s="11">
        <v>-4.1878399999999996</v>
      </c>
      <c r="M247" s="11">
        <v>16.556979166713202</v>
      </c>
      <c r="N247" s="11">
        <v>18.512601955891999</v>
      </c>
      <c r="O247" s="11">
        <v>0.96440939501285405</v>
      </c>
      <c r="P247" s="11">
        <v>63.376537116980998</v>
      </c>
      <c r="Q247" s="11">
        <v>0.58947236540093495</v>
      </c>
      <c r="R247" s="11">
        <v>519</v>
      </c>
      <c r="S247" s="11">
        <v>5682</v>
      </c>
      <c r="T247" s="11">
        <v>7422</v>
      </c>
      <c r="U247" s="81" t="str">
        <f>IF(COUNTIF('2025年度_地域戦略テーブル（基本項目）'!C:C, D247) &gt; 0, "策定済み", "未策定")</f>
        <v>未策定</v>
      </c>
      <c r="V247" t="str">
        <f>IF(COUNTIF('2025年度_地域戦略テーブル（基本項目）'!C:C, D247) &gt; 0,
    IF(MONTH(INDEX('2025年度_地域戦略テーブル（基本項目）'!G:G, MATCH(D247, '2025年度_地域戦略テーブル（基本項目）'!C:C, 0))) &gt;= 4,
        YEAR(INDEX('2025年度_地域戦略テーブル（基本項目）'!G:G, MATCH(D247, '2025年度_地域戦略テーブル（基本項目）'!C:C, 0))),
        YEAR(INDEX('2025年度_地域戦略テーブル（基本項目）'!G:G, MATCH(D247, '2025年度_地域戦略テーブル（基本項目）'!C:C, 0)))-1),
    "")</f>
        <v/>
      </c>
    </row>
    <row r="248" spans="1:22" hidden="1">
      <c r="A248" s="11">
        <v>944</v>
      </c>
      <c r="B248" s="12" t="s">
        <v>1773</v>
      </c>
      <c r="C248" s="12" t="s">
        <v>7294</v>
      </c>
      <c r="D248" s="12" t="s">
        <v>1774</v>
      </c>
      <c r="E248" s="12" t="s">
        <v>228</v>
      </c>
      <c r="F248" s="12" t="s">
        <v>1716</v>
      </c>
      <c r="G248" s="12" t="s">
        <v>1072</v>
      </c>
      <c r="H248" s="12" t="s">
        <v>1775</v>
      </c>
      <c r="I248" s="12" t="s">
        <v>1076</v>
      </c>
      <c r="J248" s="11">
        <v>28.19</v>
      </c>
      <c r="K248" s="11">
        <v>56388</v>
      </c>
      <c r="L248" s="11">
        <v>3.74213</v>
      </c>
      <c r="M248" s="11">
        <v>58.7854279498778</v>
      </c>
      <c r="N248" s="11">
        <v>31.638891456793299</v>
      </c>
      <c r="O248" s="11">
        <v>9.3700075425020408</v>
      </c>
      <c r="P248" s="11">
        <v>0.17629118642305999</v>
      </c>
      <c r="Q248" s="11">
        <v>2.93818644038433E-2</v>
      </c>
      <c r="R248" s="11">
        <v>1255</v>
      </c>
      <c r="S248" s="11">
        <v>7611</v>
      </c>
      <c r="T248" s="11">
        <v>16153</v>
      </c>
      <c r="U248" s="81" t="str">
        <f>IF(COUNTIF('2025年度_地域戦略テーブル（基本項目）'!C:C, D248) &gt; 0, "策定済み", "未策定")</f>
        <v>未策定</v>
      </c>
      <c r="V248" t="str">
        <f>IF(COUNTIF('2025年度_地域戦略テーブル（基本項目）'!C:C, D248) &gt; 0,
    IF(MONTH(INDEX('2025年度_地域戦略テーブル（基本項目）'!G:G, MATCH(D248, '2025年度_地域戦略テーブル（基本項目）'!C:C, 0))) &gt;= 4,
        YEAR(INDEX('2025年度_地域戦略テーブル（基本項目）'!G:G, MATCH(D248, '2025年度_地域戦略テーブル（基本項目）'!C:C, 0))),
        YEAR(INDEX('2025年度_地域戦略テーブル（基本項目）'!G:G, MATCH(D248, '2025年度_地域戦略テーブル（基本項目）'!C:C, 0)))-1),
    "")</f>
        <v/>
      </c>
    </row>
    <row r="249" spans="1:22" hidden="1">
      <c r="A249" s="11">
        <v>936</v>
      </c>
      <c r="B249" s="12" t="s">
        <v>1776</v>
      </c>
      <c r="C249" s="12" t="s">
        <v>7286</v>
      </c>
      <c r="D249" s="12" t="s">
        <v>1777</v>
      </c>
      <c r="E249" s="12" t="s">
        <v>228</v>
      </c>
      <c r="F249" s="12" t="s">
        <v>1716</v>
      </c>
      <c r="G249" s="12" t="s">
        <v>1072</v>
      </c>
      <c r="H249" s="12" t="s">
        <v>1778</v>
      </c>
      <c r="I249" s="12" t="s">
        <v>1076</v>
      </c>
      <c r="J249" s="11">
        <v>174.86</v>
      </c>
      <c r="K249" s="11">
        <v>37150</v>
      </c>
      <c r="L249" s="11">
        <v>-4.0795199999999996</v>
      </c>
      <c r="M249" s="11">
        <v>8.8712607419220308</v>
      </c>
      <c r="N249" s="11">
        <v>6.97171527457908</v>
      </c>
      <c r="O249" s="11">
        <v>1.9250801879381001</v>
      </c>
      <c r="P249" s="11">
        <v>77.684097128718705</v>
      </c>
      <c r="Q249" s="11">
        <v>4.5478466668420499</v>
      </c>
      <c r="R249" s="11">
        <v>831</v>
      </c>
      <c r="S249" s="11">
        <v>5946</v>
      </c>
      <c r="T249" s="11">
        <v>12313</v>
      </c>
      <c r="U249" s="81" t="str">
        <f>IF(COUNTIF('2025年度_地域戦略テーブル（基本項目）'!C:C, D249) &gt; 0, "策定済み", "未策定")</f>
        <v>未策定</v>
      </c>
      <c r="V249" t="str">
        <f>IF(COUNTIF('2025年度_地域戦略テーブル（基本項目）'!C:C, D249) &gt; 0,
    IF(MONTH(INDEX('2025年度_地域戦略テーブル（基本項目）'!G:G, MATCH(D249, '2025年度_地域戦略テーブル（基本項目）'!C:C, 0))) &gt;= 4,
        YEAR(INDEX('2025年度_地域戦略テーブル（基本項目）'!G:G, MATCH(D249, '2025年度_地域戦略テーブル（基本項目）'!C:C, 0))),
        YEAR(INDEX('2025年度_地域戦略テーブル（基本項目）'!G:G, MATCH(D249, '2025年度_地域戦略テーブル（基本項目）'!C:C, 0)))-1),
    "")</f>
        <v/>
      </c>
    </row>
    <row r="250" spans="1:22" hidden="1">
      <c r="A250" s="11">
        <v>964</v>
      </c>
      <c r="B250" s="12" t="s">
        <v>1779</v>
      </c>
      <c r="C250" s="12" t="s">
        <v>7314</v>
      </c>
      <c r="D250" s="12" t="s">
        <v>241</v>
      </c>
      <c r="E250" s="12" t="s">
        <v>228</v>
      </c>
      <c r="F250" s="12" t="s">
        <v>1716</v>
      </c>
      <c r="G250" s="12" t="s">
        <v>1072</v>
      </c>
      <c r="H250" s="12" t="s">
        <v>1780</v>
      </c>
      <c r="I250" s="12" t="s">
        <v>1076</v>
      </c>
      <c r="J250" s="11">
        <v>41.16</v>
      </c>
      <c r="K250" s="11">
        <v>9860</v>
      </c>
      <c r="L250" s="11">
        <v>-3.3048899999999999</v>
      </c>
      <c r="M250" s="11">
        <v>10.893779209415699</v>
      </c>
      <c r="N250" s="11">
        <v>7.8562245394488803</v>
      </c>
      <c r="O250" s="11">
        <v>5.7845851339648204</v>
      </c>
      <c r="P250" s="11">
        <v>72.9030500894102</v>
      </c>
      <c r="Q250" s="11">
        <v>2.5623610277603399</v>
      </c>
      <c r="R250" s="11">
        <v>264</v>
      </c>
      <c r="S250" s="11">
        <v>2146</v>
      </c>
      <c r="T250" s="11">
        <v>2879</v>
      </c>
      <c r="U250" s="81" t="str">
        <f>IF(COUNTIF('2025年度_地域戦略テーブル（基本項目）'!C:C, D250) &gt; 0, "策定済み", "未策定")</f>
        <v>策定済み</v>
      </c>
      <c r="V250">
        <f>IF(COUNTIF('2025年度_地域戦略テーブル（基本項目）'!C:C, D250) &gt; 0,
    IF(MONTH(INDEX('2025年度_地域戦略テーブル（基本項目）'!G:G, MATCH(D250, '2025年度_地域戦略テーブル（基本項目）'!C:C, 0))) &gt;= 4,
        YEAR(INDEX('2025年度_地域戦略テーブル（基本項目）'!G:G, MATCH(D250, '2025年度_地域戦略テーブル（基本項目）'!C:C, 0))),
        YEAR(INDEX('2025年度_地域戦略テーブル（基本項目）'!G:G, MATCH(D250, '2025年度_地域戦略テーブル（基本項目）'!C:C, 0)))-1),
    "")</f>
        <v>2019</v>
      </c>
    </row>
    <row r="251" spans="1:22" ht="26" hidden="1">
      <c r="A251" s="11">
        <v>932</v>
      </c>
      <c r="B251" s="12" t="s">
        <v>1781</v>
      </c>
      <c r="C251" s="12" t="s">
        <v>7282</v>
      </c>
      <c r="D251" s="12" t="s">
        <v>1782</v>
      </c>
      <c r="E251" s="12" t="s">
        <v>228</v>
      </c>
      <c r="F251" s="12" t="s">
        <v>1716</v>
      </c>
      <c r="G251" s="12" t="s">
        <v>1072</v>
      </c>
      <c r="H251" s="12" t="s">
        <v>1783</v>
      </c>
      <c r="I251" s="12" t="s">
        <v>1076</v>
      </c>
      <c r="J251" s="11">
        <v>91.25</v>
      </c>
      <c r="K251" s="11">
        <v>106732</v>
      </c>
      <c r="L251" s="11">
        <v>-3.3583500000000002</v>
      </c>
      <c r="M251" s="11">
        <v>29.7811503897222</v>
      </c>
      <c r="N251" s="11">
        <v>2.7522023472028101</v>
      </c>
      <c r="O251" s="11">
        <v>0.70278186439071499</v>
      </c>
      <c r="P251" s="11">
        <v>59.827076346629497</v>
      </c>
      <c r="Q251" s="11">
        <v>6.9367890520548601</v>
      </c>
      <c r="R251" s="11">
        <v>521</v>
      </c>
      <c r="S251" s="11">
        <v>17038</v>
      </c>
      <c r="T251" s="11">
        <v>36977</v>
      </c>
      <c r="U251" s="81" t="str">
        <f>IF(COUNTIF('2025年度_地域戦略テーブル（基本項目）'!C:C, D251) &gt; 0, "策定済み", "未策定")</f>
        <v>未策定</v>
      </c>
      <c r="V251" t="str">
        <f>IF(COUNTIF('2025年度_地域戦略テーブル（基本項目）'!C:C, D251) &gt; 0,
    IF(MONTH(INDEX('2025年度_地域戦略テーブル（基本項目）'!G:G, MATCH(D251, '2025年度_地域戦略テーブル（基本項目）'!C:C, 0))) &gt;= 4,
        YEAR(INDEX('2025年度_地域戦略テーブル（基本項目）'!G:G, MATCH(D251, '2025年度_地域戦略テーブル（基本項目）'!C:C, 0))),
        YEAR(INDEX('2025年度_地域戦略テーブル（基本項目）'!G:G, MATCH(D251, '2025年度_地域戦略テーブル（基本項目）'!C:C, 0)))-1),
    "")</f>
        <v/>
      </c>
    </row>
    <row r="252" spans="1:22" hidden="1">
      <c r="A252" s="11">
        <v>930</v>
      </c>
      <c r="B252" s="12" t="s">
        <v>1784</v>
      </c>
      <c r="C252" s="12" t="s">
        <v>7280</v>
      </c>
      <c r="D252" s="12" t="s">
        <v>1785</v>
      </c>
      <c r="E252" s="12" t="s">
        <v>228</v>
      </c>
      <c r="F252" s="12" t="s">
        <v>1716</v>
      </c>
      <c r="G252" s="12" t="s">
        <v>1072</v>
      </c>
      <c r="H252" s="12" t="s">
        <v>1786</v>
      </c>
      <c r="I252" s="12" t="s">
        <v>1076</v>
      </c>
      <c r="J252" s="11">
        <v>206.57</v>
      </c>
      <c r="K252" s="11">
        <v>158286</v>
      </c>
      <c r="L252" s="11">
        <v>-0.99638000000000004</v>
      </c>
      <c r="M252" s="11">
        <v>23.108749990215799</v>
      </c>
      <c r="N252" s="11">
        <v>17.9216424181568</v>
      </c>
      <c r="O252" s="11">
        <v>1.39660013929388</v>
      </c>
      <c r="P252" s="11">
        <v>55.887779580782897</v>
      </c>
      <c r="Q252" s="11">
        <v>1.68522787155055</v>
      </c>
      <c r="R252" s="11">
        <v>2225</v>
      </c>
      <c r="S252" s="11">
        <v>25228</v>
      </c>
      <c r="T252" s="11">
        <v>47735</v>
      </c>
      <c r="U252" s="81" t="str">
        <f>IF(COUNTIF('2025年度_地域戦略テーブル（基本項目）'!C:C, D252) &gt; 0, "策定済み", "未策定")</f>
        <v>未策定</v>
      </c>
      <c r="V252" t="str">
        <f>IF(COUNTIF('2025年度_地域戦略テーブル（基本項目）'!C:C, D252) &gt; 0,
    IF(MONTH(INDEX('2025年度_地域戦略テーブル（基本項目）'!G:G, MATCH(D252, '2025年度_地域戦略テーブル（基本項目）'!C:C, 0))) &gt;= 4,
        YEAR(INDEX('2025年度_地域戦略テーブル（基本項目）'!G:G, MATCH(D252, '2025年度_地域戦略テーブル（基本項目）'!C:C, 0))),
        YEAR(INDEX('2025年度_地域戦略テーブル（基本項目）'!G:G, MATCH(D252, '2025年度_地域戦略テーブル（基本項目）'!C:C, 0)))-1),
    "")</f>
        <v/>
      </c>
    </row>
    <row r="253" spans="1:22" hidden="1">
      <c r="A253" s="11">
        <v>959</v>
      </c>
      <c r="B253" s="12" t="s">
        <v>1787</v>
      </c>
      <c r="C253" s="12" t="s">
        <v>7309</v>
      </c>
      <c r="D253" s="12" t="s">
        <v>1788</v>
      </c>
      <c r="E253" s="12" t="s">
        <v>228</v>
      </c>
      <c r="F253" s="12" t="s">
        <v>1716</v>
      </c>
      <c r="G253" s="12" t="s">
        <v>1072</v>
      </c>
      <c r="H253" s="12" t="s">
        <v>1789</v>
      </c>
      <c r="I253" s="12" t="s">
        <v>1076</v>
      </c>
      <c r="J253" s="11">
        <v>34.200000000000003</v>
      </c>
      <c r="K253" s="11">
        <v>22041</v>
      </c>
      <c r="L253" s="11">
        <v>-6.0205500000000001</v>
      </c>
      <c r="M253" s="11">
        <v>27.516541041476099</v>
      </c>
      <c r="N253" s="11">
        <v>38.469668586078498</v>
      </c>
      <c r="O253" s="11">
        <v>9.7093382174406404</v>
      </c>
      <c r="P253" s="11">
        <v>22.4150792990242</v>
      </c>
      <c r="Q253" s="11">
        <v>1.88937285598055</v>
      </c>
      <c r="R253" s="11">
        <v>1517</v>
      </c>
      <c r="S253" s="11">
        <v>3985</v>
      </c>
      <c r="T253" s="11">
        <v>6728</v>
      </c>
      <c r="U253" s="81" t="str">
        <f>IF(COUNTIF('2025年度_地域戦略テーブル（基本項目）'!C:C, D253) &gt; 0, "策定済み", "未策定")</f>
        <v>未策定</v>
      </c>
      <c r="V253" t="str">
        <f>IF(COUNTIF('2025年度_地域戦略テーブル（基本項目）'!C:C, D253) &gt; 0,
    IF(MONTH(INDEX('2025年度_地域戦略テーブル（基本項目）'!G:G, MATCH(D253, '2025年度_地域戦略テーブル（基本項目）'!C:C, 0))) &gt;= 4,
        YEAR(INDEX('2025年度_地域戦略テーブル（基本項目）'!G:G, MATCH(D253, '2025年度_地域戦略テーブル（基本項目）'!C:C, 0))),
        YEAR(INDEX('2025年度_地域戦略テーブル（基本項目）'!G:G, MATCH(D253, '2025年度_地域戦略テーブル（基本項目）'!C:C, 0)))-1),
    "")</f>
        <v/>
      </c>
    </row>
    <row r="254" spans="1:22" hidden="1">
      <c r="A254" s="11">
        <v>960</v>
      </c>
      <c r="B254" s="12" t="s">
        <v>1790</v>
      </c>
      <c r="C254" s="12" t="s">
        <v>7310</v>
      </c>
      <c r="D254" s="12" t="s">
        <v>1791</v>
      </c>
      <c r="E254" s="12" t="s">
        <v>228</v>
      </c>
      <c r="F254" s="12" t="s">
        <v>1716</v>
      </c>
      <c r="G254" s="12" t="s">
        <v>1072</v>
      </c>
      <c r="H254" s="12" t="s">
        <v>1792</v>
      </c>
      <c r="I254" s="12" t="s">
        <v>1076</v>
      </c>
      <c r="J254" s="11">
        <v>38.799999999999997</v>
      </c>
      <c r="K254" s="11">
        <v>23360</v>
      </c>
      <c r="L254" s="11">
        <v>-4.05389</v>
      </c>
      <c r="M254" s="11">
        <v>17.799705573093501</v>
      </c>
      <c r="N254" s="11">
        <v>28.7367455427318</v>
      </c>
      <c r="O254" s="11">
        <v>3.01866346360252</v>
      </c>
      <c r="P254" s="11">
        <v>48.248548230023403</v>
      </c>
      <c r="Q254" s="11">
        <v>2.1963371905486899</v>
      </c>
      <c r="R254" s="11">
        <v>820</v>
      </c>
      <c r="S254" s="11">
        <v>4818</v>
      </c>
      <c r="T254" s="11">
        <v>6583</v>
      </c>
      <c r="U254" s="81" t="str">
        <f>IF(COUNTIF('2025年度_地域戦略テーブル（基本項目）'!C:C, D254) &gt; 0, "策定済み", "未策定")</f>
        <v>未策定</v>
      </c>
      <c r="V254" t="str">
        <f>IF(COUNTIF('2025年度_地域戦略テーブル（基本項目）'!C:C, D254) &gt; 0,
    IF(MONTH(INDEX('2025年度_地域戦略テーブル（基本項目）'!G:G, MATCH(D254, '2025年度_地域戦略テーブル（基本項目）'!C:C, 0))) &gt;= 4,
        YEAR(INDEX('2025年度_地域戦略テーブル（基本項目）'!G:G, MATCH(D254, '2025年度_地域戦略テーブル（基本項目）'!C:C, 0))),
        YEAR(INDEX('2025年度_地域戦略テーブル（基本項目）'!G:G, MATCH(D254, '2025年度_地域戦略テーブル（基本項目）'!C:C, 0)))-1),
    "")</f>
        <v/>
      </c>
    </row>
    <row r="255" spans="1:22" ht="26" hidden="1">
      <c r="A255" s="11">
        <v>934</v>
      </c>
      <c r="B255" s="12" t="s">
        <v>1793</v>
      </c>
      <c r="C255" s="12" t="s">
        <v>7284</v>
      </c>
      <c r="D255" s="12" t="s">
        <v>244</v>
      </c>
      <c r="E255" s="12" t="s">
        <v>228</v>
      </c>
      <c r="F255" s="12" t="s">
        <v>1716</v>
      </c>
      <c r="G255" s="12" t="s">
        <v>1072</v>
      </c>
      <c r="H255" s="12" t="s">
        <v>1794</v>
      </c>
      <c r="I255" s="12" t="s">
        <v>1076</v>
      </c>
      <c r="J255" s="11">
        <v>676.45</v>
      </c>
      <c r="K255" s="11">
        <v>76570</v>
      </c>
      <c r="L255" s="11">
        <v>-2.9321899999999999</v>
      </c>
      <c r="M255" s="11">
        <v>5.0585514213449603</v>
      </c>
      <c r="N255" s="11">
        <v>7.1300364389796398</v>
      </c>
      <c r="O255" s="11">
        <v>2.2738313287830301</v>
      </c>
      <c r="P255" s="11">
        <v>84.359437595179401</v>
      </c>
      <c r="Q255" s="11">
        <v>1.1781432157130001</v>
      </c>
      <c r="R255" s="11">
        <v>3682</v>
      </c>
      <c r="S255" s="11">
        <v>15347</v>
      </c>
      <c r="T255" s="11">
        <v>20210</v>
      </c>
      <c r="U255" s="81" t="str">
        <f>IF(COUNTIF('2025年度_地域戦略テーブル（基本項目）'!C:C, D255) &gt; 0, "策定済み", "未策定")</f>
        <v>策定済み</v>
      </c>
      <c r="V255">
        <f>IF(COUNTIF('2025年度_地域戦略テーブル（基本項目）'!C:C, D255) &gt; 0,
    IF(MONTH(INDEX('2025年度_地域戦略テーブル（基本項目）'!G:G, MATCH(D255, '2025年度_地域戦略テーブル（基本項目）'!C:C, 0))) &gt;= 4,
        YEAR(INDEX('2025年度_地域戦略テーブル（基本項目）'!G:G, MATCH(D255, '2025年度_地域戦略テーブル（基本項目）'!C:C, 0))),
        YEAR(INDEX('2025年度_地域戦略テーブル（基本項目）'!G:G, MATCH(D255, '2025年度_地域戦略テーブル（基本項目）'!C:C, 0)))-1),
    "")</f>
        <v>2015</v>
      </c>
    </row>
    <row r="256" spans="1:22" hidden="1">
      <c r="A256" s="11">
        <v>940</v>
      </c>
      <c r="B256" s="12" t="s">
        <v>1795</v>
      </c>
      <c r="C256" s="12" t="s">
        <v>7290</v>
      </c>
      <c r="D256" s="12" t="s">
        <v>1796</v>
      </c>
      <c r="E256" s="12" t="s">
        <v>228</v>
      </c>
      <c r="F256" s="12" t="s">
        <v>1716</v>
      </c>
      <c r="G256" s="12" t="s">
        <v>1072</v>
      </c>
      <c r="H256" s="12" t="s">
        <v>1797</v>
      </c>
      <c r="I256" s="12" t="s">
        <v>1076</v>
      </c>
      <c r="J256" s="11">
        <v>116.02</v>
      </c>
      <c r="K256" s="11">
        <v>55348</v>
      </c>
      <c r="L256" s="11">
        <v>-4.2869200000000003</v>
      </c>
      <c r="M256" s="11">
        <v>19.696393715025899</v>
      </c>
      <c r="N256" s="11">
        <v>3.2068779160098</v>
      </c>
      <c r="O256" s="11">
        <v>0.32840288016059499</v>
      </c>
      <c r="P256" s="11">
        <v>71.676257371770504</v>
      </c>
      <c r="Q256" s="11">
        <v>5.0920681170331301</v>
      </c>
      <c r="R256" s="11">
        <v>392</v>
      </c>
      <c r="S256" s="11">
        <v>11057</v>
      </c>
      <c r="T256" s="11">
        <v>18076</v>
      </c>
      <c r="U256" s="81" t="str">
        <f>IF(COUNTIF('2025年度_地域戦略テーブル（基本項目）'!C:C, D256) &gt; 0, "策定済み", "未策定")</f>
        <v>未策定</v>
      </c>
      <c r="V256" t="str">
        <f>IF(COUNTIF('2025年度_地域戦略テーブル（基本項目）'!C:C, D256) &gt; 0,
    IF(MONTH(INDEX('2025年度_地域戦略テーブル（基本項目）'!G:G, MATCH(D256, '2025年度_地域戦略テーブル（基本項目）'!C:C, 0))) &gt;= 4,
        YEAR(INDEX('2025年度_地域戦略テーブル（基本項目）'!G:G, MATCH(D256, '2025年度_地域戦略テーブル（基本項目）'!C:C, 0))),
        YEAR(INDEX('2025年度_地域戦略テーブル（基本項目）'!G:G, MATCH(D256, '2025年度_地域戦略テーブル（基本項目）'!C:C, 0)))-1),
    "")</f>
        <v/>
      </c>
    </row>
    <row r="257" spans="1:22" ht="26" hidden="1">
      <c r="A257" s="11">
        <v>968</v>
      </c>
      <c r="B257" s="12" t="s">
        <v>1798</v>
      </c>
      <c r="C257" s="12" t="s">
        <v>7318</v>
      </c>
      <c r="D257" s="12" t="s">
        <v>246</v>
      </c>
      <c r="E257" s="12" t="s">
        <v>228</v>
      </c>
      <c r="F257" s="12" t="s">
        <v>1716</v>
      </c>
      <c r="G257" s="12" t="s">
        <v>1072</v>
      </c>
      <c r="H257" s="12" t="s">
        <v>1799</v>
      </c>
      <c r="I257" s="12" t="s">
        <v>1076</v>
      </c>
      <c r="J257" s="11">
        <v>87.09</v>
      </c>
      <c r="K257" s="11">
        <v>2016</v>
      </c>
      <c r="L257" s="11">
        <v>-10.83591</v>
      </c>
      <c r="M257" s="11">
        <v>0.84696555763699799</v>
      </c>
      <c r="N257" s="11">
        <v>2.7480106452322</v>
      </c>
      <c r="O257" s="11">
        <v>2.6850283770022498</v>
      </c>
      <c r="P257" s="11">
        <v>93.521713319409898</v>
      </c>
      <c r="Q257" s="11">
        <v>0.198282100718705</v>
      </c>
      <c r="R257" s="11">
        <v>405</v>
      </c>
      <c r="S257" s="11">
        <v>506</v>
      </c>
      <c r="T257" s="11">
        <v>576</v>
      </c>
      <c r="U257" s="81" t="str">
        <f>IF(COUNTIF('2025年度_地域戦略テーブル（基本項目）'!C:C, D257) &gt; 0, "策定済み", "未策定")</f>
        <v>策定済み</v>
      </c>
      <c r="V257">
        <f>IF(COUNTIF('2025年度_地域戦略テーブル（基本項目）'!C:C, D257) &gt; 0,
    IF(MONTH(INDEX('2025年度_地域戦略テーブル（基本項目）'!G:G, MATCH(D257, '2025年度_地域戦略テーブル（基本項目）'!C:C, 0))) &gt;= 4,
        YEAR(INDEX('2025年度_地域戦略テーブル（基本項目）'!G:G, MATCH(D257, '2025年度_地域戦略テーブル（基本項目）'!C:C, 0))),
        YEAR(INDEX('2025年度_地域戦略テーブル（基本項目）'!G:G, MATCH(D257, '2025年度_地域戦略テーブル（基本項目）'!C:C, 0)))-1),
    "")</f>
        <v>2019</v>
      </c>
    </row>
    <row r="258" spans="1:22" hidden="1">
      <c r="A258" s="11">
        <v>970</v>
      </c>
      <c r="B258" s="12" t="s">
        <v>1800</v>
      </c>
      <c r="C258" s="12" t="s">
        <v>7320</v>
      </c>
      <c r="D258" s="12" t="s">
        <v>1801</v>
      </c>
      <c r="E258" s="12" t="s">
        <v>228</v>
      </c>
      <c r="F258" s="12" t="s">
        <v>1716</v>
      </c>
      <c r="G258" s="12" t="s">
        <v>1072</v>
      </c>
      <c r="H258" s="12" t="s">
        <v>1802</v>
      </c>
      <c r="I258" s="12" t="s">
        <v>1076</v>
      </c>
      <c r="J258" s="11">
        <v>356.64</v>
      </c>
      <c r="K258" s="11">
        <v>1511</v>
      </c>
      <c r="L258" s="11">
        <v>-6.0907400000000003</v>
      </c>
      <c r="M258" s="11">
        <v>0.54569733181782898</v>
      </c>
      <c r="N258" s="11">
        <v>0.33239333425239698</v>
      </c>
      <c r="O258" s="11">
        <v>7.6214028703925603E-3</v>
      </c>
      <c r="P258" s="11">
        <v>96.480644066420695</v>
      </c>
      <c r="Q258" s="11">
        <v>2.63364386463864</v>
      </c>
      <c r="R258" s="11">
        <v>49</v>
      </c>
      <c r="S258" s="11">
        <v>223</v>
      </c>
      <c r="T258" s="11">
        <v>777</v>
      </c>
      <c r="U258" s="81" t="str">
        <f>IF(COUNTIF('2025年度_地域戦略テーブル（基本項目）'!C:C, D258) &gt; 0, "策定済み", "未策定")</f>
        <v>未策定</v>
      </c>
      <c r="V258" t="str">
        <f>IF(COUNTIF('2025年度_地域戦略テーブル（基本項目）'!C:C, D258) &gt; 0,
    IF(MONTH(INDEX('2025年度_地域戦略テーブル（基本項目）'!G:G, MATCH(D258, '2025年度_地域戦略テーブル（基本項目）'!C:C, 0))) &gt;= 4,
        YEAR(INDEX('2025年度_地域戦略テーブル（基本項目）'!G:G, MATCH(D258, '2025年度_地域戦略テーブル（基本項目）'!C:C, 0))),
        YEAR(INDEX('2025年度_地域戦略テーブル（基本項目）'!G:G, MATCH(D258, '2025年度_地域戦略テーブル（基本項目）'!C:C, 0)))-1),
    "")</f>
        <v/>
      </c>
    </row>
    <row r="259" spans="1:22" hidden="1">
      <c r="A259" s="11">
        <v>967</v>
      </c>
      <c r="B259" s="12" t="s">
        <v>1803</v>
      </c>
      <c r="C259" s="12" t="s">
        <v>7317</v>
      </c>
      <c r="D259" s="12" t="s">
        <v>247</v>
      </c>
      <c r="E259" s="12" t="s">
        <v>228</v>
      </c>
      <c r="F259" s="12" t="s">
        <v>1716</v>
      </c>
      <c r="G259" s="12" t="s">
        <v>1072</v>
      </c>
      <c r="H259" s="12" t="s">
        <v>1804</v>
      </c>
      <c r="I259" s="12" t="s">
        <v>1076</v>
      </c>
      <c r="J259" s="11">
        <v>237.9</v>
      </c>
      <c r="K259" s="11">
        <v>7412</v>
      </c>
      <c r="L259" s="11">
        <v>-11.67779</v>
      </c>
      <c r="M259" s="11">
        <v>1.6884595570024901</v>
      </c>
      <c r="N259" s="11">
        <v>3.56900433231</v>
      </c>
      <c r="O259" s="11">
        <v>2.3387919668885</v>
      </c>
      <c r="P259" s="11">
        <v>92.030559264026905</v>
      </c>
      <c r="Q259" s="11">
        <v>0.37318487977206399</v>
      </c>
      <c r="R259" s="11">
        <v>725</v>
      </c>
      <c r="S259" s="11">
        <v>2070</v>
      </c>
      <c r="T259" s="11">
        <v>2045</v>
      </c>
      <c r="U259" s="81" t="str">
        <f>IF(COUNTIF('2025年度_地域戦略テーブル（基本項目）'!C:C, D259) &gt; 0, "策定済み", "未策定")</f>
        <v>策定済み</v>
      </c>
      <c r="V259">
        <f>IF(COUNTIF('2025年度_地域戦略テーブル（基本項目）'!C:C, D259) &gt; 0,
    IF(MONTH(INDEX('2025年度_地域戦略テーブル（基本項目）'!G:G, MATCH(D259, '2025年度_地域戦略テーブル（基本項目）'!C:C, 0))) &gt;= 4,
        YEAR(INDEX('2025年度_地域戦略テーブル（基本項目）'!G:G, MATCH(D259, '2025年度_地域戦略テーブル（基本項目）'!C:C, 0))),
        YEAR(INDEX('2025年度_地域戦略テーブル（基本項目）'!G:G, MATCH(D259, '2025年度_地域戦略テーブル（基本項目）'!C:C, 0)))-1),
    "")</f>
        <v>2019</v>
      </c>
    </row>
    <row r="260" spans="1:22" ht="26" hidden="1">
      <c r="A260" s="11">
        <v>966</v>
      </c>
      <c r="B260" s="12" t="s">
        <v>1805</v>
      </c>
      <c r="C260" s="12" t="s">
        <v>7316</v>
      </c>
      <c r="D260" s="12" t="s">
        <v>248</v>
      </c>
      <c r="E260" s="12" t="s">
        <v>228</v>
      </c>
      <c r="F260" s="12" t="s">
        <v>1716</v>
      </c>
      <c r="G260" s="12" t="s">
        <v>1072</v>
      </c>
      <c r="H260" s="12" t="s">
        <v>1806</v>
      </c>
      <c r="I260" s="12" t="s">
        <v>1076</v>
      </c>
      <c r="J260" s="11">
        <v>128.79</v>
      </c>
      <c r="K260" s="11">
        <v>10195</v>
      </c>
      <c r="L260" s="11">
        <v>-7.5451199999999998</v>
      </c>
      <c r="M260" s="11">
        <v>4.8764478578405903</v>
      </c>
      <c r="N260" s="11">
        <v>4.7609371087752601</v>
      </c>
      <c r="O260" s="11">
        <v>2.57825796963319</v>
      </c>
      <c r="P260" s="11">
        <v>86.354688986745302</v>
      </c>
      <c r="Q260" s="11">
        <v>1.42966807700567</v>
      </c>
      <c r="R260" s="11">
        <v>333</v>
      </c>
      <c r="S260" s="11">
        <v>2444</v>
      </c>
      <c r="T260" s="11">
        <v>3064</v>
      </c>
      <c r="U260" s="81" t="str">
        <f>IF(COUNTIF('2025年度_地域戦略テーブル（基本項目）'!C:C, D260) &gt; 0, "策定済み", "未策定")</f>
        <v>策定済み</v>
      </c>
      <c r="V260">
        <f>IF(COUNTIF('2025年度_地域戦略テーブル（基本項目）'!C:C, D260) &gt; 0,
    IF(MONTH(INDEX('2025年度_地域戦略テーブル（基本項目）'!G:G, MATCH(D260, '2025年度_地域戦略テーブル（基本項目）'!C:C, 0))) &gt;= 4,
        YEAR(INDEX('2025年度_地域戦略テーブル（基本項目）'!G:G, MATCH(D260, '2025年度_地域戦略テーブル（基本項目）'!C:C, 0))),
        YEAR(INDEX('2025年度_地域戦略テーブル（基本項目）'!G:G, MATCH(D260, '2025年度_地域戦略テーブル（基本項目）'!C:C, 0)))-1),
    "")</f>
        <v>2019</v>
      </c>
    </row>
    <row r="261" spans="1:22" hidden="1">
      <c r="A261" s="11">
        <v>945</v>
      </c>
      <c r="B261" s="12" t="s">
        <v>1807</v>
      </c>
      <c r="C261" s="12" t="s">
        <v>7295</v>
      </c>
      <c r="D261" s="12" t="s">
        <v>1808</v>
      </c>
      <c r="E261" s="12" t="s">
        <v>228</v>
      </c>
      <c r="F261" s="12" t="s">
        <v>1716</v>
      </c>
      <c r="G261" s="12" t="s">
        <v>1072</v>
      </c>
      <c r="H261" s="12" t="s">
        <v>1809</v>
      </c>
      <c r="I261" s="12" t="s">
        <v>1076</v>
      </c>
      <c r="J261" s="11">
        <v>792.53</v>
      </c>
      <c r="K261" s="11">
        <v>22538</v>
      </c>
      <c r="L261" s="11">
        <v>-8.7382600000000004</v>
      </c>
      <c r="M261" s="11">
        <v>1.5983851523949899</v>
      </c>
      <c r="N261" s="11">
        <v>2.33000814528789</v>
      </c>
      <c r="O261" s="11">
        <v>0.50658487501925697</v>
      </c>
      <c r="P261" s="11">
        <v>94.932566188234802</v>
      </c>
      <c r="Q261" s="11">
        <v>0.63245563906302005</v>
      </c>
      <c r="R261" s="11">
        <v>2366</v>
      </c>
      <c r="S261" s="11">
        <v>4412</v>
      </c>
      <c r="T261" s="11">
        <v>7607</v>
      </c>
      <c r="U261" s="81" t="str">
        <f>IF(COUNTIF('2025年度_地域戦略テーブル（基本項目）'!C:C, D261) &gt; 0, "策定済み", "未策定")</f>
        <v>未策定</v>
      </c>
      <c r="V261" t="str">
        <f>IF(COUNTIF('2025年度_地域戦略テーブル（基本項目）'!C:C, D261) &gt; 0,
    IF(MONTH(INDEX('2025年度_地域戦略テーブル（基本項目）'!G:G, MATCH(D261, '2025年度_地域戦略テーブル（基本項目）'!C:C, 0))) &gt;= 4,
        YEAR(INDEX('2025年度_地域戦略テーブル（基本項目）'!G:G, MATCH(D261, '2025年度_地域戦略テーブル（基本項目）'!C:C, 0))),
        YEAR(INDEX('2025年度_地域戦略テーブル（基本項目）'!G:G, MATCH(D261, '2025年度_地域戦略テーブル（基本項目）'!C:C, 0)))-1),
    "")</f>
        <v/>
      </c>
    </row>
    <row r="262" spans="1:22" ht="26" hidden="1">
      <c r="A262" s="11">
        <v>939</v>
      </c>
      <c r="B262" s="12" t="s">
        <v>1810</v>
      </c>
      <c r="C262" s="12" t="s">
        <v>7289</v>
      </c>
      <c r="D262" s="12" t="s">
        <v>249</v>
      </c>
      <c r="E262" s="12" t="s">
        <v>228</v>
      </c>
      <c r="F262" s="12" t="s">
        <v>1716</v>
      </c>
      <c r="G262" s="12" t="s">
        <v>1072</v>
      </c>
      <c r="H262" s="12" t="s">
        <v>1811</v>
      </c>
      <c r="I262" s="12" t="s">
        <v>1076</v>
      </c>
      <c r="J262" s="11">
        <v>74.81</v>
      </c>
      <c r="K262" s="11">
        <v>56689</v>
      </c>
      <c r="L262" s="11">
        <v>2.3562799999999999</v>
      </c>
      <c r="M262" s="11">
        <v>26.760342050771499</v>
      </c>
      <c r="N262" s="11">
        <v>15.0663302454647</v>
      </c>
      <c r="O262" s="11">
        <v>10.6641446761225</v>
      </c>
      <c r="P262" s="11">
        <v>45.351836868434198</v>
      </c>
      <c r="Q262" s="11">
        <v>2.1573461592071599</v>
      </c>
      <c r="R262" s="11">
        <v>1752</v>
      </c>
      <c r="S262" s="11">
        <v>10961</v>
      </c>
      <c r="T262" s="11">
        <v>14545</v>
      </c>
      <c r="U262" s="81" t="str">
        <f>IF(COUNTIF('2025年度_地域戦略テーブル（基本項目）'!C:C, D262) &gt; 0, "策定済み", "未策定")</f>
        <v>策定済み</v>
      </c>
      <c r="V262">
        <f>IF(COUNTIF('2025年度_地域戦略テーブル（基本項目）'!C:C, D262) &gt; 0,
    IF(MONTH(INDEX('2025年度_地域戦略テーブル（基本項目）'!G:G, MATCH(D262, '2025年度_地域戦略テーブル（基本項目）'!C:C, 0))) &gt;= 4,
        YEAR(INDEX('2025年度_地域戦略テーブル（基本項目）'!G:G, MATCH(D262, '2025年度_地域戦略テーブル（基本項目）'!C:C, 0))),
        YEAR(INDEX('2025年度_地域戦略テーブル（基本項目）'!G:G, MATCH(D262, '2025年度_地域戦略テーブル（基本項目）'!C:C, 0)))-1),
    "")</f>
        <v>2019</v>
      </c>
    </row>
    <row r="263" spans="1:22" hidden="1">
      <c r="A263" s="11">
        <v>935</v>
      </c>
      <c r="B263" s="12" t="s">
        <v>1812</v>
      </c>
      <c r="C263" s="12" t="s">
        <v>7285</v>
      </c>
      <c r="D263" s="12" t="s">
        <v>1813</v>
      </c>
      <c r="E263" s="12" t="s">
        <v>228</v>
      </c>
      <c r="F263" s="12" t="s">
        <v>1716</v>
      </c>
      <c r="G263" s="12" t="s">
        <v>1072</v>
      </c>
      <c r="H263" s="12" t="s">
        <v>1814</v>
      </c>
      <c r="I263" s="12" t="s">
        <v>1076</v>
      </c>
      <c r="J263" s="11">
        <v>117.01</v>
      </c>
      <c r="K263" s="11">
        <v>19247</v>
      </c>
      <c r="L263" s="11">
        <v>-7.2880500000000001</v>
      </c>
      <c r="M263" s="11">
        <v>8.88776435929584</v>
      </c>
      <c r="N263" s="11">
        <v>3.80233608715257</v>
      </c>
      <c r="O263" s="11">
        <v>1.36844546655423</v>
      </c>
      <c r="P263" s="11">
        <v>84.756458869969194</v>
      </c>
      <c r="Q263" s="11">
        <v>1.1849952170281199</v>
      </c>
      <c r="R263" s="11">
        <v>369</v>
      </c>
      <c r="S263" s="11">
        <v>5465</v>
      </c>
      <c r="T263" s="11">
        <v>5507</v>
      </c>
      <c r="U263" s="81" t="str">
        <f>IF(COUNTIF('2025年度_地域戦略テーブル（基本項目）'!C:C, D263) &gt; 0, "策定済み", "未策定")</f>
        <v>未策定</v>
      </c>
      <c r="V263" t="str">
        <f>IF(COUNTIF('2025年度_地域戦略テーブル（基本項目）'!C:C, D263) &gt; 0,
    IF(MONTH(INDEX('2025年度_地域戦略テーブル（基本項目）'!G:G, MATCH(D263, '2025年度_地域戦略テーブル（基本項目）'!C:C, 0))) &gt;= 4,
        YEAR(INDEX('2025年度_地域戦略テーブル（基本項目）'!G:G, MATCH(D263, '2025年度_地域戦略テーブル（基本項目）'!C:C, 0))),
        YEAR(INDEX('2025年度_地域戦略テーブル（基本項目）'!G:G, MATCH(D263, '2025年度_地域戦略テーブル（基本項目）'!C:C, 0)))-1),
    "")</f>
        <v/>
      </c>
    </row>
    <row r="264" spans="1:22" hidden="1">
      <c r="A264" s="11">
        <v>963</v>
      </c>
      <c r="B264" s="12" t="s">
        <v>1815</v>
      </c>
      <c r="C264" s="12" t="s">
        <v>7313</v>
      </c>
      <c r="D264" s="12" t="s">
        <v>250</v>
      </c>
      <c r="E264" s="12" t="s">
        <v>228</v>
      </c>
      <c r="F264" s="12" t="s">
        <v>1716</v>
      </c>
      <c r="G264" s="12" t="s">
        <v>1072</v>
      </c>
      <c r="H264" s="12" t="s">
        <v>1816</v>
      </c>
      <c r="I264" s="12" t="s">
        <v>1076</v>
      </c>
      <c r="J264" s="11">
        <v>16.82</v>
      </c>
      <c r="K264" s="11">
        <v>5626</v>
      </c>
      <c r="L264" s="11">
        <v>1.1143099999999999</v>
      </c>
      <c r="M264" s="11">
        <v>17.3845881765847</v>
      </c>
      <c r="N264" s="11">
        <v>23.0725610303653</v>
      </c>
      <c r="O264" s="11">
        <v>8.7462684168921303</v>
      </c>
      <c r="P264" s="11">
        <v>44.895539402429399</v>
      </c>
      <c r="Q264" s="11">
        <v>5.9010429737285497</v>
      </c>
      <c r="R264" s="11">
        <v>318</v>
      </c>
      <c r="S264" s="11">
        <v>1249</v>
      </c>
      <c r="T264" s="11">
        <v>1471</v>
      </c>
      <c r="U264" s="81" t="str">
        <f>IF(COUNTIF('2025年度_地域戦略テーブル（基本項目）'!C:C, D264) &gt; 0, "策定済み", "未策定")</f>
        <v>策定済み</v>
      </c>
      <c r="V264">
        <f>IF(COUNTIF('2025年度_地域戦略テーブル（基本項目）'!C:C, D264) &gt; 0,
    IF(MONTH(INDEX('2025年度_地域戦略テーブル（基本項目）'!G:G, MATCH(D264, '2025年度_地域戦略テーブル（基本項目）'!C:C, 0))) &gt;= 4,
        YEAR(INDEX('2025年度_地域戦略テーブル（基本項目）'!G:G, MATCH(D264, '2025年度_地域戦略テーブル（基本項目）'!C:C, 0))),
        YEAR(INDEX('2025年度_地域戦略テーブル（基本項目）'!G:G, MATCH(D264, '2025年度_地域戦略テーブル（基本項目）'!C:C, 0)))-1),
    "")</f>
        <v>2019</v>
      </c>
    </row>
    <row r="265" spans="1:22" hidden="1">
      <c r="A265" s="11">
        <v>961</v>
      </c>
      <c r="B265" s="12" t="s">
        <v>1817</v>
      </c>
      <c r="C265" s="12" t="s">
        <v>7311</v>
      </c>
      <c r="D265" s="12" t="s">
        <v>1818</v>
      </c>
      <c r="E265" s="12" t="s">
        <v>228</v>
      </c>
      <c r="F265" s="12" t="s">
        <v>1716</v>
      </c>
      <c r="G265" s="12" t="s">
        <v>1072</v>
      </c>
      <c r="H265" s="12" t="s">
        <v>1819</v>
      </c>
      <c r="I265" s="12" t="s">
        <v>1076</v>
      </c>
      <c r="J265" s="11">
        <v>5.18</v>
      </c>
      <c r="K265" s="11">
        <v>18139</v>
      </c>
      <c r="L265" s="11">
        <v>-0.16511999999999999</v>
      </c>
      <c r="M265" s="11">
        <v>67.803525209757893</v>
      </c>
      <c r="N265" s="11">
        <v>24.573678046340799</v>
      </c>
      <c r="O265" s="11">
        <v>7.3218917154855898</v>
      </c>
      <c r="P265" s="11">
        <v>0</v>
      </c>
      <c r="Q265" s="11">
        <v>0.30090502841572803</v>
      </c>
      <c r="R265" s="11">
        <v>244</v>
      </c>
      <c r="S265" s="11">
        <v>2562</v>
      </c>
      <c r="T265" s="11">
        <v>6354</v>
      </c>
      <c r="U265" s="81" t="str">
        <f>IF(COUNTIF('2025年度_地域戦略テーブル（基本項目）'!C:C, D265) &gt; 0, "策定済み", "未策定")</f>
        <v>未策定</v>
      </c>
      <c r="V265" t="str">
        <f>IF(COUNTIF('2025年度_地域戦略テーブル（基本項目）'!C:C, D265) &gt; 0,
    IF(MONTH(INDEX('2025年度_地域戦略テーブル（基本項目）'!G:G, MATCH(D265, '2025年度_地域戦略テーブル（基本項目）'!C:C, 0))) &gt;= 4,
        YEAR(INDEX('2025年度_地域戦略テーブル（基本項目）'!G:G, MATCH(D265, '2025年度_地域戦略テーブル（基本項目）'!C:C, 0))),
        YEAR(INDEX('2025年度_地域戦略テーブル（基本項目）'!G:G, MATCH(D265, '2025年度_地域戦略テーブル（基本項目）'!C:C, 0)))-1),
    "")</f>
        <v/>
      </c>
    </row>
    <row r="266" spans="1:22" hidden="1">
      <c r="A266" s="11">
        <v>946</v>
      </c>
      <c r="B266" s="12" t="s">
        <v>1820</v>
      </c>
      <c r="C266" s="12" t="s">
        <v>7296</v>
      </c>
      <c r="D266" s="12" t="s">
        <v>1821</v>
      </c>
      <c r="E266" s="12" t="s">
        <v>228</v>
      </c>
      <c r="F266" s="12" t="s">
        <v>1716</v>
      </c>
      <c r="G266" s="12" t="s">
        <v>1072</v>
      </c>
      <c r="H266" s="12" t="s">
        <v>1822</v>
      </c>
      <c r="I266" s="12" t="s">
        <v>1076</v>
      </c>
      <c r="J266" s="11">
        <v>374.65</v>
      </c>
      <c r="K266" s="11">
        <v>32928</v>
      </c>
      <c r="L266" s="11">
        <v>-3.1387</v>
      </c>
      <c r="M266" s="11">
        <v>4.8253754928210704</v>
      </c>
      <c r="N266" s="11">
        <v>5.3988936778040699</v>
      </c>
      <c r="O266" s="11">
        <v>2.0751062908212301</v>
      </c>
      <c r="P266" s="11">
        <v>86.915750792116796</v>
      </c>
      <c r="Q266" s="11">
        <v>0.78487374643686803</v>
      </c>
      <c r="R266" s="11">
        <v>2636</v>
      </c>
      <c r="S266" s="11">
        <v>5327</v>
      </c>
      <c r="T266" s="11">
        <v>10013</v>
      </c>
      <c r="U266" s="81" t="str">
        <f>IF(COUNTIF('2025年度_地域戦略テーブル（基本項目）'!C:C, D266) &gt; 0, "策定済み", "未策定")</f>
        <v>未策定</v>
      </c>
      <c r="V266" t="str">
        <f>IF(COUNTIF('2025年度_地域戦略テーブル（基本項目）'!C:C, D266) &gt; 0,
    IF(MONTH(INDEX('2025年度_地域戦略テーブル（基本項目）'!G:G, MATCH(D266, '2025年度_地域戦略テーブル（基本項目）'!C:C, 0))) &gt;= 4,
        YEAR(INDEX('2025年度_地域戦略テーブル（基本項目）'!G:G, MATCH(D266, '2025年度_地域戦略テーブル（基本項目）'!C:C, 0))),
        YEAR(INDEX('2025年度_地域戦略テーブル（基本項目）'!G:G, MATCH(D266, '2025年度_地域戦略テーブル（基本項目）'!C:C, 0)))-1),
    "")</f>
        <v/>
      </c>
    </row>
    <row r="267" spans="1:22" ht="26" hidden="1">
      <c r="A267" s="11">
        <v>958</v>
      </c>
      <c r="B267" s="12" t="s">
        <v>1823</v>
      </c>
      <c r="C267" s="12" t="s">
        <v>7308</v>
      </c>
      <c r="D267" s="12" t="s">
        <v>1824</v>
      </c>
      <c r="E267" s="12" t="s">
        <v>228</v>
      </c>
      <c r="F267" s="12" t="s">
        <v>1716</v>
      </c>
      <c r="G267" s="12" t="s">
        <v>1072</v>
      </c>
      <c r="H267" s="12" t="s">
        <v>1825</v>
      </c>
      <c r="I267" s="12" t="s">
        <v>1076</v>
      </c>
      <c r="J267" s="11">
        <v>803.44</v>
      </c>
      <c r="K267" s="11">
        <v>19529</v>
      </c>
      <c r="L267" s="11">
        <v>-9.1801100000000009</v>
      </c>
      <c r="M267" s="11">
        <v>1.68758279817477</v>
      </c>
      <c r="N267" s="11">
        <v>2.64879955499153</v>
      </c>
      <c r="O267" s="11">
        <v>0.482852048479808</v>
      </c>
      <c r="P267" s="11">
        <v>94.471004736594494</v>
      </c>
      <c r="Q267" s="11">
        <v>0.70976086175935604</v>
      </c>
      <c r="R267" s="11">
        <v>1107</v>
      </c>
      <c r="S267" s="11">
        <v>4090</v>
      </c>
      <c r="T267" s="11">
        <v>6219</v>
      </c>
      <c r="U267" s="81" t="str">
        <f>IF(COUNTIF('2025年度_地域戦略テーブル（基本項目）'!C:C, D267) &gt; 0, "策定済み", "未策定")</f>
        <v>未策定</v>
      </c>
      <c r="V267" t="str">
        <f>IF(COUNTIF('2025年度_地域戦略テーブル（基本項目）'!C:C, D267) &gt; 0,
    IF(MONTH(INDEX('2025年度_地域戦略テーブル（基本項目）'!G:G, MATCH(D267, '2025年度_地域戦略テーブル（基本項目）'!C:C, 0))) &gt;= 4,
        YEAR(INDEX('2025年度_地域戦略テーブル（基本項目）'!G:G, MATCH(D267, '2025年度_地域戦略テーブル（基本項目）'!C:C, 0))),
        YEAR(INDEX('2025年度_地域戦略テーブル（基本項目）'!G:G, MATCH(D267, '2025年度_地域戦略テーブル（基本項目）'!C:C, 0)))-1),
    "")</f>
        <v/>
      </c>
    </row>
    <row r="268" spans="1:22" hidden="1">
      <c r="A268" s="11">
        <v>952</v>
      </c>
      <c r="B268" s="12" t="s">
        <v>1826</v>
      </c>
      <c r="C268" s="12" t="s">
        <v>7302</v>
      </c>
      <c r="D268" s="12" t="s">
        <v>1827</v>
      </c>
      <c r="E268" s="12" t="s">
        <v>228</v>
      </c>
      <c r="F268" s="12" t="s">
        <v>1716</v>
      </c>
      <c r="G268" s="12" t="s">
        <v>1072</v>
      </c>
      <c r="H268" s="12" t="s">
        <v>1828</v>
      </c>
      <c r="I268" s="12" t="s">
        <v>1076</v>
      </c>
      <c r="J268" s="11">
        <v>72.290000000000006</v>
      </c>
      <c r="K268" s="11">
        <v>26882</v>
      </c>
      <c r="L268" s="11">
        <v>-7.3960499999999998</v>
      </c>
      <c r="M268" s="11">
        <v>19.851755065734</v>
      </c>
      <c r="N268" s="11">
        <v>41.040646587557703</v>
      </c>
      <c r="O268" s="11">
        <v>3.9598079121263998</v>
      </c>
      <c r="P268" s="11">
        <v>34.446561735453599</v>
      </c>
      <c r="Q268" s="11">
        <v>0.70122869912825903</v>
      </c>
      <c r="R268" s="11">
        <v>1093</v>
      </c>
      <c r="S268" s="11">
        <v>5951</v>
      </c>
      <c r="T268" s="11">
        <v>8689</v>
      </c>
      <c r="U268" s="81" t="str">
        <f>IF(COUNTIF('2025年度_地域戦略テーブル（基本項目）'!C:C, D268) &gt; 0, "策定済み", "未策定")</f>
        <v>未策定</v>
      </c>
      <c r="V268" t="str">
        <f>IF(COUNTIF('2025年度_地域戦略テーブル（基本項目）'!C:C, D268) &gt; 0,
    IF(MONTH(INDEX('2025年度_地域戦略テーブル（基本項目）'!G:G, MATCH(D268, '2025年度_地域戦略テーブル（基本項目）'!C:C, 0))) &gt;= 4,
        YEAR(INDEX('2025年度_地域戦略テーブル（基本項目）'!G:G, MATCH(D268, '2025年度_地域戦略テーブル（基本項目）'!C:C, 0))),
        YEAR(INDEX('2025年度_地域戦略テーブル（基本項目）'!G:G, MATCH(D268, '2025年度_地域戦略テーブル（基本項目）'!C:C, 0)))-1),
    "")</f>
        <v/>
      </c>
    </row>
    <row r="269" spans="1:22" ht="26" hidden="1">
      <c r="A269" s="11">
        <v>956</v>
      </c>
      <c r="B269" s="12" t="s">
        <v>1829</v>
      </c>
      <c r="C269" s="12" t="s">
        <v>7306</v>
      </c>
      <c r="D269" s="12" t="s">
        <v>1830</v>
      </c>
      <c r="E269" s="12" t="s">
        <v>228</v>
      </c>
      <c r="F269" s="12" t="s">
        <v>1716</v>
      </c>
      <c r="G269" s="12" t="s">
        <v>1072</v>
      </c>
      <c r="H269" s="12" t="s">
        <v>1831</v>
      </c>
      <c r="I269" s="12" t="s">
        <v>1076</v>
      </c>
      <c r="J269" s="11">
        <v>22.33</v>
      </c>
      <c r="K269" s="11">
        <v>9654</v>
      </c>
      <c r="L269" s="11">
        <v>-3.1986400000000001</v>
      </c>
      <c r="M269" s="11">
        <v>31.3198954446</v>
      </c>
      <c r="N269" s="11">
        <v>63.239084774711699</v>
      </c>
      <c r="O269" s="11">
        <v>5.2751100861440001</v>
      </c>
      <c r="P269" s="11">
        <v>0</v>
      </c>
      <c r="Q269" s="11">
        <v>0.165909694544213</v>
      </c>
      <c r="R269" s="11">
        <v>322</v>
      </c>
      <c r="S269" s="11">
        <v>1977</v>
      </c>
      <c r="T269" s="11">
        <v>2747</v>
      </c>
      <c r="U269" s="81" t="str">
        <f>IF(COUNTIF('2025年度_地域戦略テーブル（基本項目）'!C:C, D269) &gt; 0, "策定済み", "未策定")</f>
        <v>未策定</v>
      </c>
      <c r="V269" t="str">
        <f>IF(COUNTIF('2025年度_地域戦略テーブル（基本項目）'!C:C, D269) &gt; 0,
    IF(MONTH(INDEX('2025年度_地域戦略テーブル（基本項目）'!G:G, MATCH(D269, '2025年度_地域戦略テーブル（基本項目）'!C:C, 0))) &gt;= 4,
        YEAR(INDEX('2025年度_地域戦略テーブル（基本項目）'!G:G, MATCH(D269, '2025年度_地域戦略テーブル（基本項目）'!C:C, 0))),
        YEAR(INDEX('2025年度_地域戦略テーブル（基本項目）'!G:G, MATCH(D269, '2025年度_地域戦略テーブル（基本項目）'!C:C, 0)))-1),
    "")</f>
        <v/>
      </c>
    </row>
    <row r="270" spans="1:22" hidden="1">
      <c r="A270" s="11">
        <v>1676</v>
      </c>
      <c r="B270" s="12" t="s">
        <v>1832</v>
      </c>
      <c r="C270" s="12" t="s">
        <v>253</v>
      </c>
      <c r="D270" s="12" t="s">
        <v>253</v>
      </c>
      <c r="E270" s="12" t="s">
        <v>253</v>
      </c>
      <c r="F270" s="12" t="s">
        <v>1833</v>
      </c>
      <c r="G270" s="12" t="s">
        <v>1491</v>
      </c>
      <c r="H270" s="12" t="s">
        <v>102</v>
      </c>
      <c r="I270" s="12" t="s">
        <v>982</v>
      </c>
      <c r="J270" s="11">
        <v>7735.22</v>
      </c>
      <c r="K270" s="11">
        <v>1069576</v>
      </c>
      <c r="L270" s="11">
        <v>-3.1241699999999999</v>
      </c>
      <c r="M270" s="11">
        <v>3.8806794641624101</v>
      </c>
      <c r="N270" s="11">
        <v>4.6678635547576297</v>
      </c>
      <c r="O270" s="11">
        <v>4.9578787460295501</v>
      </c>
      <c r="P270" s="11">
        <v>86.203563043778502</v>
      </c>
      <c r="Q270" s="11">
        <v>0.29001519127192399</v>
      </c>
      <c r="R270" s="11">
        <v>113558</v>
      </c>
      <c r="S270" s="11">
        <v>110638</v>
      </c>
      <c r="T270" s="11">
        <v>341523</v>
      </c>
      <c r="U270" s="81" t="str">
        <f>IF(COUNTIF('2025年度_地域戦略テーブル（基本項目）'!C:C, D270) &gt; 0, "策定済み", "未策定")</f>
        <v>策定済み</v>
      </c>
      <c r="V270">
        <f>IF(COUNTIF('2025年度_地域戦略テーブル（基本項目）'!C:C, D270) &gt; 0,
    IF(MONTH(INDEX('2025年度_地域戦略テーブル（基本項目）'!G:G, MATCH(D270, '2025年度_地域戦略テーブル（基本項目）'!C:C, 0))) &gt;= 4,
        YEAR(INDEX('2025年度_地域戦略テーブル（基本項目）'!G:G, MATCH(D270, '2025年度_地域戦略テーブル（基本項目）'!C:C, 0))),
        YEAR(INDEX('2025年度_地域戦略テーブル（基本項目）'!G:G, MATCH(D270, '2025年度_地域戦略テーブル（基本項目）'!C:C, 0)))-1),
    "")</f>
        <v>2014</v>
      </c>
    </row>
    <row r="271" spans="1:22" ht="26" hidden="1">
      <c r="A271" s="11">
        <v>1685</v>
      </c>
      <c r="B271" s="12" t="s">
        <v>1834</v>
      </c>
      <c r="C271" s="12" t="s">
        <v>8010</v>
      </c>
      <c r="D271" s="12" t="s">
        <v>1835</v>
      </c>
      <c r="E271" s="12" t="s">
        <v>253</v>
      </c>
      <c r="F271" s="12" t="s">
        <v>1833</v>
      </c>
      <c r="G271" s="12" t="s">
        <v>1491</v>
      </c>
      <c r="H271" s="12" t="s">
        <v>1836</v>
      </c>
      <c r="I271" s="12" t="s">
        <v>1076</v>
      </c>
      <c r="J271" s="11">
        <v>282.93</v>
      </c>
      <c r="K271" s="11">
        <v>17638</v>
      </c>
      <c r="L271" s="11">
        <v>-9.7246400000000008</v>
      </c>
      <c r="M271" s="11">
        <v>7.6497614066136199</v>
      </c>
      <c r="N271" s="11">
        <v>9.7794576169274894</v>
      </c>
      <c r="O271" s="11">
        <v>7.8747411646969097</v>
      </c>
      <c r="P271" s="11">
        <v>72.948779657065799</v>
      </c>
      <c r="Q271" s="11">
        <v>1.7472601546961699</v>
      </c>
      <c r="R271" s="11">
        <v>4971</v>
      </c>
      <c r="S271" s="11">
        <v>1924</v>
      </c>
      <c r="T271" s="11">
        <v>5543</v>
      </c>
      <c r="U271" s="81" t="str">
        <f>IF(COUNTIF('2025年度_地域戦略テーブル（基本項目）'!C:C, D271) &gt; 0, "策定済み", "未策定")</f>
        <v>未策定</v>
      </c>
      <c r="V271" t="str">
        <f>IF(COUNTIF('2025年度_地域戦略テーブル（基本項目）'!C:C, D271) &gt; 0,
    IF(MONTH(INDEX('2025年度_地域戦略テーブル（基本項目）'!G:G, MATCH(D271, '2025年度_地域戦略テーブル（基本項目）'!C:C, 0))) &gt;= 4,
        YEAR(INDEX('2025年度_地域戦略テーブル（基本項目）'!G:G, MATCH(D271, '2025年度_地域戦略テーブル（基本項目）'!C:C, 0))),
        YEAR(INDEX('2025年度_地域戦略テーブル（基本項目）'!G:G, MATCH(D271, '2025年度_地域戦略テーブル（基本項目）'!C:C, 0)))-1),
    "")</f>
        <v/>
      </c>
    </row>
    <row r="272" spans="1:22" hidden="1">
      <c r="A272" s="11">
        <v>1689</v>
      </c>
      <c r="B272" s="12" t="s">
        <v>1837</v>
      </c>
      <c r="C272" s="12" t="s">
        <v>8014</v>
      </c>
      <c r="D272" s="12" t="s">
        <v>257</v>
      </c>
      <c r="E272" s="12" t="s">
        <v>253</v>
      </c>
      <c r="F272" s="12" t="s">
        <v>1833</v>
      </c>
      <c r="G272" s="12" t="s">
        <v>1491</v>
      </c>
      <c r="H272" s="12" t="s">
        <v>1838</v>
      </c>
      <c r="I272" s="12" t="s">
        <v>1076</v>
      </c>
      <c r="J272" s="11">
        <v>95.19</v>
      </c>
      <c r="K272" s="11">
        <v>6934</v>
      </c>
      <c r="L272" s="11">
        <v>-5.5956400000000004</v>
      </c>
      <c r="M272" s="11">
        <v>3.5336899171199501</v>
      </c>
      <c r="N272" s="11">
        <v>4.6699839581369602</v>
      </c>
      <c r="O272" s="11">
        <v>6.62470515467085</v>
      </c>
      <c r="P272" s="11">
        <v>84.027073846101004</v>
      </c>
      <c r="Q272" s="11">
        <v>1.1445471239712199</v>
      </c>
      <c r="R272" s="11">
        <v>1771</v>
      </c>
      <c r="S272" s="11">
        <v>820</v>
      </c>
      <c r="T272" s="11">
        <v>1891</v>
      </c>
      <c r="U272" s="81" t="str">
        <f>IF(COUNTIF('2025年度_地域戦略テーブル（基本項目）'!C:C, D272) &gt; 0, "策定済み", "未策定")</f>
        <v>策定済み</v>
      </c>
      <c r="V272">
        <f>IF(COUNTIF('2025年度_地域戦略テーブル（基本項目）'!C:C, D272) &gt; 0,
    IF(MONTH(INDEX('2025年度_地域戦略テーブル（基本項目）'!G:G, MATCH(D272, '2025年度_地域戦略テーブル（基本項目）'!C:C, 0))) &gt;= 4,
        YEAR(INDEX('2025年度_地域戦略テーブル（基本項目）'!G:G, MATCH(D272, '2025年度_地域戦略テーブル（基本項目）'!C:C, 0))),
        YEAR(INDEX('2025年度_地域戦略テーブル（基本項目）'!G:G, MATCH(D272, '2025年度_地域戦略テーブル（基本項目）'!C:C, 0)))-1),
    "")</f>
        <v>2014</v>
      </c>
    </row>
    <row r="273" spans="1:22" hidden="1">
      <c r="A273" s="11">
        <v>1679</v>
      </c>
      <c r="B273" s="12" t="s">
        <v>1839</v>
      </c>
      <c r="C273" s="12" t="s">
        <v>8004</v>
      </c>
      <c r="D273" s="12" t="s">
        <v>1840</v>
      </c>
      <c r="E273" s="12" t="s">
        <v>253</v>
      </c>
      <c r="F273" s="12" t="s">
        <v>1833</v>
      </c>
      <c r="G273" s="12" t="s">
        <v>1491</v>
      </c>
      <c r="H273" s="12" t="s">
        <v>1841</v>
      </c>
      <c r="I273" s="12" t="s">
        <v>1076</v>
      </c>
      <c r="J273" s="11">
        <v>868.02</v>
      </c>
      <c r="K273" s="11">
        <v>118394</v>
      </c>
      <c r="L273" s="11">
        <v>-5.4051200000000001</v>
      </c>
      <c r="M273" s="11">
        <v>4.2310895837331799</v>
      </c>
      <c r="N273" s="11">
        <v>3.3454951610744499</v>
      </c>
      <c r="O273" s="11">
        <v>1.7786090809027699</v>
      </c>
      <c r="P273" s="11">
        <v>88.087663206270605</v>
      </c>
      <c r="Q273" s="11">
        <v>2.5571429680190199</v>
      </c>
      <c r="R273" s="11">
        <v>4958</v>
      </c>
      <c r="S273" s="11">
        <v>16091</v>
      </c>
      <c r="T273" s="11">
        <v>36203</v>
      </c>
      <c r="U273" s="81" t="str">
        <f>IF(COUNTIF('2025年度_地域戦略テーブル（基本項目）'!C:C, D273) &gt; 0, "策定済み", "未策定")</f>
        <v>未策定</v>
      </c>
      <c r="V273" t="str">
        <f>IF(COUNTIF('2025年度_地域戦略テーブル（基本項目）'!C:C, D273) &gt; 0,
    IF(MONTH(INDEX('2025年度_地域戦略テーブル（基本項目）'!G:G, MATCH(D273, '2025年度_地域戦略テーブル（基本項目）'!C:C, 0))) &gt;= 4,
        YEAR(INDEX('2025年度_地域戦略テーブル（基本項目）'!G:G, MATCH(D273, '2025年度_地域戦略テーブル（基本項目）'!C:C, 0))),
        YEAR(INDEX('2025年度_地域戦略テーブル（基本項目）'!G:G, MATCH(D273, '2025年度_地域戦略テーブル（基本項目）'!C:C, 0)))-1),
    "")</f>
        <v/>
      </c>
    </row>
    <row r="274" spans="1:22" hidden="1">
      <c r="A274" s="11">
        <v>1677</v>
      </c>
      <c r="B274" s="12" t="s">
        <v>1842</v>
      </c>
      <c r="C274" s="12" t="s">
        <v>8002</v>
      </c>
      <c r="D274" s="12" t="s">
        <v>259</v>
      </c>
      <c r="E274" s="12" t="s">
        <v>253</v>
      </c>
      <c r="F274" s="12" t="s">
        <v>1833</v>
      </c>
      <c r="G274" s="12" t="s">
        <v>1491</v>
      </c>
      <c r="H274" s="12" t="s">
        <v>1843</v>
      </c>
      <c r="I274" s="12" t="s">
        <v>1076</v>
      </c>
      <c r="J274" s="11">
        <v>643.66999999999996</v>
      </c>
      <c r="K274" s="11">
        <v>401339</v>
      </c>
      <c r="L274" s="11">
        <v>5.0110000000000002E-2</v>
      </c>
      <c r="M274" s="11">
        <v>16.327493430266799</v>
      </c>
      <c r="N274" s="11">
        <v>11.352949968510799</v>
      </c>
      <c r="O274" s="11">
        <v>8.5432105230013899</v>
      </c>
      <c r="P274" s="11">
        <v>61.125001522102401</v>
      </c>
      <c r="Q274" s="11">
        <v>2.65134455611864</v>
      </c>
      <c r="R274" s="11">
        <v>18510</v>
      </c>
      <c r="S274" s="11">
        <v>29161</v>
      </c>
      <c r="T274" s="11">
        <v>138209</v>
      </c>
      <c r="U274" s="81" t="str">
        <f>IF(COUNTIF('2025年度_地域戦略テーブル（基本項目）'!C:C, D274) &gt; 0, "策定済み", "未策定")</f>
        <v>策定済み</v>
      </c>
      <c r="V274">
        <f>IF(COUNTIF('2025年度_地域戦略テーブル（基本項目）'!C:C, D274) &gt; 0,
    IF(MONTH(INDEX('2025年度_地域戦略テーブル（基本項目）'!G:G, MATCH(D274, '2025年度_地域戦略テーブル（基本項目）'!C:C, 0))) &gt;= 4,
        YEAR(INDEX('2025年度_地域戦略テーブル（基本項目）'!G:G, MATCH(D274, '2025年度_地域戦略テーブル（基本項目）'!C:C, 0))),
        YEAR(INDEX('2025年度_地域戦略テーブル（基本項目）'!G:G, MATCH(D274, '2025年度_地域戦略テーブル（基本項目）'!C:C, 0)))-1),
    "")</f>
        <v>2022</v>
      </c>
    </row>
    <row r="275" spans="1:22" hidden="1">
      <c r="A275" s="11">
        <v>1683</v>
      </c>
      <c r="B275" s="12" t="s">
        <v>1844</v>
      </c>
      <c r="C275" s="12" t="s">
        <v>8008</v>
      </c>
      <c r="D275" s="12" t="s">
        <v>1845</v>
      </c>
      <c r="E275" s="12" t="s">
        <v>253</v>
      </c>
      <c r="F275" s="12" t="s">
        <v>1833</v>
      </c>
      <c r="G275" s="12" t="s">
        <v>1491</v>
      </c>
      <c r="H275" s="12" t="s">
        <v>1846</v>
      </c>
      <c r="I275" s="12" t="s">
        <v>1076</v>
      </c>
      <c r="J275" s="11">
        <v>295.17</v>
      </c>
      <c r="K275" s="11">
        <v>16822</v>
      </c>
      <c r="L275" s="11">
        <v>-10.42122</v>
      </c>
      <c r="M275" s="11">
        <v>3.8768141910240699</v>
      </c>
      <c r="N275" s="11">
        <v>7.6406194927909503</v>
      </c>
      <c r="O275" s="11">
        <v>5.9571975404101698</v>
      </c>
      <c r="P275" s="11">
        <v>81.034653103380506</v>
      </c>
      <c r="Q275" s="11">
        <v>1.49071567239436</v>
      </c>
      <c r="R275" s="11">
        <v>4849</v>
      </c>
      <c r="S275" s="11">
        <v>1575</v>
      </c>
      <c r="T275" s="11">
        <v>5138</v>
      </c>
      <c r="U275" s="81" t="str">
        <f>IF(COUNTIF('2025年度_地域戦略テーブル（基本項目）'!C:C, D275) &gt; 0, "策定済み", "未策定")</f>
        <v>未策定</v>
      </c>
      <c r="V275" t="str">
        <f>IF(COUNTIF('2025年度_地域戦略テーブル（基本項目）'!C:C, D275) &gt; 0,
    IF(MONTH(INDEX('2025年度_地域戦略テーブル（基本項目）'!G:G, MATCH(D275, '2025年度_地域戦略テーブル（基本項目）'!C:C, 0))) &gt;= 4,
        YEAR(INDEX('2025年度_地域戦略テーブル（基本項目）'!G:G, MATCH(D275, '2025年度_地域戦略テーブル（基本項目）'!C:C, 0))),
        YEAR(INDEX('2025年度_地域戦略テーブル（基本項目）'!G:G, MATCH(D275, '2025年度_地域戦略テーブル（基本項目）'!C:C, 0)))-1),
    "")</f>
        <v/>
      </c>
    </row>
    <row r="276" spans="1:22" ht="26" hidden="1">
      <c r="A276" s="11">
        <v>1702</v>
      </c>
      <c r="B276" s="12" t="s">
        <v>1847</v>
      </c>
      <c r="C276" s="12" t="s">
        <v>8027</v>
      </c>
      <c r="D276" s="12" t="s">
        <v>1848</v>
      </c>
      <c r="E276" s="12" t="s">
        <v>253</v>
      </c>
      <c r="F276" s="12" t="s">
        <v>1833</v>
      </c>
      <c r="G276" s="12" t="s">
        <v>1491</v>
      </c>
      <c r="H276" s="12" t="s">
        <v>1849</v>
      </c>
      <c r="I276" s="12" t="s">
        <v>1076</v>
      </c>
      <c r="J276" s="11">
        <v>171.73</v>
      </c>
      <c r="K276" s="11">
        <v>3472</v>
      </c>
      <c r="L276" s="11">
        <v>-10.67661</v>
      </c>
      <c r="M276" s="11">
        <v>1.12008623140135</v>
      </c>
      <c r="N276" s="11">
        <v>3.20823749593827</v>
      </c>
      <c r="O276" s="11">
        <v>2.8927004135041101</v>
      </c>
      <c r="P276" s="11">
        <v>91.201443642988593</v>
      </c>
      <c r="Q276" s="11">
        <v>1.5775322161676499</v>
      </c>
      <c r="R276" s="11">
        <v>1394</v>
      </c>
      <c r="S276" s="11">
        <v>309</v>
      </c>
      <c r="T276" s="11">
        <v>992</v>
      </c>
      <c r="U276" s="81" t="str">
        <f>IF(COUNTIF('2025年度_地域戦略テーブル（基本項目）'!C:C, D276) &gt; 0, "策定済み", "未策定")</f>
        <v>未策定</v>
      </c>
      <c r="V276" t="str">
        <f>IF(COUNTIF('2025年度_地域戦略テーブル（基本項目）'!C:C, D276) &gt; 0,
    IF(MONTH(INDEX('2025年度_地域戦略テーブル（基本項目）'!G:G, MATCH(D276, '2025年度_地域戦略テーブル（基本項目）'!C:C, 0))) &gt;= 4,
        YEAR(INDEX('2025年度_地域戦略テーブル（基本項目）'!G:G, MATCH(D276, '2025年度_地域戦略テーブル（基本項目）'!C:C, 0))),
        YEAR(INDEX('2025年度_地域戦略テーブル（基本項目）'!G:G, MATCH(D276, '2025年度_地域戦略テーブル（基本項目）'!C:C, 0)))-1),
    "")</f>
        <v/>
      </c>
    </row>
    <row r="277" spans="1:22" hidden="1">
      <c r="A277" s="11">
        <v>1687</v>
      </c>
      <c r="B277" s="12" t="s">
        <v>1850</v>
      </c>
      <c r="C277" s="12" t="s">
        <v>8012</v>
      </c>
      <c r="D277" s="12" t="s">
        <v>1851</v>
      </c>
      <c r="E277" s="12" t="s">
        <v>253</v>
      </c>
      <c r="F277" s="12" t="s">
        <v>1833</v>
      </c>
      <c r="G277" s="12" t="s">
        <v>1491</v>
      </c>
      <c r="H277" s="12" t="s">
        <v>1852</v>
      </c>
      <c r="I277" s="12" t="s">
        <v>1076</v>
      </c>
      <c r="J277" s="11">
        <v>85.39</v>
      </c>
      <c r="K277" s="11">
        <v>8639</v>
      </c>
      <c r="L277" s="11">
        <v>-7.1075299999999997</v>
      </c>
      <c r="M277" s="11">
        <v>8.8123088931728208</v>
      </c>
      <c r="N277" s="11">
        <v>13.4379180270272</v>
      </c>
      <c r="O277" s="11">
        <v>22.250298031998099</v>
      </c>
      <c r="P277" s="11">
        <v>51.712851082217</v>
      </c>
      <c r="Q277" s="11">
        <v>3.7866239655849001</v>
      </c>
      <c r="R277" s="11">
        <v>2755</v>
      </c>
      <c r="S277" s="11">
        <v>1112</v>
      </c>
      <c r="T277" s="11">
        <v>2515</v>
      </c>
      <c r="U277" s="81" t="str">
        <f>IF(COUNTIF('2025年度_地域戦略テーブル（基本項目）'!C:C, D277) &gt; 0, "策定済み", "未策定")</f>
        <v>未策定</v>
      </c>
      <c r="V277" t="str">
        <f>IF(COUNTIF('2025年度_地域戦略テーブル（基本項目）'!C:C, D277) &gt; 0,
    IF(MONTH(INDEX('2025年度_地域戦略テーブル（基本項目）'!G:G, MATCH(D277, '2025年度_地域戦略テーブル（基本項目）'!C:C, 0))) &gt;= 4,
        YEAR(INDEX('2025年度_地域戦略テーブル（基本項目）'!G:G, MATCH(D277, '2025年度_地域戦略テーブル（基本項目）'!C:C, 0))),
        YEAR(INDEX('2025年度_地域戦略テーブル（基本項目）'!G:G, MATCH(D277, '2025年度_地域戦略テーブル（基本項目）'!C:C, 0)))-1),
    "")</f>
        <v/>
      </c>
    </row>
    <row r="278" spans="1:22" ht="26" hidden="1">
      <c r="A278" s="11">
        <v>1700</v>
      </c>
      <c r="B278" s="12" t="s">
        <v>1853</v>
      </c>
      <c r="C278" s="12" t="s">
        <v>8025</v>
      </c>
      <c r="D278" s="12" t="s">
        <v>1854</v>
      </c>
      <c r="E278" s="12" t="s">
        <v>253</v>
      </c>
      <c r="F278" s="12" t="s">
        <v>1833</v>
      </c>
      <c r="G278" s="12" t="s">
        <v>1491</v>
      </c>
      <c r="H278" s="12" t="s">
        <v>1855</v>
      </c>
      <c r="I278" s="12" t="s">
        <v>1076</v>
      </c>
      <c r="J278" s="11">
        <v>237.54</v>
      </c>
      <c r="K278" s="11">
        <v>11642</v>
      </c>
      <c r="L278" s="11">
        <v>-8.7259899999999995</v>
      </c>
      <c r="M278" s="11">
        <v>1.73225930787522</v>
      </c>
      <c r="N278" s="11">
        <v>5.2667065495010696</v>
      </c>
      <c r="O278" s="11">
        <v>7.6924799416082896</v>
      </c>
      <c r="P278" s="11">
        <v>81.472527548817894</v>
      </c>
      <c r="Q278" s="11">
        <v>3.8360266521974902</v>
      </c>
      <c r="R278" s="11">
        <v>3938</v>
      </c>
      <c r="S278" s="11">
        <v>1172</v>
      </c>
      <c r="T278" s="11">
        <v>3901</v>
      </c>
      <c r="U278" s="81" t="str">
        <f>IF(COUNTIF('2025年度_地域戦略テーブル（基本項目）'!C:C, D278) &gt; 0, "策定済み", "未策定")</f>
        <v>未策定</v>
      </c>
      <c r="V278" t="str">
        <f>IF(COUNTIF('2025年度_地域戦略テーブル（基本項目）'!C:C, D278) &gt; 0,
    IF(MONTH(INDEX('2025年度_地域戦略テーブル（基本項目）'!G:G, MATCH(D278, '2025年度_地域戦略テーブル（基本項目）'!C:C, 0))) &gt;= 4,
        YEAR(INDEX('2025年度_地域戦略テーブル（基本項目）'!G:G, MATCH(D278, '2025年度_地域戦略テーブル（基本項目）'!C:C, 0))),
        YEAR(INDEX('2025年度_地域戦略テーブル（基本項目）'!G:G, MATCH(D278, '2025年度_地域戦略テーブル（基本項目）'!C:C, 0)))-1),
    "")</f>
        <v/>
      </c>
    </row>
    <row r="279" spans="1:22" hidden="1">
      <c r="A279" s="11">
        <v>1690</v>
      </c>
      <c r="B279" s="12" t="s">
        <v>1856</v>
      </c>
      <c r="C279" s="12" t="s">
        <v>8015</v>
      </c>
      <c r="D279" s="12" t="s">
        <v>1857</v>
      </c>
      <c r="E279" s="12" t="s">
        <v>253</v>
      </c>
      <c r="F279" s="12" t="s">
        <v>1833</v>
      </c>
      <c r="G279" s="12" t="s">
        <v>1491</v>
      </c>
      <c r="H279" s="12" t="s">
        <v>1858</v>
      </c>
      <c r="I279" s="12" t="s">
        <v>1076</v>
      </c>
      <c r="J279" s="11">
        <v>43.8</v>
      </c>
      <c r="K279" s="11">
        <v>19922</v>
      </c>
      <c r="L279" s="11">
        <v>-5.2461399999999996</v>
      </c>
      <c r="M279" s="11">
        <v>19.811076737484498</v>
      </c>
      <c r="N279" s="11">
        <v>18.5515775072415</v>
      </c>
      <c r="O279" s="11">
        <v>36.282093440731302</v>
      </c>
      <c r="P279" s="11">
        <v>22.583656539020499</v>
      </c>
      <c r="Q279" s="11">
        <v>2.7715957755222602</v>
      </c>
      <c r="R279" s="11">
        <v>2169</v>
      </c>
      <c r="S279" s="11">
        <v>2025</v>
      </c>
      <c r="T279" s="11">
        <v>6575</v>
      </c>
      <c r="U279" s="81" t="str">
        <f>IF(COUNTIF('2025年度_地域戦略テーブル（基本項目）'!C:C, D279) &gt; 0, "策定済み", "未策定")</f>
        <v>未策定</v>
      </c>
      <c r="V279" t="str">
        <f>IF(COUNTIF('2025年度_地域戦略テーブル（基本項目）'!C:C, D279) &gt; 0,
    IF(MONTH(INDEX('2025年度_地域戦略テーブル（基本項目）'!G:G, MATCH(D279, '2025年度_地域戦略テーブル（基本項目）'!C:C, 0))) &gt;= 4,
        YEAR(INDEX('2025年度_地域戦略テーブル（基本項目）'!G:G, MATCH(D279, '2025年度_地域戦略テーブル（基本項目）'!C:C, 0))),
        YEAR(INDEX('2025年度_地域戦略テーブル（基本項目）'!G:G, MATCH(D279, '2025年度_地域戦略テーブル（基本項目）'!C:C, 0)))-1),
    "")</f>
        <v/>
      </c>
    </row>
    <row r="280" spans="1:22" hidden="1">
      <c r="A280" s="11">
        <v>1688</v>
      </c>
      <c r="B280" s="12" t="s">
        <v>1859</v>
      </c>
      <c r="C280" s="12" t="s">
        <v>8013</v>
      </c>
      <c r="D280" s="12" t="s">
        <v>1860</v>
      </c>
      <c r="E280" s="12" t="s">
        <v>253</v>
      </c>
      <c r="F280" s="12" t="s">
        <v>1833</v>
      </c>
      <c r="G280" s="12" t="s">
        <v>1491</v>
      </c>
      <c r="H280" s="12" t="s">
        <v>1861</v>
      </c>
      <c r="I280" s="12" t="s">
        <v>1076</v>
      </c>
      <c r="J280" s="11">
        <v>130.63</v>
      </c>
      <c r="K280" s="11">
        <v>18398</v>
      </c>
      <c r="L280" s="11">
        <v>-6.1613800000000003</v>
      </c>
      <c r="M280" s="11">
        <v>8.2142062206670605</v>
      </c>
      <c r="N280" s="11">
        <v>14.8227456749987</v>
      </c>
      <c r="O280" s="11">
        <v>11.104026541484799</v>
      </c>
      <c r="P280" s="11">
        <v>64.728297069555893</v>
      </c>
      <c r="Q280" s="11">
        <v>1.1307244932935301</v>
      </c>
      <c r="R280" s="11">
        <v>4390</v>
      </c>
      <c r="S280" s="11">
        <v>2336</v>
      </c>
      <c r="T280" s="11">
        <v>5677</v>
      </c>
      <c r="U280" s="81" t="str">
        <f>IF(COUNTIF('2025年度_地域戦略テーブル（基本項目）'!C:C, D280) &gt; 0, "策定済み", "未策定")</f>
        <v>未策定</v>
      </c>
      <c r="V280" t="str">
        <f>IF(COUNTIF('2025年度_地域戦略テーブル（基本項目）'!C:C, D280) &gt; 0,
    IF(MONTH(INDEX('2025年度_地域戦略テーブル（基本項目）'!G:G, MATCH(D280, '2025年度_地域戦略テーブル（基本項目）'!C:C, 0))) &gt;= 4,
        YEAR(INDEX('2025年度_地域戦略テーブル（基本項目）'!G:G, MATCH(D280, '2025年度_地域戦略テーブル（基本項目）'!C:C, 0))),
        YEAR(INDEX('2025年度_地域戦略テーブル（基本項目）'!G:G, MATCH(D280, '2025年度_地域戦略テーブル（基本項目）'!C:C, 0)))-1),
    "")</f>
        <v/>
      </c>
    </row>
    <row r="281" spans="1:22" hidden="1">
      <c r="A281" s="11">
        <v>1686</v>
      </c>
      <c r="B281" s="12" t="s">
        <v>1862</v>
      </c>
      <c r="C281" s="12" t="s">
        <v>8011</v>
      </c>
      <c r="D281" s="12" t="s">
        <v>1863</v>
      </c>
      <c r="E281" s="12" t="s">
        <v>253</v>
      </c>
      <c r="F281" s="12" t="s">
        <v>1833</v>
      </c>
      <c r="G281" s="12" t="s">
        <v>1491</v>
      </c>
      <c r="H281" s="12" t="s">
        <v>1864</v>
      </c>
      <c r="I281" s="12" t="s">
        <v>1076</v>
      </c>
      <c r="J281" s="11">
        <v>110.02</v>
      </c>
      <c r="K281" s="11">
        <v>25591</v>
      </c>
      <c r="L281" s="11">
        <v>0.73609999999999998</v>
      </c>
      <c r="M281" s="11">
        <v>10.3676800375114</v>
      </c>
      <c r="N281" s="11">
        <v>7.6868350009254698</v>
      </c>
      <c r="O281" s="11">
        <v>6.9017577218153399</v>
      </c>
      <c r="P281" s="11">
        <v>73.578636142179505</v>
      </c>
      <c r="Q281" s="11">
        <v>1.46509109756832</v>
      </c>
      <c r="R281" s="11">
        <v>1982</v>
      </c>
      <c r="S281" s="11">
        <v>3026</v>
      </c>
      <c r="T281" s="11">
        <v>7529</v>
      </c>
      <c r="U281" s="81" t="str">
        <f>IF(COUNTIF('2025年度_地域戦略テーブル（基本項目）'!C:C, D281) &gt; 0, "策定済み", "未策定")</f>
        <v>未策定</v>
      </c>
      <c r="V281" t="str">
        <f>IF(COUNTIF('2025年度_地域戦略テーブル（基本項目）'!C:C, D281) &gt; 0,
    IF(MONTH(INDEX('2025年度_地域戦略テーブル（基本項目）'!G:G, MATCH(D281, '2025年度_地域戦略テーブル（基本項目）'!C:C, 0))) &gt;= 4,
        YEAR(INDEX('2025年度_地域戦略テーブル（基本項目）'!G:G, MATCH(D281, '2025年度_地域戦略テーブル（基本項目）'!C:C, 0))),
        YEAR(INDEX('2025年度_地域戦略テーブル（基本項目）'!G:G, MATCH(D281, '2025年度_地域戦略テーブル（基本項目）'!C:C, 0)))-1),
    "")</f>
        <v/>
      </c>
    </row>
    <row r="282" spans="1:22" hidden="1">
      <c r="A282" s="11">
        <v>1697</v>
      </c>
      <c r="B282" s="12" t="s">
        <v>1865</v>
      </c>
      <c r="C282" s="12" t="s">
        <v>8022</v>
      </c>
      <c r="D282" s="12" t="s">
        <v>1866</v>
      </c>
      <c r="E282" s="12" t="s">
        <v>253</v>
      </c>
      <c r="F282" s="12" t="s">
        <v>1833</v>
      </c>
      <c r="G282" s="12" t="s">
        <v>1491</v>
      </c>
      <c r="H282" s="12" t="s">
        <v>1867</v>
      </c>
      <c r="I282" s="12" t="s">
        <v>1076</v>
      </c>
      <c r="J282" s="11">
        <v>187.56</v>
      </c>
      <c r="K282" s="11">
        <v>1486</v>
      </c>
      <c r="L282" s="11">
        <v>-14.548590000000001</v>
      </c>
      <c r="M282" s="11">
        <v>0.408580697988152</v>
      </c>
      <c r="N282" s="11">
        <v>1.1653018202146399</v>
      </c>
      <c r="O282" s="11">
        <v>0.87277876381215402</v>
      </c>
      <c r="P282" s="11">
        <v>96.058741215056401</v>
      </c>
      <c r="Q282" s="11">
        <v>1.4945975029287</v>
      </c>
      <c r="R282" s="11">
        <v>575</v>
      </c>
      <c r="S282" s="11">
        <v>150</v>
      </c>
      <c r="T282" s="11">
        <v>405</v>
      </c>
      <c r="U282" s="81" t="str">
        <f>IF(COUNTIF('2025年度_地域戦略テーブル（基本項目）'!C:C, D282) &gt; 0, "策定済み", "未策定")</f>
        <v>未策定</v>
      </c>
      <c r="V282" t="str">
        <f>IF(COUNTIF('2025年度_地域戦略テーブル（基本項目）'!C:C, D282) &gt; 0,
    IF(MONTH(INDEX('2025年度_地域戦略テーブル（基本項目）'!G:G, MATCH(D282, '2025年度_地域戦略テーブル（基本項目）'!C:C, 0))) &gt;= 4,
        YEAR(INDEX('2025年度_地域戦略テーブル（基本項目）'!G:G, MATCH(D282, '2025年度_地域戦略テーブル（基本項目）'!C:C, 0))),
        YEAR(INDEX('2025年度_地域戦略テーブル（基本項目）'!G:G, MATCH(D282, '2025年度_地域戦略テーブル（基本項目）'!C:C, 0)))-1),
    "")</f>
        <v/>
      </c>
    </row>
    <row r="283" spans="1:22" hidden="1">
      <c r="A283" s="11">
        <v>1681</v>
      </c>
      <c r="B283" s="12" t="s">
        <v>1868</v>
      </c>
      <c r="C283" s="12" t="s">
        <v>8006</v>
      </c>
      <c r="D283" s="12" t="s">
        <v>1869</v>
      </c>
      <c r="E283" s="12" t="s">
        <v>253</v>
      </c>
      <c r="F283" s="12" t="s">
        <v>1833</v>
      </c>
      <c r="G283" s="12" t="s">
        <v>1491</v>
      </c>
      <c r="H283" s="12" t="s">
        <v>1870</v>
      </c>
      <c r="I283" s="12" t="s">
        <v>1076</v>
      </c>
      <c r="J283" s="11">
        <v>562.95000000000005</v>
      </c>
      <c r="K283" s="11">
        <v>43670</v>
      </c>
      <c r="L283" s="11">
        <v>-5.5191400000000002</v>
      </c>
      <c r="M283" s="11">
        <v>4.6388175380255401</v>
      </c>
      <c r="N283" s="11">
        <v>5.4386962887482699</v>
      </c>
      <c r="O283" s="11">
        <v>11.063162419253899</v>
      </c>
      <c r="P283" s="11">
        <v>76.282003362081994</v>
      </c>
      <c r="Q283" s="11">
        <v>2.5773203918902801</v>
      </c>
      <c r="R283" s="11">
        <v>10237</v>
      </c>
      <c r="S283" s="11">
        <v>4517</v>
      </c>
      <c r="T283" s="11">
        <v>13236</v>
      </c>
      <c r="U283" s="81" t="str">
        <f>IF(COUNTIF('2025年度_地域戦略テーブル（基本項目）'!C:C, D283) &gt; 0, "策定済み", "未策定")</f>
        <v>未策定</v>
      </c>
      <c r="V283" t="str">
        <f>IF(COUNTIF('2025年度_地域戦略テーブル（基本項目）'!C:C, D283) &gt; 0,
    IF(MONTH(INDEX('2025年度_地域戦略テーブル（基本項目）'!G:G, MATCH(D283, '2025年度_地域戦略テーブル（基本項目）'!C:C, 0))) &gt;= 4,
        YEAR(INDEX('2025年度_地域戦略テーブル（基本項目）'!G:G, MATCH(D283, '2025年度_地域戦略テーブル（基本項目）'!C:C, 0))),
        YEAR(INDEX('2025年度_地域戦略テーブル（基本項目）'!G:G, MATCH(D283, '2025年度_地域戦略テーブル（基本項目）'!C:C, 0)))-1),
    "")</f>
        <v/>
      </c>
    </row>
    <row r="284" spans="1:22" hidden="1">
      <c r="A284" s="11">
        <v>1691</v>
      </c>
      <c r="B284" s="12" t="s">
        <v>1871</v>
      </c>
      <c r="C284" s="12" t="s">
        <v>8016</v>
      </c>
      <c r="D284" s="12" t="s">
        <v>1872</v>
      </c>
      <c r="E284" s="12" t="s">
        <v>253</v>
      </c>
      <c r="F284" s="12" t="s">
        <v>1833</v>
      </c>
      <c r="G284" s="12" t="s">
        <v>1491</v>
      </c>
      <c r="H284" s="12" t="s">
        <v>1873</v>
      </c>
      <c r="I284" s="12" t="s">
        <v>1076</v>
      </c>
      <c r="J284" s="11">
        <v>61.53</v>
      </c>
      <c r="K284" s="11">
        <v>16564</v>
      </c>
      <c r="L284" s="11">
        <v>-4.65665</v>
      </c>
      <c r="M284" s="11">
        <v>17.9510814190769</v>
      </c>
      <c r="N284" s="11">
        <v>24.938302073709998</v>
      </c>
      <c r="O284" s="11">
        <v>32.046093231816101</v>
      </c>
      <c r="P284" s="11">
        <v>22.235767444205202</v>
      </c>
      <c r="Q284" s="11">
        <v>2.82875583119178</v>
      </c>
      <c r="R284" s="11">
        <v>3426</v>
      </c>
      <c r="S284" s="11">
        <v>1941</v>
      </c>
      <c r="T284" s="11">
        <v>5434</v>
      </c>
      <c r="U284" s="81" t="str">
        <f>IF(COUNTIF('2025年度_地域戦略テーブル（基本項目）'!C:C, D284) &gt; 0, "策定済み", "未策定")</f>
        <v>未策定</v>
      </c>
      <c r="V284" t="str">
        <f>IF(COUNTIF('2025年度_地域戦略テーブル（基本項目）'!C:C, D284) &gt; 0,
    IF(MONTH(INDEX('2025年度_地域戦略テーブル（基本項目）'!G:G, MATCH(D284, '2025年度_地域戦略テーブル（基本項目）'!C:C, 0))) &gt;= 4,
        YEAR(INDEX('2025年度_地域戦略テーブル（基本項目）'!G:G, MATCH(D284, '2025年度_地域戦略テーブル（基本項目）'!C:C, 0))),
        YEAR(INDEX('2025年度_地域戦略テーブル（基本項目）'!G:G, MATCH(D284, '2025年度_地域戦略テーブル（基本項目）'!C:C, 0)))-1),
    "")</f>
        <v/>
      </c>
    </row>
    <row r="285" spans="1:22" hidden="1">
      <c r="A285" s="11">
        <v>1684</v>
      </c>
      <c r="B285" s="12" t="s">
        <v>1874</v>
      </c>
      <c r="C285" s="12" t="s">
        <v>8009</v>
      </c>
      <c r="D285" s="12" t="s">
        <v>1875</v>
      </c>
      <c r="E285" s="12" t="s">
        <v>253</v>
      </c>
      <c r="F285" s="12" t="s">
        <v>1833</v>
      </c>
      <c r="G285" s="12" t="s">
        <v>1491</v>
      </c>
      <c r="H285" s="12" t="s">
        <v>1876</v>
      </c>
      <c r="I285" s="12" t="s">
        <v>1076</v>
      </c>
      <c r="J285" s="11">
        <v>438.79</v>
      </c>
      <c r="K285" s="11">
        <v>28610</v>
      </c>
      <c r="L285" s="11">
        <v>-6.7561799999999996</v>
      </c>
      <c r="M285" s="11">
        <v>4.0724986338498903</v>
      </c>
      <c r="N285" s="11">
        <v>7.5786426614665796</v>
      </c>
      <c r="O285" s="11">
        <v>6.2634062248003604</v>
      </c>
      <c r="P285" s="11">
        <v>79.739816808383097</v>
      </c>
      <c r="Q285" s="11">
        <v>2.3456356715000699</v>
      </c>
      <c r="R285" s="11">
        <v>8212</v>
      </c>
      <c r="S285" s="11">
        <v>3376</v>
      </c>
      <c r="T285" s="11">
        <v>8164</v>
      </c>
      <c r="U285" s="81" t="str">
        <f>IF(COUNTIF('2025年度_地域戦略テーブル（基本項目）'!C:C, D285) &gt; 0, "策定済み", "未策定")</f>
        <v>未策定</v>
      </c>
      <c r="V285" t="str">
        <f>IF(COUNTIF('2025年度_地域戦略テーブル（基本項目）'!C:C, D285) &gt; 0,
    IF(MONTH(INDEX('2025年度_地域戦略テーブル（基本項目）'!G:G, MATCH(D285, '2025年度_地域戦略テーブル（基本項目）'!C:C, 0))) &gt;= 4,
        YEAR(INDEX('2025年度_地域戦略テーブル（基本項目）'!G:G, MATCH(D285, '2025年度_地域戦略テーブル（基本項目）'!C:C, 0))),
        YEAR(INDEX('2025年度_地域戦略テーブル（基本項目）'!G:G, MATCH(D285, '2025年度_地域戦略テーブル（基本項目）'!C:C, 0)))-1),
    "")</f>
        <v/>
      </c>
    </row>
    <row r="286" spans="1:22" ht="26" hidden="1">
      <c r="A286" s="11">
        <v>1692</v>
      </c>
      <c r="B286" s="12" t="s">
        <v>1877</v>
      </c>
      <c r="C286" s="12" t="s">
        <v>8017</v>
      </c>
      <c r="D286" s="12" t="s">
        <v>1878</v>
      </c>
      <c r="E286" s="12" t="s">
        <v>253</v>
      </c>
      <c r="F286" s="12" t="s">
        <v>1833</v>
      </c>
      <c r="G286" s="12" t="s">
        <v>1491</v>
      </c>
      <c r="H286" s="12" t="s">
        <v>1879</v>
      </c>
      <c r="I286" s="12" t="s">
        <v>1076</v>
      </c>
      <c r="J286" s="11">
        <v>271.51</v>
      </c>
      <c r="K286" s="11">
        <v>1000</v>
      </c>
      <c r="L286" s="11">
        <v>-8.1726399999999995</v>
      </c>
      <c r="M286" s="11">
        <v>0.19595437197127899</v>
      </c>
      <c r="N286" s="11">
        <v>0.53713606038346995</v>
      </c>
      <c r="O286" s="11">
        <v>8.4461636420944994E-2</v>
      </c>
      <c r="P286" s="11">
        <v>95.180793216447498</v>
      </c>
      <c r="Q286" s="11">
        <v>4.00165471477679</v>
      </c>
      <c r="R286" s="11">
        <v>242</v>
      </c>
      <c r="S286" s="11">
        <v>128</v>
      </c>
      <c r="T286" s="11">
        <v>357</v>
      </c>
      <c r="U286" s="81" t="str">
        <f>IF(COUNTIF('2025年度_地域戦略テーブル（基本項目）'!C:C, D286) &gt; 0, "策定済み", "未策定")</f>
        <v>未策定</v>
      </c>
      <c r="V286" t="str">
        <f>IF(COUNTIF('2025年度_地域戦略テーブル（基本項目）'!C:C, D286) &gt; 0,
    IF(MONTH(INDEX('2025年度_地域戦略テーブル（基本項目）'!G:G, MATCH(D286, '2025年度_地域戦略テーブル（基本項目）'!C:C, 0))) &gt;= 4,
        YEAR(INDEX('2025年度_地域戦略テーブル（基本項目）'!G:G, MATCH(D286, '2025年度_地域戦略テーブル（基本項目）'!C:C, 0))),
        YEAR(INDEX('2025年度_地域戦略テーブル（基本項目）'!G:G, MATCH(D286, '2025年度_地域戦略テーブル（基本項目）'!C:C, 0)))-1),
    "")</f>
        <v/>
      </c>
    </row>
    <row r="287" spans="1:22" hidden="1">
      <c r="A287" s="11">
        <v>1694</v>
      </c>
      <c r="B287" s="12" t="s">
        <v>1880</v>
      </c>
      <c r="C287" s="12" t="s">
        <v>8019</v>
      </c>
      <c r="D287" s="12" t="s">
        <v>1881</v>
      </c>
      <c r="E287" s="12" t="s">
        <v>253</v>
      </c>
      <c r="F287" s="12" t="s">
        <v>1833</v>
      </c>
      <c r="G287" s="12" t="s">
        <v>1491</v>
      </c>
      <c r="H287" s="12" t="s">
        <v>1882</v>
      </c>
      <c r="I287" s="12" t="s">
        <v>1076</v>
      </c>
      <c r="J287" s="11">
        <v>90.12</v>
      </c>
      <c r="K287" s="11">
        <v>15194</v>
      </c>
      <c r="L287" s="11">
        <v>-5.6800499999999996</v>
      </c>
      <c r="M287" s="11">
        <v>8.9176455523024796</v>
      </c>
      <c r="N287" s="11">
        <v>16.269875923693501</v>
      </c>
      <c r="O287" s="11">
        <v>34.248416985438602</v>
      </c>
      <c r="P287" s="11">
        <v>38.939402385650702</v>
      </c>
      <c r="Q287" s="11">
        <v>1.62465915291477</v>
      </c>
      <c r="R287" s="11">
        <v>4698</v>
      </c>
      <c r="S287" s="11">
        <v>1760</v>
      </c>
      <c r="T287" s="11">
        <v>3957</v>
      </c>
      <c r="U287" s="81" t="str">
        <f>IF(COUNTIF('2025年度_地域戦略テーブル（基本項目）'!C:C, D287) &gt; 0, "策定済み", "未策定")</f>
        <v>未策定</v>
      </c>
      <c r="V287" t="str">
        <f>IF(COUNTIF('2025年度_地域戦略テーブル（基本項目）'!C:C, D287) &gt; 0,
    IF(MONTH(INDEX('2025年度_地域戦略テーブル（基本項目）'!G:G, MATCH(D287, '2025年度_地域戦略テーブル（基本項目）'!C:C, 0))) &gt;= 4,
        YEAR(INDEX('2025年度_地域戦略テーブル（基本項目）'!G:G, MATCH(D287, '2025年度_地域戦略テーブル（基本項目）'!C:C, 0))),
        YEAR(INDEX('2025年度_地域戦略テーブル（基本項目）'!G:G, MATCH(D287, '2025年度_地域戦略テーブル（基本項目）'!C:C, 0)))-1),
    "")</f>
        <v/>
      </c>
    </row>
    <row r="288" spans="1:22" hidden="1">
      <c r="A288" s="11">
        <v>1698</v>
      </c>
      <c r="B288" s="12" t="s">
        <v>1883</v>
      </c>
      <c r="C288" s="12" t="s">
        <v>8023</v>
      </c>
      <c r="D288" s="12" t="s">
        <v>1884</v>
      </c>
      <c r="E288" s="12" t="s">
        <v>253</v>
      </c>
      <c r="F288" s="12" t="s">
        <v>1833</v>
      </c>
      <c r="G288" s="12" t="s">
        <v>1491</v>
      </c>
      <c r="H288" s="12" t="s">
        <v>1885</v>
      </c>
      <c r="I288" s="12" t="s">
        <v>1076</v>
      </c>
      <c r="J288" s="11">
        <v>537.29</v>
      </c>
      <c r="K288" s="11">
        <v>2503</v>
      </c>
      <c r="L288" s="11">
        <v>-10.86182</v>
      </c>
      <c r="M288" s="11">
        <v>0.19504568629410399</v>
      </c>
      <c r="N288" s="11">
        <v>0.81033773657288799</v>
      </c>
      <c r="O288" s="11">
        <v>0.34230937856681898</v>
      </c>
      <c r="P288" s="11">
        <v>95.920191817856093</v>
      </c>
      <c r="Q288" s="11">
        <v>2.7321153807100802</v>
      </c>
      <c r="R288" s="11">
        <v>774</v>
      </c>
      <c r="S288" s="11">
        <v>313</v>
      </c>
      <c r="T288" s="11">
        <v>692</v>
      </c>
      <c r="U288" s="81" t="str">
        <f>IF(COUNTIF('2025年度_地域戦略テーブル（基本項目）'!C:C, D288) &gt; 0, "策定済み", "未策定")</f>
        <v>未策定</v>
      </c>
      <c r="V288" t="str">
        <f>IF(COUNTIF('2025年度_地域戦略テーブル（基本項目）'!C:C, D288) &gt; 0,
    IF(MONTH(INDEX('2025年度_地域戦略テーブル（基本項目）'!G:G, MATCH(D288, '2025年度_地域戦略テーブル（基本項目）'!C:C, 0))) &gt;= 4,
        YEAR(INDEX('2025年度_地域戦略テーブル（基本項目）'!G:G, MATCH(D288, '2025年度_地域戦略テーブル（基本項目）'!C:C, 0))),
        YEAR(INDEX('2025年度_地域戦略テーブル（基本項目）'!G:G, MATCH(D288, '2025年度_地域戦略テーブル（基本項目）'!C:C, 0)))-1),
    "")</f>
        <v/>
      </c>
    </row>
    <row r="289" spans="1:22" hidden="1">
      <c r="A289" s="11">
        <v>1678</v>
      </c>
      <c r="B289" s="12" t="s">
        <v>1886</v>
      </c>
      <c r="C289" s="12" t="s">
        <v>8003</v>
      </c>
      <c r="D289" s="12" t="s">
        <v>1887</v>
      </c>
      <c r="E289" s="12" t="s">
        <v>253</v>
      </c>
      <c r="F289" s="12" t="s">
        <v>1833</v>
      </c>
      <c r="G289" s="12" t="s">
        <v>1491</v>
      </c>
      <c r="H289" s="12" t="s">
        <v>1888</v>
      </c>
      <c r="I289" s="12" t="s">
        <v>1076</v>
      </c>
      <c r="J289" s="11">
        <v>653.36</v>
      </c>
      <c r="K289" s="11">
        <v>160640</v>
      </c>
      <c r="L289" s="11">
        <v>-2.6595300000000002</v>
      </c>
      <c r="M289" s="11">
        <v>11.7221658756255</v>
      </c>
      <c r="N289" s="11">
        <v>11.824020500356699</v>
      </c>
      <c r="O289" s="11">
        <v>15.079108140935</v>
      </c>
      <c r="P289" s="11">
        <v>59.761006875768302</v>
      </c>
      <c r="Q289" s="11">
        <v>1.6136986073144399</v>
      </c>
      <c r="R289" s="11">
        <v>15751</v>
      </c>
      <c r="S289" s="11">
        <v>19137</v>
      </c>
      <c r="T289" s="11">
        <v>49575</v>
      </c>
      <c r="U289" s="81" t="str">
        <f>IF(COUNTIF('2025年度_地域戦略テーブル（基本項目）'!C:C, D289) &gt; 0, "策定済み", "未策定")</f>
        <v>未策定</v>
      </c>
      <c r="V289" t="str">
        <f>IF(COUNTIF('2025年度_地域戦略テーブル（基本項目）'!C:C, D289) &gt; 0,
    IF(MONTH(INDEX('2025年度_地域戦略テーブル（基本項目）'!G:G, MATCH(D289, '2025年度_地域戦略テーブル（基本項目）'!C:C, 0))) &gt;= 4,
        YEAR(INDEX('2025年度_地域戦略テーブル（基本項目）'!G:G, MATCH(D289, '2025年度_地域戦略テーブル（基本項目）'!C:C, 0))),
        YEAR(INDEX('2025年度_地域戦略テーブル（基本項目）'!G:G, MATCH(D289, '2025年度_地域戦略テーブル（基本項目）'!C:C, 0)))-1),
    "")</f>
        <v/>
      </c>
    </row>
    <row r="290" spans="1:22" hidden="1">
      <c r="A290" s="11">
        <v>1695</v>
      </c>
      <c r="B290" s="12" t="s">
        <v>1889</v>
      </c>
      <c r="C290" s="12" t="s">
        <v>8020</v>
      </c>
      <c r="D290" s="12" t="s">
        <v>1890</v>
      </c>
      <c r="E290" s="12" t="s">
        <v>253</v>
      </c>
      <c r="F290" s="12" t="s">
        <v>1833</v>
      </c>
      <c r="G290" s="12" t="s">
        <v>1491</v>
      </c>
      <c r="H290" s="12" t="s">
        <v>1891</v>
      </c>
      <c r="I290" s="12" t="s">
        <v>1076</v>
      </c>
      <c r="J290" s="11">
        <v>102.11</v>
      </c>
      <c r="K290" s="11">
        <v>9906</v>
      </c>
      <c r="L290" s="11">
        <v>-4.6675000000000004</v>
      </c>
      <c r="M290" s="11">
        <v>5.6586955442703601</v>
      </c>
      <c r="N290" s="11">
        <v>7.3340342255798996</v>
      </c>
      <c r="O290" s="11">
        <v>14.885099980378101</v>
      </c>
      <c r="P290" s="11">
        <v>70.720120118999006</v>
      </c>
      <c r="Q290" s="11">
        <v>1.4020501307725699</v>
      </c>
      <c r="R290" s="11">
        <v>2903</v>
      </c>
      <c r="S290" s="11">
        <v>1261</v>
      </c>
      <c r="T290" s="11">
        <v>2384</v>
      </c>
      <c r="U290" s="81" t="str">
        <f>IF(COUNTIF('2025年度_地域戦略テーブル（基本項目）'!C:C, D290) &gt; 0, "策定済み", "未策定")</f>
        <v>未策定</v>
      </c>
      <c r="V290" t="str">
        <f>IF(COUNTIF('2025年度_地域戦略テーブル（基本項目）'!C:C, D290) &gt; 0,
    IF(MONTH(INDEX('2025年度_地域戦略テーブル（基本項目）'!G:G, MATCH(D290, '2025年度_地域戦略テーブル（基本項目）'!C:C, 0))) &gt;= 4,
        YEAR(INDEX('2025年度_地域戦略テーブル（基本項目）'!G:G, MATCH(D290, '2025年度_地域戦略テーブル（基本項目）'!C:C, 0))),
        YEAR(INDEX('2025年度_地域戦略テーブル（基本項目）'!G:G, MATCH(D290, '2025年度_地域戦略テーブル（基本項目）'!C:C, 0)))-1),
    "")</f>
        <v/>
      </c>
    </row>
    <row r="291" spans="1:22" hidden="1">
      <c r="A291" s="11">
        <v>1682</v>
      </c>
      <c r="B291" s="12" t="s">
        <v>1892</v>
      </c>
      <c r="C291" s="12" t="s">
        <v>8007</v>
      </c>
      <c r="D291" s="12" t="s">
        <v>1893</v>
      </c>
      <c r="E291" s="12" t="s">
        <v>253</v>
      </c>
      <c r="F291" s="12" t="s">
        <v>1833</v>
      </c>
      <c r="G291" s="12" t="s">
        <v>1491</v>
      </c>
      <c r="H291" s="12" t="s">
        <v>1894</v>
      </c>
      <c r="I291" s="12" t="s">
        <v>1076</v>
      </c>
      <c r="J291" s="11">
        <v>336.95</v>
      </c>
      <c r="K291" s="11">
        <v>59629</v>
      </c>
      <c r="L291" s="11">
        <v>-3.4520200000000001</v>
      </c>
      <c r="M291" s="11">
        <v>7.2223030595278397</v>
      </c>
      <c r="N291" s="11">
        <v>4.7759064400913003</v>
      </c>
      <c r="O291" s="11">
        <v>3.94290587706808</v>
      </c>
      <c r="P291" s="11">
        <v>81.693893334007299</v>
      </c>
      <c r="Q291" s="11">
        <v>2.3649912893055198</v>
      </c>
      <c r="R291" s="11">
        <v>3670</v>
      </c>
      <c r="S291" s="11">
        <v>8501</v>
      </c>
      <c r="T291" s="11">
        <v>18111</v>
      </c>
      <c r="U291" s="81" t="str">
        <f>IF(COUNTIF('2025年度_地域戦略テーブル（基本項目）'!C:C, D291) &gt; 0, "策定済み", "未策定")</f>
        <v>未策定</v>
      </c>
      <c r="V291" t="str">
        <f>IF(COUNTIF('2025年度_地域戦略テーブル（基本項目）'!C:C, D291) &gt; 0,
    IF(MONTH(INDEX('2025年度_地域戦略テーブル（基本項目）'!G:G, MATCH(D291, '2025年度_地域戦略テーブル（基本項目）'!C:C, 0))) &gt;= 4,
        YEAR(INDEX('2025年度_地域戦略テーブル（基本項目）'!G:G, MATCH(D291, '2025年度_地域戦略テーブル（基本項目）'!C:C, 0))),
        YEAR(INDEX('2025年度_地域戦略テーブル（基本項目）'!G:G, MATCH(D291, '2025年度_地域戦略テーブル（基本項目）'!C:C, 0)))-1),
    "")</f>
        <v/>
      </c>
    </row>
    <row r="292" spans="1:22" hidden="1">
      <c r="A292" s="11">
        <v>1680</v>
      </c>
      <c r="B292" s="12" t="s">
        <v>1895</v>
      </c>
      <c r="C292" s="12" t="s">
        <v>8005</v>
      </c>
      <c r="D292" s="12" t="s">
        <v>1896</v>
      </c>
      <c r="E292" s="12" t="s">
        <v>253</v>
      </c>
      <c r="F292" s="12" t="s">
        <v>1833</v>
      </c>
      <c r="G292" s="12" t="s">
        <v>1491</v>
      </c>
      <c r="H292" s="12" t="s">
        <v>1897</v>
      </c>
      <c r="I292" s="12" t="s">
        <v>1076</v>
      </c>
      <c r="J292" s="11">
        <v>536.11</v>
      </c>
      <c r="K292" s="11">
        <v>50848</v>
      </c>
      <c r="L292" s="11">
        <v>-5.9937100000000001</v>
      </c>
      <c r="M292" s="11">
        <v>4.3214214883183804</v>
      </c>
      <c r="N292" s="11">
        <v>4.4420860558339799</v>
      </c>
      <c r="O292" s="11">
        <v>3.9884222322644201</v>
      </c>
      <c r="P292" s="11">
        <v>85.715545400180702</v>
      </c>
      <c r="Q292" s="11">
        <v>1.53252482340247</v>
      </c>
      <c r="R292" s="11">
        <v>5769</v>
      </c>
      <c r="S292" s="11">
        <v>5675</v>
      </c>
      <c r="T292" s="11">
        <v>16460</v>
      </c>
      <c r="U292" s="81" t="str">
        <f>IF(COUNTIF('2025年度_地域戦略テーブル（基本項目）'!C:C, D292) &gt; 0, "策定済み", "未策定")</f>
        <v>未策定</v>
      </c>
      <c r="V292" t="str">
        <f>IF(COUNTIF('2025年度_地域戦略テーブル（基本項目）'!C:C, D292) &gt; 0,
    IF(MONTH(INDEX('2025年度_地域戦略テーブル（基本項目）'!G:G, MATCH(D292, '2025年度_地域戦略テーブル（基本項目）'!C:C, 0))) &gt;= 4,
        YEAR(INDEX('2025年度_地域戦略テーブル（基本項目）'!G:G, MATCH(D292, '2025年度_地域戦略テーブル（基本項目）'!C:C, 0))),
        YEAR(INDEX('2025年度_地域戦略テーブル（基本項目）'!G:G, MATCH(D292, '2025年度_地域戦略テーブル（基本項目）'!C:C, 0)))-1),
    "")</f>
        <v/>
      </c>
    </row>
    <row r="293" spans="1:22" ht="26" hidden="1">
      <c r="A293" s="11">
        <v>1701</v>
      </c>
      <c r="B293" s="12" t="s">
        <v>1898</v>
      </c>
      <c r="C293" s="12" t="s">
        <v>8026</v>
      </c>
      <c r="D293" s="12" t="s">
        <v>1899</v>
      </c>
      <c r="E293" s="12" t="s">
        <v>253</v>
      </c>
      <c r="F293" s="12" t="s">
        <v>1833</v>
      </c>
      <c r="G293" s="12" t="s">
        <v>1491</v>
      </c>
      <c r="H293" s="12" t="s">
        <v>1900</v>
      </c>
      <c r="I293" s="12" t="s">
        <v>1076</v>
      </c>
      <c r="J293" s="11">
        <v>277.67</v>
      </c>
      <c r="K293" s="11">
        <v>3635</v>
      </c>
      <c r="L293" s="11">
        <v>-7.8814000000000002</v>
      </c>
      <c r="M293" s="11">
        <v>0.93736422386972795</v>
      </c>
      <c r="N293" s="11">
        <v>2.8853069973342</v>
      </c>
      <c r="O293" s="11">
        <v>1.2399520682607399</v>
      </c>
      <c r="P293" s="11">
        <v>92.206542647531506</v>
      </c>
      <c r="Q293" s="11">
        <v>2.7308340630038601</v>
      </c>
      <c r="R293" s="11">
        <v>1590</v>
      </c>
      <c r="S293" s="11">
        <v>513</v>
      </c>
      <c r="T293" s="11">
        <v>993</v>
      </c>
      <c r="U293" s="81" t="str">
        <f>IF(COUNTIF('2025年度_地域戦略テーブル（基本項目）'!C:C, D293) &gt; 0, "策定済み", "未策定")</f>
        <v>未策定</v>
      </c>
      <c r="V293" t="str">
        <f>IF(COUNTIF('2025年度_地域戦略テーブル（基本項目）'!C:C, D293) &gt; 0,
    IF(MONTH(INDEX('2025年度_地域戦略テーブル（基本項目）'!G:G, MATCH(D293, '2025年度_地域戦略テーブル（基本項目）'!C:C, 0))) &gt;= 4,
        YEAR(INDEX('2025年度_地域戦略テーブル（基本項目）'!G:G, MATCH(D293, '2025年度_地域戦略テーブル（基本項目）'!C:C, 0))),
        YEAR(INDEX('2025年度_地域戦略テーブル（基本項目）'!G:G, MATCH(D293, '2025年度_地域戦略テーブル（基本項目）'!C:C, 0)))-1),
    "")</f>
        <v/>
      </c>
    </row>
    <row r="294" spans="1:22" hidden="1">
      <c r="A294" s="11">
        <v>1699</v>
      </c>
      <c r="B294" s="12" t="s">
        <v>1901</v>
      </c>
      <c r="C294" s="12" t="s">
        <v>8024</v>
      </c>
      <c r="D294" s="12" t="s">
        <v>1902</v>
      </c>
      <c r="E294" s="12" t="s">
        <v>253</v>
      </c>
      <c r="F294" s="12" t="s">
        <v>1833</v>
      </c>
      <c r="G294" s="12" t="s">
        <v>1491</v>
      </c>
      <c r="H294" s="12" t="s">
        <v>1903</v>
      </c>
      <c r="I294" s="12" t="s">
        <v>1076</v>
      </c>
      <c r="J294" s="11">
        <v>448.84</v>
      </c>
      <c r="K294" s="11">
        <v>4826</v>
      </c>
      <c r="L294" s="11">
        <v>-11.93431</v>
      </c>
      <c r="M294" s="11">
        <v>0.70454862567499299</v>
      </c>
      <c r="N294" s="11">
        <v>2.6817858250795599</v>
      </c>
      <c r="O294" s="11">
        <v>1.31327254162186</v>
      </c>
      <c r="P294" s="11">
        <v>92.452727556786996</v>
      </c>
      <c r="Q294" s="11">
        <v>2.8476654508365602</v>
      </c>
      <c r="R294" s="11">
        <v>1801</v>
      </c>
      <c r="S294" s="11">
        <v>505</v>
      </c>
      <c r="T294" s="11">
        <v>1391</v>
      </c>
      <c r="U294" s="81" t="str">
        <f>IF(COUNTIF('2025年度_地域戦略テーブル（基本項目）'!C:C, D294) &gt; 0, "策定済み", "未策定")</f>
        <v>未策定</v>
      </c>
      <c r="V294" t="str">
        <f>IF(COUNTIF('2025年度_地域戦略テーブル（基本項目）'!C:C, D294) &gt; 0,
    IF(MONTH(INDEX('2025年度_地域戦略テーブル（基本項目）'!G:G, MATCH(D294, '2025年度_地域戦略テーブル（基本項目）'!C:C, 0))) &gt;= 4,
        YEAR(INDEX('2025年度_地域戦略テーブル（基本項目）'!G:G, MATCH(D294, '2025年度_地域戦略テーブル（基本項目）'!C:C, 0))),
        YEAR(INDEX('2025年度_地域戦略テーブル（基本項目）'!G:G, MATCH(D294, '2025年度_地域戦略テーブル（基本項目）'!C:C, 0)))-1),
    "")</f>
        <v/>
      </c>
    </row>
    <row r="295" spans="1:22" hidden="1">
      <c r="A295" s="11">
        <v>1693</v>
      </c>
      <c r="B295" s="12" t="s">
        <v>1904</v>
      </c>
      <c r="C295" s="12" t="s">
        <v>8018</v>
      </c>
      <c r="D295" s="12" t="s">
        <v>1905</v>
      </c>
      <c r="E295" s="12" t="s">
        <v>253</v>
      </c>
      <c r="F295" s="12" t="s">
        <v>1833</v>
      </c>
      <c r="G295" s="12" t="s">
        <v>1491</v>
      </c>
      <c r="H295" s="12" t="s">
        <v>1906</v>
      </c>
      <c r="I295" s="12" t="s">
        <v>1076</v>
      </c>
      <c r="J295" s="11">
        <v>145.96</v>
      </c>
      <c r="K295" s="11">
        <v>4895</v>
      </c>
      <c r="L295" s="11">
        <v>-6.4232500000000003</v>
      </c>
      <c r="M295" s="11">
        <v>2.3302045643095299</v>
      </c>
      <c r="N295" s="11">
        <v>4.4805670650166096</v>
      </c>
      <c r="O295" s="11">
        <v>5.9107146846174299</v>
      </c>
      <c r="P295" s="11">
        <v>85.432231451531294</v>
      </c>
      <c r="Q295" s="11">
        <v>1.84628223452508</v>
      </c>
      <c r="R295" s="11">
        <v>1132</v>
      </c>
      <c r="S295" s="11">
        <v>568</v>
      </c>
      <c r="T295" s="11">
        <v>1323</v>
      </c>
      <c r="U295" s="81" t="str">
        <f>IF(COUNTIF('2025年度_地域戦略テーブル（基本項目）'!C:C, D295) &gt; 0, "策定済み", "未策定")</f>
        <v>未策定</v>
      </c>
      <c r="V295" t="str">
        <f>IF(COUNTIF('2025年度_地域戦略テーブル（基本項目）'!C:C, D295) &gt; 0,
    IF(MONTH(INDEX('2025年度_地域戦略テーブル（基本項目）'!G:G, MATCH(D295, '2025年度_地域戦略テーブル（基本項目）'!C:C, 0))) &gt;= 4,
        YEAR(INDEX('2025年度_地域戦略テーブル（基本項目）'!G:G, MATCH(D295, '2025年度_地域戦略テーブル（基本項目）'!C:C, 0))),
        YEAR(INDEX('2025年度_地域戦略テーブル（基本項目）'!G:G, MATCH(D295, '2025年度_地域戦略テーブル（基本項目）'!C:C, 0)))-1),
    "")</f>
        <v/>
      </c>
    </row>
    <row r="296" spans="1:22" hidden="1">
      <c r="A296" s="11">
        <v>1696</v>
      </c>
      <c r="B296" s="12" t="s">
        <v>1907</v>
      </c>
      <c r="C296" s="12" t="s">
        <v>8021</v>
      </c>
      <c r="D296" s="12" t="s">
        <v>1908</v>
      </c>
      <c r="E296" s="12" t="s">
        <v>253</v>
      </c>
      <c r="F296" s="12" t="s">
        <v>1833</v>
      </c>
      <c r="G296" s="12" t="s">
        <v>1491</v>
      </c>
      <c r="H296" s="12" t="s">
        <v>1909</v>
      </c>
      <c r="I296" s="12" t="s">
        <v>1076</v>
      </c>
      <c r="J296" s="11">
        <v>120.4</v>
      </c>
      <c r="K296" s="11">
        <v>17379</v>
      </c>
      <c r="L296" s="11">
        <v>-4.42171</v>
      </c>
      <c r="M296" s="11">
        <v>4.48775499405187</v>
      </c>
      <c r="N296" s="11">
        <v>3.49794702512078</v>
      </c>
      <c r="O296" s="11">
        <v>1.9859148959964199</v>
      </c>
      <c r="P296" s="11">
        <v>88.516411880266006</v>
      </c>
      <c r="Q296" s="11">
        <v>1.5119712045649201</v>
      </c>
      <c r="R296" s="11">
        <v>1091</v>
      </c>
      <c r="S296" s="11">
        <v>2742</v>
      </c>
      <c r="T296" s="11">
        <v>4868</v>
      </c>
      <c r="U296" s="81" t="str">
        <f>IF(COUNTIF('2025年度_地域戦略テーブル（基本項目）'!C:C, D296) &gt; 0, "策定済み", "未策定")</f>
        <v>未策定</v>
      </c>
      <c r="V296" t="str">
        <f>IF(COUNTIF('2025年度_地域戦略テーブル（基本項目）'!C:C, D296) &gt; 0,
    IF(MONTH(INDEX('2025年度_地域戦略テーブル（基本項目）'!G:G, MATCH(D296, '2025年度_地域戦略テーブル（基本項目）'!C:C, 0))) &gt;= 4,
        YEAR(INDEX('2025年度_地域戦略テーブル（基本項目）'!G:G, MATCH(D296, '2025年度_地域戦略テーブル（基本項目）'!C:C, 0))),
        YEAR(INDEX('2025年度_地域戦略テーブル（基本項目）'!G:G, MATCH(D296, '2025年度_地域戦略テーブル（基本項目）'!C:C, 0)))-1),
    "")</f>
        <v/>
      </c>
    </row>
    <row r="297" spans="1:22" hidden="1">
      <c r="A297" s="11">
        <v>340</v>
      </c>
      <c r="B297" s="12" t="s">
        <v>1910</v>
      </c>
      <c r="C297" s="12" t="s">
        <v>260</v>
      </c>
      <c r="D297" s="12" t="s">
        <v>260</v>
      </c>
      <c r="E297" s="12" t="s">
        <v>260</v>
      </c>
      <c r="F297" s="12" t="s">
        <v>1911</v>
      </c>
      <c r="G297" s="12" t="s">
        <v>1617</v>
      </c>
      <c r="H297" s="12" t="s">
        <v>102</v>
      </c>
      <c r="I297" s="12" t="s">
        <v>982</v>
      </c>
      <c r="J297" s="11">
        <v>7282.29</v>
      </c>
      <c r="K297" s="11">
        <v>2301996</v>
      </c>
      <c r="L297" s="11">
        <v>-1.36694</v>
      </c>
      <c r="M297" s="11">
        <v>7.4068984471622903</v>
      </c>
      <c r="N297" s="11">
        <v>20.351793321423699</v>
      </c>
      <c r="O297" s="11">
        <v>1.0856122028308399</v>
      </c>
      <c r="P297" s="11">
        <v>70.935825202693394</v>
      </c>
      <c r="Q297" s="11">
        <v>0.21987082588979001</v>
      </c>
      <c r="R297" s="11">
        <v>96551</v>
      </c>
      <c r="S297" s="11">
        <v>234210</v>
      </c>
      <c r="T297" s="11">
        <v>746752</v>
      </c>
      <c r="U297" s="81" t="str">
        <f>IF(COUNTIF('2025年度_地域戦略テーブル（基本項目）'!C:C, D297) &gt; 0, "策定済み", "未策定")</f>
        <v>策定済み</v>
      </c>
      <c r="V297">
        <f>IF(COUNTIF('2025年度_地域戦略テーブル（基本項目）'!C:C, D297) &gt; 0,
    IF(MONTH(INDEX('2025年度_地域戦略テーブル（基本項目）'!G:G, MATCH(D297, '2025年度_地域戦略テーブル（基本項目）'!C:C, 0))) &gt;= 4,
        YEAR(INDEX('2025年度_地域戦略テーブル（基本項目）'!G:G, MATCH(D297, '2025年度_地域戦略テーブル（基本項目）'!C:C, 0))),
        YEAR(INDEX('2025年度_地域戦略テーブル（基本項目）'!G:G, MATCH(D297, '2025年度_地域戦略テーブル（基本項目）'!C:C, 0)))-1),
    "")</f>
        <v>2014</v>
      </c>
    </row>
    <row r="298" spans="1:22" hidden="1">
      <c r="A298" s="11">
        <v>343</v>
      </c>
      <c r="B298" s="12" t="s">
        <v>1912</v>
      </c>
      <c r="C298" s="12" t="s">
        <v>6626</v>
      </c>
      <c r="D298" s="12" t="s">
        <v>1913</v>
      </c>
      <c r="E298" s="12" t="s">
        <v>260</v>
      </c>
      <c r="F298" s="12" t="s">
        <v>1911</v>
      </c>
      <c r="G298" s="12" t="s">
        <v>1617</v>
      </c>
      <c r="H298" s="12" t="s">
        <v>1914</v>
      </c>
      <c r="I298" s="12" t="s">
        <v>1076</v>
      </c>
      <c r="J298" s="11">
        <v>17.37</v>
      </c>
      <c r="K298" s="11">
        <v>52203</v>
      </c>
      <c r="L298" s="11">
        <v>-3.6613899999999999</v>
      </c>
      <c r="M298" s="11">
        <v>60.740437613608599</v>
      </c>
      <c r="N298" s="11">
        <v>2.2620065196877102</v>
      </c>
      <c r="O298" s="11">
        <v>3.25902404475007</v>
      </c>
      <c r="P298" s="11">
        <v>30.556247269910699</v>
      </c>
      <c r="Q298" s="11">
        <v>3.1822845520429399</v>
      </c>
      <c r="R298" s="11">
        <v>319</v>
      </c>
      <c r="S298" s="11">
        <v>5887</v>
      </c>
      <c r="T298" s="11">
        <v>18576</v>
      </c>
      <c r="U298" s="81" t="str">
        <f>IF(COUNTIF('2025年度_地域戦略テーブル（基本項目）'!C:C, D298) &gt; 0, "策定済み", "未策定")</f>
        <v>未策定</v>
      </c>
      <c r="V298" t="str">
        <f>IF(COUNTIF('2025年度_地域戦略テーブル（基本項目）'!C:C, D298) &gt; 0,
    IF(MONTH(INDEX('2025年度_地域戦略テーブル（基本項目）'!G:G, MATCH(D298, '2025年度_地域戦略テーブル（基本項目）'!C:C, 0))) &gt;= 4,
        YEAR(INDEX('2025年度_地域戦略テーブル（基本項目）'!G:G, MATCH(D298, '2025年度_地域戦略テーブル（基本項目）'!C:C, 0))),
        YEAR(INDEX('2025年度_地域戦略テーブル（基本項目）'!G:G, MATCH(D298, '2025年度_地域戦略テーブル（基本項目）'!C:C, 0)))-1),
    "")</f>
        <v/>
      </c>
    </row>
    <row r="299" spans="1:22" hidden="1">
      <c r="A299" s="11">
        <v>371</v>
      </c>
      <c r="B299" s="12" t="s">
        <v>1915</v>
      </c>
      <c r="C299" s="12" t="s">
        <v>6654</v>
      </c>
      <c r="D299" s="12" t="s">
        <v>1916</v>
      </c>
      <c r="E299" s="12" t="s">
        <v>260</v>
      </c>
      <c r="F299" s="12" t="s">
        <v>1911</v>
      </c>
      <c r="G299" s="12" t="s">
        <v>1617</v>
      </c>
      <c r="H299" s="12" t="s">
        <v>1917</v>
      </c>
      <c r="I299" s="12" t="s">
        <v>1076</v>
      </c>
      <c r="J299" s="11">
        <v>460.67</v>
      </c>
      <c r="K299" s="11">
        <v>21943</v>
      </c>
      <c r="L299" s="11">
        <v>-7.5811799999999998</v>
      </c>
      <c r="M299" s="11">
        <v>3.6628534528933399</v>
      </c>
      <c r="N299" s="11">
        <v>14.4388715394358</v>
      </c>
      <c r="O299" s="11">
        <v>4.4417603353575297</v>
      </c>
      <c r="P299" s="11">
        <v>76.533778234736701</v>
      </c>
      <c r="Q299" s="11">
        <v>0.92273643757664303</v>
      </c>
      <c r="R299" s="11">
        <v>3598</v>
      </c>
      <c r="S299" s="11">
        <v>3961</v>
      </c>
      <c r="T299" s="11">
        <v>5957</v>
      </c>
      <c r="U299" s="81" t="str">
        <f>IF(COUNTIF('2025年度_地域戦略テーブル（基本項目）'!C:C, D299) &gt; 0, "策定済み", "未策定")</f>
        <v>未策定</v>
      </c>
      <c r="V299" t="str">
        <f>IF(COUNTIF('2025年度_地域戦略テーブル（基本項目）'!C:C, D299) &gt; 0,
    IF(MONTH(INDEX('2025年度_地域戦略テーブル（基本項目）'!G:G, MATCH(D299, '2025年度_地域戦略テーブル（基本項目）'!C:C, 0))) &gt;= 4,
        YEAR(INDEX('2025年度_地域戦略テーブル（基本項目）'!G:G, MATCH(D299, '2025年度_地域戦略テーブル（基本項目）'!C:C, 0))),
        YEAR(INDEX('2025年度_地域戦略テーブル（基本項目）'!G:G, MATCH(D299, '2025年度_地域戦略テーブル（基本項目）'!C:C, 0)))-1),
    "")</f>
        <v/>
      </c>
    </row>
    <row r="300" spans="1:22" hidden="1">
      <c r="A300" s="11">
        <v>347</v>
      </c>
      <c r="B300" s="12" t="s">
        <v>1918</v>
      </c>
      <c r="C300" s="12" t="s">
        <v>6630</v>
      </c>
      <c r="D300" s="12" t="s">
        <v>1919</v>
      </c>
      <c r="E300" s="12" t="s">
        <v>260</v>
      </c>
      <c r="F300" s="12" t="s">
        <v>1911</v>
      </c>
      <c r="G300" s="12" t="s">
        <v>1617</v>
      </c>
      <c r="H300" s="12" t="s">
        <v>1920</v>
      </c>
      <c r="I300" s="12" t="s">
        <v>1076</v>
      </c>
      <c r="J300" s="11">
        <v>147.53</v>
      </c>
      <c r="K300" s="11">
        <v>27976</v>
      </c>
      <c r="L300" s="11">
        <v>-7.3028500000000003</v>
      </c>
      <c r="M300" s="11">
        <v>9.6235321643141898</v>
      </c>
      <c r="N300" s="11">
        <v>27.921085285330602</v>
      </c>
      <c r="O300" s="11">
        <v>9.0727788542821592</v>
      </c>
      <c r="P300" s="11">
        <v>51.981841733518799</v>
      </c>
      <c r="Q300" s="11">
        <v>1.40076196255421</v>
      </c>
      <c r="R300" s="11">
        <v>2118</v>
      </c>
      <c r="S300" s="11">
        <v>5714</v>
      </c>
      <c r="T300" s="11">
        <v>7540</v>
      </c>
      <c r="U300" s="81" t="str">
        <f>IF(COUNTIF('2025年度_地域戦略テーブル（基本項目）'!C:C, D300) &gt; 0, "策定済み", "未策定")</f>
        <v>未策定</v>
      </c>
      <c r="V300" t="str">
        <f>IF(COUNTIF('2025年度_地域戦略テーブル（基本項目）'!C:C, D300) &gt; 0,
    IF(MONTH(INDEX('2025年度_地域戦略テーブル（基本項目）'!G:G, MATCH(D300, '2025年度_地域戦略テーブル（基本項目）'!C:C, 0))) &gt;= 4,
        YEAR(INDEX('2025年度_地域戦略テーブル（基本項目）'!G:G, MATCH(D300, '2025年度_地域戦略テーブル（基本項目）'!C:C, 0))),
        YEAR(INDEX('2025年度_地域戦略テーブル（基本項目）'!G:G, MATCH(D300, '2025年度_地域戦略テーブル（基本項目）'!C:C, 0)))-1),
    "")</f>
        <v/>
      </c>
    </row>
    <row r="301" spans="1:22" hidden="1">
      <c r="A301" s="11">
        <v>361</v>
      </c>
      <c r="B301" s="12" t="s">
        <v>1921</v>
      </c>
      <c r="C301" s="12" t="s">
        <v>6644</v>
      </c>
      <c r="D301" s="12" t="s">
        <v>1922</v>
      </c>
      <c r="E301" s="12" t="s">
        <v>260</v>
      </c>
      <c r="F301" s="12" t="s">
        <v>1911</v>
      </c>
      <c r="G301" s="12" t="s">
        <v>1617</v>
      </c>
      <c r="H301" s="12" t="s">
        <v>1923</v>
      </c>
      <c r="I301" s="12" t="s">
        <v>1076</v>
      </c>
      <c r="J301" s="11">
        <v>273.3</v>
      </c>
      <c r="K301" s="11">
        <v>12262</v>
      </c>
      <c r="L301" s="11">
        <v>-12.238759999999999</v>
      </c>
      <c r="M301" s="11">
        <v>2.30217527189963</v>
      </c>
      <c r="N301" s="11">
        <v>8.9143323407938801</v>
      </c>
      <c r="O301" s="11">
        <v>8.1112017748018008</v>
      </c>
      <c r="P301" s="11">
        <v>77.731447708819005</v>
      </c>
      <c r="Q301" s="11">
        <v>2.94084290368568</v>
      </c>
      <c r="R301" s="11">
        <v>1921</v>
      </c>
      <c r="S301" s="11">
        <v>2860</v>
      </c>
      <c r="T301" s="11">
        <v>3178</v>
      </c>
      <c r="U301" s="81" t="str">
        <f>IF(COUNTIF('2025年度_地域戦略テーブル（基本項目）'!C:C, D301) &gt; 0, "策定済み", "未策定")</f>
        <v>未策定</v>
      </c>
      <c r="V301" t="str">
        <f>IF(COUNTIF('2025年度_地域戦略テーブル（基本項目）'!C:C, D301) &gt; 0,
    IF(MONTH(INDEX('2025年度_地域戦略テーブル（基本項目）'!G:G, MATCH(D301, '2025年度_地域戦略テーブル（基本項目）'!C:C, 0))) &gt;= 4,
        YEAR(INDEX('2025年度_地域戦略テーブル（基本項目）'!G:G, MATCH(D301, '2025年度_地域戦略テーブル（基本項目）'!C:C, 0))),
        YEAR(INDEX('2025年度_地域戦略テーブル（基本項目）'!G:G, MATCH(D301, '2025年度_地域戦略テーブル（基本項目）'!C:C, 0)))-1),
    "")</f>
        <v/>
      </c>
    </row>
    <row r="302" spans="1:22" hidden="1">
      <c r="A302" s="11">
        <v>349</v>
      </c>
      <c r="B302" s="12" t="s">
        <v>1924</v>
      </c>
      <c r="C302" s="12" t="s">
        <v>6632</v>
      </c>
      <c r="D302" s="12" t="s">
        <v>1925</v>
      </c>
      <c r="E302" s="12" t="s">
        <v>260</v>
      </c>
      <c r="F302" s="12" t="s">
        <v>1911</v>
      </c>
      <c r="G302" s="12" t="s">
        <v>1617</v>
      </c>
      <c r="H302" s="12" t="s">
        <v>1926</v>
      </c>
      <c r="I302" s="12" t="s">
        <v>1076</v>
      </c>
      <c r="J302" s="11">
        <v>60.45</v>
      </c>
      <c r="K302" s="11">
        <v>44068</v>
      </c>
      <c r="L302" s="11">
        <v>-1.3653299999999999</v>
      </c>
      <c r="M302" s="11">
        <v>31.176713438192301</v>
      </c>
      <c r="N302" s="11">
        <v>30.565841760858198</v>
      </c>
      <c r="O302" s="11">
        <v>7.0583860668179002</v>
      </c>
      <c r="P302" s="11">
        <v>27.930607091549899</v>
      </c>
      <c r="Q302" s="11">
        <v>3.2684516425816899</v>
      </c>
      <c r="R302" s="11">
        <v>1367</v>
      </c>
      <c r="S302" s="11">
        <v>5545</v>
      </c>
      <c r="T302" s="11">
        <v>14232</v>
      </c>
      <c r="U302" s="81" t="str">
        <f>IF(COUNTIF('2025年度_地域戦略テーブル（基本項目）'!C:C, D302) &gt; 0, "策定済み", "未策定")</f>
        <v>未策定</v>
      </c>
      <c r="V302" t="str">
        <f>IF(COUNTIF('2025年度_地域戦略テーブル（基本項目）'!C:C, D302) &gt; 0,
    IF(MONTH(INDEX('2025年度_地域戦略テーブル（基本項目）'!G:G, MATCH(D302, '2025年度_地域戦略テーブル（基本項目）'!C:C, 0))) &gt;= 4,
        YEAR(INDEX('2025年度_地域戦略テーブル（基本項目）'!G:G, MATCH(D302, '2025年度_地域戦略テーブル（基本項目）'!C:C, 0))),
        YEAR(INDEX('2025年度_地域戦略テーブル（基本項目）'!G:G, MATCH(D302, '2025年度_地域戦略テーブル（基本項目）'!C:C, 0)))-1),
    "")</f>
        <v/>
      </c>
    </row>
    <row r="303" spans="1:22" ht="26" hidden="1">
      <c r="A303" s="11">
        <v>344</v>
      </c>
      <c r="B303" s="12" t="s">
        <v>1927</v>
      </c>
      <c r="C303" s="12" t="s">
        <v>6627</v>
      </c>
      <c r="D303" s="12" t="s">
        <v>1928</v>
      </c>
      <c r="E303" s="12" t="s">
        <v>260</v>
      </c>
      <c r="F303" s="12" t="s">
        <v>1911</v>
      </c>
      <c r="G303" s="12" t="s">
        <v>1617</v>
      </c>
      <c r="H303" s="12" t="s">
        <v>1929</v>
      </c>
      <c r="I303" s="12" t="s">
        <v>1076</v>
      </c>
      <c r="J303" s="11">
        <v>332.44</v>
      </c>
      <c r="K303" s="11">
        <v>61147</v>
      </c>
      <c r="L303" s="11">
        <v>-5.9103199999999996</v>
      </c>
      <c r="M303" s="11">
        <v>7.80781824420764</v>
      </c>
      <c r="N303" s="11">
        <v>6.1335455189540102</v>
      </c>
      <c r="O303" s="11">
        <v>6.4065558375868896</v>
      </c>
      <c r="P303" s="11">
        <v>78.223726923581097</v>
      </c>
      <c r="Q303" s="11">
        <v>1.4283534756704099</v>
      </c>
      <c r="R303" s="11">
        <v>4330</v>
      </c>
      <c r="S303" s="11">
        <v>8398</v>
      </c>
      <c r="T303" s="11">
        <v>20077</v>
      </c>
      <c r="U303" s="81" t="str">
        <f>IF(COUNTIF('2025年度_地域戦略テーブル（基本項目）'!C:C, D303) &gt; 0, "策定済み", "未策定")</f>
        <v>未策定</v>
      </c>
      <c r="V303" t="str">
        <f>IF(COUNTIF('2025年度_地域戦略テーブル（基本項目）'!C:C, D303) &gt; 0,
    IF(MONTH(INDEX('2025年度_地域戦略テーブル（基本項目）'!G:G, MATCH(D303, '2025年度_地域戦略テーブル（基本項目）'!C:C, 0))) &gt;= 4,
        YEAR(INDEX('2025年度_地域戦略テーブル（基本項目）'!G:G, MATCH(D303, '2025年度_地域戦略テーブル（基本項目）'!C:C, 0))),
        YEAR(INDEX('2025年度_地域戦略テーブル（基本項目）'!G:G, MATCH(D303, '2025年度_地域戦略テーブル（基本項目）'!C:C, 0)))-1),
    "")</f>
        <v/>
      </c>
    </row>
    <row r="304" spans="1:22" hidden="1">
      <c r="A304" s="11">
        <v>351</v>
      </c>
      <c r="B304" s="12" t="s">
        <v>1930</v>
      </c>
      <c r="C304" s="12" t="s">
        <v>6634</v>
      </c>
      <c r="D304" s="12" t="s">
        <v>1931</v>
      </c>
      <c r="E304" s="12" t="s">
        <v>260</v>
      </c>
      <c r="F304" s="12" t="s">
        <v>1911</v>
      </c>
      <c r="G304" s="12" t="s">
        <v>1617</v>
      </c>
      <c r="H304" s="12" t="s">
        <v>1932</v>
      </c>
      <c r="I304" s="12" t="s">
        <v>1076</v>
      </c>
      <c r="J304" s="11">
        <v>804.97</v>
      </c>
      <c r="K304" s="11">
        <v>64637</v>
      </c>
      <c r="L304" s="11">
        <v>-7.5372599999999998</v>
      </c>
      <c r="M304" s="11">
        <v>5.8826986037391702</v>
      </c>
      <c r="N304" s="11">
        <v>26.269851984927399</v>
      </c>
      <c r="O304" s="11">
        <v>4.3306895010798101</v>
      </c>
      <c r="P304" s="11">
        <v>61.548820991699401</v>
      </c>
      <c r="Q304" s="11">
        <v>1.96793891855418</v>
      </c>
      <c r="R304" s="11">
        <v>10180</v>
      </c>
      <c r="S304" s="11">
        <v>9740</v>
      </c>
      <c r="T304" s="11">
        <v>19180</v>
      </c>
      <c r="U304" s="81" t="str">
        <f>IF(COUNTIF('2025年度_地域戦略テーブル（基本項目）'!C:C, D304) &gt; 0, "策定済み", "未策定")</f>
        <v>未策定</v>
      </c>
      <c r="V304" t="str">
        <f>IF(COUNTIF('2025年度_地域戦略テーブル（基本項目）'!C:C, D304) &gt; 0,
    IF(MONTH(INDEX('2025年度_地域戦略テーブル（基本項目）'!G:G, MATCH(D304, '2025年度_地域戦略テーブル（基本項目）'!C:C, 0))) &gt;= 4,
        YEAR(INDEX('2025年度_地域戦略テーブル（基本項目）'!G:G, MATCH(D304, '2025年度_地域戦略テーブル（基本項目）'!C:C, 0))),
        YEAR(INDEX('2025年度_地域戦略テーブル（基本項目）'!G:G, MATCH(D304, '2025年度_地域戦略テーブル（基本項目）'!C:C, 0)))-1),
    "")</f>
        <v/>
      </c>
    </row>
    <row r="305" spans="1:22" hidden="1">
      <c r="A305" s="11">
        <v>363</v>
      </c>
      <c r="B305" s="12" t="s">
        <v>1933</v>
      </c>
      <c r="C305" s="12" t="s">
        <v>6646</v>
      </c>
      <c r="D305" s="12" t="s">
        <v>1934</v>
      </c>
      <c r="E305" s="12" t="s">
        <v>260</v>
      </c>
      <c r="F305" s="12" t="s">
        <v>1911</v>
      </c>
      <c r="G305" s="12" t="s">
        <v>1617</v>
      </c>
      <c r="H305" s="12" t="s">
        <v>1935</v>
      </c>
      <c r="I305" s="12" t="s">
        <v>1076</v>
      </c>
      <c r="J305" s="11">
        <v>64.58</v>
      </c>
      <c r="K305" s="11">
        <v>12046</v>
      </c>
      <c r="L305" s="11">
        <v>-2.1843300000000001</v>
      </c>
      <c r="M305" s="11">
        <v>25.679114795901601</v>
      </c>
      <c r="N305" s="11">
        <v>22.018528973411101</v>
      </c>
      <c r="O305" s="11">
        <v>11.763011845344399</v>
      </c>
      <c r="P305" s="11">
        <v>36.686009655864602</v>
      </c>
      <c r="Q305" s="11">
        <v>3.8533347294782101</v>
      </c>
      <c r="R305" s="11">
        <v>1633</v>
      </c>
      <c r="S305" s="11">
        <v>2332</v>
      </c>
      <c r="T305" s="11">
        <v>4171</v>
      </c>
      <c r="U305" s="81" t="str">
        <f>IF(COUNTIF('2025年度_地域戦略テーブル（基本項目）'!C:C, D305) &gt; 0, "策定済み", "未策定")</f>
        <v>未策定</v>
      </c>
      <c r="V305" t="str">
        <f>IF(COUNTIF('2025年度_地域戦略テーブル（基本項目）'!C:C, D305) &gt; 0,
    IF(MONTH(INDEX('2025年度_地域戦略テーブル（基本項目）'!G:G, MATCH(D305, '2025年度_地域戦略テーブル（基本項目）'!C:C, 0))) &gt;= 4,
        YEAR(INDEX('2025年度_地域戦略テーブル（基本項目）'!G:G, MATCH(D305, '2025年度_地域戦略テーブル（基本項目）'!C:C, 0))),
        YEAR(INDEX('2025年度_地域戦略テーブル（基本項目）'!G:G, MATCH(D305, '2025年度_地域戦略テーブル（基本項目）'!C:C, 0)))-1),
    "")</f>
        <v/>
      </c>
    </row>
    <row r="306" spans="1:22" ht="26" hidden="1">
      <c r="A306" s="11">
        <v>356</v>
      </c>
      <c r="B306" s="12" t="s">
        <v>1936</v>
      </c>
      <c r="C306" s="12" t="s">
        <v>6639</v>
      </c>
      <c r="D306" s="12" t="s">
        <v>1937</v>
      </c>
      <c r="E306" s="12" t="s">
        <v>260</v>
      </c>
      <c r="F306" s="12" t="s">
        <v>1911</v>
      </c>
      <c r="G306" s="12" t="s">
        <v>1617</v>
      </c>
      <c r="H306" s="12" t="s">
        <v>1938</v>
      </c>
      <c r="I306" s="12" t="s">
        <v>1076</v>
      </c>
      <c r="J306" s="11">
        <v>263.08999999999997</v>
      </c>
      <c r="K306" s="11">
        <v>1262</v>
      </c>
      <c r="L306" s="11">
        <v>-13.620810000000001</v>
      </c>
      <c r="M306" s="11">
        <v>0.70963316809746502</v>
      </c>
      <c r="N306" s="11">
        <v>1.2910112960453199</v>
      </c>
      <c r="O306" s="11">
        <v>1.94771385376365</v>
      </c>
      <c r="P306" s="11">
        <v>94.646438418426001</v>
      </c>
      <c r="Q306" s="11">
        <v>1.40520326366753</v>
      </c>
      <c r="R306" s="11">
        <v>349</v>
      </c>
      <c r="S306" s="11">
        <v>177</v>
      </c>
      <c r="T306" s="11">
        <v>334</v>
      </c>
      <c r="U306" s="81" t="str">
        <f>IF(COUNTIF('2025年度_地域戦略テーブル（基本項目）'!C:C, D306) &gt; 0, "策定済み", "未策定")</f>
        <v>未策定</v>
      </c>
      <c r="V306" t="str">
        <f>IF(COUNTIF('2025年度_地域戦略テーブル（基本項目）'!C:C, D306) &gt; 0,
    IF(MONTH(INDEX('2025年度_地域戦略テーブル（基本項目）'!G:G, MATCH(D306, '2025年度_地域戦略テーブル（基本項目）'!C:C, 0))) &gt;= 4,
        YEAR(INDEX('2025年度_地域戦略テーブル（基本項目）'!G:G, MATCH(D306, '2025年度_地域戦略テーブル（基本項目）'!C:C, 0))),
        YEAR(INDEX('2025年度_地域戦略テーブル（基本項目）'!G:G, MATCH(D306, '2025年度_地域戦略テーブル（基本項目）'!C:C, 0)))-1),
    "")</f>
        <v/>
      </c>
    </row>
    <row r="307" spans="1:22" ht="26" hidden="1">
      <c r="A307" s="11">
        <v>365</v>
      </c>
      <c r="B307" s="12" t="s">
        <v>1939</v>
      </c>
      <c r="C307" s="12" t="s">
        <v>6648</v>
      </c>
      <c r="D307" s="12" t="s">
        <v>1940</v>
      </c>
      <c r="E307" s="12" t="s">
        <v>260</v>
      </c>
      <c r="F307" s="12" t="s">
        <v>1911</v>
      </c>
      <c r="G307" s="12" t="s">
        <v>1617</v>
      </c>
      <c r="H307" s="12" t="s">
        <v>1941</v>
      </c>
      <c r="I307" s="12" t="s">
        <v>1076</v>
      </c>
      <c r="J307" s="11">
        <v>13.19</v>
      </c>
      <c r="K307" s="11">
        <v>18132</v>
      </c>
      <c r="L307" s="11">
        <v>-2.7879</v>
      </c>
      <c r="M307" s="11">
        <v>62.676017365386102</v>
      </c>
      <c r="N307" s="11">
        <v>8.0231956512209592</v>
      </c>
      <c r="O307" s="11">
        <v>1.56969251604692</v>
      </c>
      <c r="P307" s="11">
        <v>24.184462988907701</v>
      </c>
      <c r="Q307" s="11">
        <v>3.54663147843829</v>
      </c>
      <c r="R307" s="11">
        <v>361</v>
      </c>
      <c r="S307" s="11">
        <v>2418</v>
      </c>
      <c r="T307" s="11">
        <v>6564</v>
      </c>
      <c r="U307" s="81" t="str">
        <f>IF(COUNTIF('2025年度_地域戦略テーブル（基本項目）'!C:C, D307) &gt; 0, "策定済み", "未策定")</f>
        <v>未策定</v>
      </c>
      <c r="V307" t="str">
        <f>IF(COUNTIF('2025年度_地域戦略テーブル（基本項目）'!C:C, D307) &gt; 0,
    IF(MONTH(INDEX('2025年度_地域戦略テーブル（基本項目）'!G:G, MATCH(D307, '2025年度_地域戦略テーブル（基本項目）'!C:C, 0))) &gt;= 4,
        YEAR(INDEX('2025年度_地域戦略テーブル（基本項目）'!G:G, MATCH(D307, '2025年度_地域戦略テーブル（基本項目）'!C:C, 0))),
        YEAR(INDEX('2025年度_地域戦略テーブル（基本項目）'!G:G, MATCH(D307, '2025年度_地域戦略テーブル（基本項目）'!C:C, 0)))-1),
    "")</f>
        <v/>
      </c>
    </row>
    <row r="308" spans="1:22" hidden="1">
      <c r="A308" s="11">
        <v>359</v>
      </c>
      <c r="B308" s="12" t="s">
        <v>1942</v>
      </c>
      <c r="C308" s="12" t="s">
        <v>6642</v>
      </c>
      <c r="D308" s="12" t="s">
        <v>1943</v>
      </c>
      <c r="E308" s="12" t="s">
        <v>260</v>
      </c>
      <c r="F308" s="12" t="s">
        <v>1911</v>
      </c>
      <c r="G308" s="12" t="s">
        <v>1617</v>
      </c>
      <c r="H308" s="12" t="s">
        <v>1944</v>
      </c>
      <c r="I308" s="12" t="s">
        <v>1076</v>
      </c>
      <c r="J308" s="11">
        <v>54.03</v>
      </c>
      <c r="K308" s="11">
        <v>38271</v>
      </c>
      <c r="L308" s="11">
        <v>-3.1726800000000002</v>
      </c>
      <c r="M308" s="11">
        <v>21.384543956351798</v>
      </c>
      <c r="N308" s="11">
        <v>17.428296828752</v>
      </c>
      <c r="O308" s="11">
        <v>6.37386287004274</v>
      </c>
      <c r="P308" s="11">
        <v>52.659626934612803</v>
      </c>
      <c r="Q308" s="11">
        <v>2.15366941024064</v>
      </c>
      <c r="R308" s="11">
        <v>893</v>
      </c>
      <c r="S308" s="11">
        <v>5615</v>
      </c>
      <c r="T308" s="11">
        <v>11214</v>
      </c>
      <c r="U308" s="81" t="str">
        <f>IF(COUNTIF('2025年度_地域戦略テーブル（基本項目）'!C:C, D308) &gt; 0, "策定済み", "未策定")</f>
        <v>未策定</v>
      </c>
      <c r="V308" t="str">
        <f>IF(COUNTIF('2025年度_地域戦略テーブル（基本項目）'!C:C, D308) &gt; 0,
    IF(MONTH(INDEX('2025年度_地域戦略テーブル（基本項目）'!G:G, MATCH(D308, '2025年度_地域戦略テーブル（基本項目）'!C:C, 0))) &gt;= 4,
        YEAR(INDEX('2025年度_地域戦略テーブル（基本項目）'!G:G, MATCH(D308, '2025年度_地域戦略テーブル（基本項目）'!C:C, 0))),
        YEAR(INDEX('2025年度_地域戦略テーブル（基本項目）'!G:G, MATCH(D308, '2025年度_地域戦略テーブル（基本項目）'!C:C, 0)))-1),
    "")</f>
        <v/>
      </c>
    </row>
    <row r="309" spans="1:22" hidden="1">
      <c r="A309" s="11">
        <v>374</v>
      </c>
      <c r="B309" s="12" t="s">
        <v>1945</v>
      </c>
      <c r="C309" s="12" t="s">
        <v>6657</v>
      </c>
      <c r="D309" s="12" t="s">
        <v>1946</v>
      </c>
      <c r="E309" s="12" t="s">
        <v>260</v>
      </c>
      <c r="F309" s="12" t="s">
        <v>1911</v>
      </c>
      <c r="G309" s="12" t="s">
        <v>1617</v>
      </c>
      <c r="H309" s="12" t="s">
        <v>1947</v>
      </c>
      <c r="I309" s="12" t="s">
        <v>1076</v>
      </c>
      <c r="J309" s="11">
        <v>65.349999999999994</v>
      </c>
      <c r="K309" s="11">
        <v>6430</v>
      </c>
      <c r="L309" s="11">
        <v>1.51563</v>
      </c>
      <c r="M309" s="11">
        <v>6.3183697872705</v>
      </c>
      <c r="N309" s="11">
        <v>9.0066134811869203E-2</v>
      </c>
      <c r="O309" s="11">
        <v>0.51465087187957403</v>
      </c>
      <c r="P309" s="11">
        <v>91.339330327055507</v>
      </c>
      <c r="Q309" s="11">
        <v>1.7375828789825101</v>
      </c>
      <c r="R309" s="11">
        <v>762</v>
      </c>
      <c r="S309" s="11">
        <v>1594</v>
      </c>
      <c r="T309" s="11">
        <v>2566</v>
      </c>
      <c r="U309" s="81" t="str">
        <f>IF(COUNTIF('2025年度_地域戦略テーブル（基本項目）'!C:C, D309) &gt; 0, "策定済み", "未策定")</f>
        <v>未策定</v>
      </c>
      <c r="V309" t="str">
        <f>IF(COUNTIF('2025年度_地域戦略テーブル（基本項目）'!C:C, D309) &gt; 0,
    IF(MONTH(INDEX('2025年度_地域戦略テーブル（基本項目）'!G:G, MATCH(D309, '2025年度_地域戦略テーブル（基本項目）'!C:C, 0))) &gt;= 4,
        YEAR(INDEX('2025年度_地域戦略テーブル（基本項目）'!G:G, MATCH(D309, '2025年度_地域戦略テーブル（基本項目）'!C:C, 0))),
        YEAR(INDEX('2025年度_地域戦略テーブル（基本項目）'!G:G, MATCH(D309, '2025年度_地域戦略テーブル（基本項目）'!C:C, 0)))-1),
    "")</f>
        <v/>
      </c>
    </row>
    <row r="310" spans="1:22" hidden="1">
      <c r="A310" s="11">
        <v>364</v>
      </c>
      <c r="B310" s="12" t="s">
        <v>1948</v>
      </c>
      <c r="C310" s="12" t="s">
        <v>6647</v>
      </c>
      <c r="D310" s="12" t="s">
        <v>1949</v>
      </c>
      <c r="E310" s="12" t="s">
        <v>260</v>
      </c>
      <c r="F310" s="12" t="s">
        <v>1911</v>
      </c>
      <c r="G310" s="12" t="s">
        <v>1617</v>
      </c>
      <c r="H310" s="12" t="s">
        <v>1950</v>
      </c>
      <c r="I310" s="12" t="s">
        <v>1076</v>
      </c>
      <c r="J310" s="11">
        <v>53.56</v>
      </c>
      <c r="K310" s="11">
        <v>13323</v>
      </c>
      <c r="L310" s="11">
        <v>-7.6139000000000001</v>
      </c>
      <c r="M310" s="11">
        <v>12.794254890248</v>
      </c>
      <c r="N310" s="11">
        <v>24.207170535832098</v>
      </c>
      <c r="O310" s="11">
        <v>2.0625614851721501</v>
      </c>
      <c r="P310" s="11">
        <v>57.1818506865933</v>
      </c>
      <c r="Q310" s="11">
        <v>3.7541624021544702</v>
      </c>
      <c r="R310" s="11">
        <v>661</v>
      </c>
      <c r="S310" s="11">
        <v>1364</v>
      </c>
      <c r="T310" s="11">
        <v>5093</v>
      </c>
      <c r="U310" s="81" t="str">
        <f>IF(COUNTIF('2025年度_地域戦略テーブル（基本項目）'!C:C, D310) &gt; 0, "策定済み", "未策定")</f>
        <v>未策定</v>
      </c>
      <c r="V310" t="str">
        <f>IF(COUNTIF('2025年度_地域戦略テーブル（基本項目）'!C:C, D310) &gt; 0,
    IF(MONTH(INDEX('2025年度_地域戦略テーブル（基本項目）'!G:G, MATCH(D310, '2025年度_地域戦略テーブル（基本項目）'!C:C, 0))) &gt;= 4,
        YEAR(INDEX('2025年度_地域戦略テーブル（基本項目）'!G:G, MATCH(D310, '2025年度_地域戦略テーブル（基本項目）'!C:C, 0))),
        YEAR(INDEX('2025年度_地域戦略テーブル（基本項目）'!G:G, MATCH(D310, '2025年度_地域戦略テーブル（基本項目）'!C:C, 0)))-1),
    "")</f>
        <v/>
      </c>
    </row>
    <row r="311" spans="1:22" hidden="1">
      <c r="A311" s="11">
        <v>370</v>
      </c>
      <c r="B311" s="12" t="s">
        <v>1951</v>
      </c>
      <c r="C311" s="12" t="s">
        <v>6653</v>
      </c>
      <c r="D311" s="12" t="s">
        <v>1952</v>
      </c>
      <c r="E311" s="12" t="s">
        <v>260</v>
      </c>
      <c r="F311" s="12" t="s">
        <v>1911</v>
      </c>
      <c r="G311" s="12" t="s">
        <v>1617</v>
      </c>
      <c r="H311" s="12" t="s">
        <v>1953</v>
      </c>
      <c r="I311" s="12" t="s">
        <v>1076</v>
      </c>
      <c r="J311" s="11">
        <v>109.28</v>
      </c>
      <c r="K311" s="11">
        <v>6698</v>
      </c>
      <c r="L311" s="11">
        <v>-7.4606199999999996</v>
      </c>
      <c r="M311" s="11">
        <v>6.4998146905631797</v>
      </c>
      <c r="N311" s="11">
        <v>25.4959893928946</v>
      </c>
      <c r="O311" s="11">
        <v>4.6846651141178501</v>
      </c>
      <c r="P311" s="11">
        <v>62.069662501753399</v>
      </c>
      <c r="Q311" s="11">
        <v>1.2498683006709199</v>
      </c>
      <c r="R311" s="11">
        <v>1521</v>
      </c>
      <c r="S311" s="11">
        <v>1258</v>
      </c>
      <c r="T311" s="11">
        <v>1738</v>
      </c>
      <c r="U311" s="81" t="str">
        <f>IF(COUNTIF('2025年度_地域戦略テーブル（基本項目）'!C:C, D311) &gt; 0, "策定済み", "未策定")</f>
        <v>未策定</v>
      </c>
      <c r="V311" t="str">
        <f>IF(COUNTIF('2025年度_地域戦略テーブル（基本項目）'!C:C, D311) &gt; 0,
    IF(MONTH(INDEX('2025年度_地域戦略テーブル（基本項目）'!G:G, MATCH(D311, '2025年度_地域戦略テーブル（基本項目）'!C:C, 0))) &gt;= 4,
        YEAR(INDEX('2025年度_地域戦略テーブル（基本項目）'!G:G, MATCH(D311, '2025年度_地域戦略テーブル（基本項目）'!C:C, 0))),
        YEAR(INDEX('2025年度_地域戦略テーブル（基本項目）'!G:G, MATCH(D311, '2025年度_地域戦略テーブル（基本項目）'!C:C, 0)))-1),
    "")</f>
        <v/>
      </c>
    </row>
    <row r="312" spans="1:22" hidden="1">
      <c r="A312" s="11">
        <v>342</v>
      </c>
      <c r="B312" s="12" t="s">
        <v>1954</v>
      </c>
      <c r="C312" s="12" t="s">
        <v>6625</v>
      </c>
      <c r="D312" s="12" t="s">
        <v>263</v>
      </c>
      <c r="E312" s="12" t="s">
        <v>260</v>
      </c>
      <c r="F312" s="12" t="s">
        <v>1911</v>
      </c>
      <c r="G312" s="12" t="s">
        <v>1617</v>
      </c>
      <c r="H312" s="12" t="s">
        <v>1955</v>
      </c>
      <c r="I312" s="12" t="s">
        <v>1076</v>
      </c>
      <c r="J312" s="11">
        <v>554.54999999999995</v>
      </c>
      <c r="K312" s="11">
        <v>140151</v>
      </c>
      <c r="L312" s="11">
        <v>-4.7977800000000004</v>
      </c>
      <c r="M312" s="11">
        <v>12.4139450395341</v>
      </c>
      <c r="N312" s="11">
        <v>20.387378703897902</v>
      </c>
      <c r="O312" s="11">
        <v>3.0205847013860798</v>
      </c>
      <c r="P312" s="11">
        <v>61.962764025332298</v>
      </c>
      <c r="Q312" s="11">
        <v>2.21532752984964</v>
      </c>
      <c r="R312" s="11">
        <v>9285</v>
      </c>
      <c r="S312" s="11">
        <v>20850</v>
      </c>
      <c r="T312" s="11">
        <v>43158</v>
      </c>
      <c r="U312" s="81" t="str">
        <f>IF(COUNTIF('2025年度_地域戦略テーブル（基本項目）'!C:C, D312) &gt; 0, "策定済み", "未策定")</f>
        <v>策定済み</v>
      </c>
      <c r="V312">
        <f>IF(COUNTIF('2025年度_地域戦略テーブル（基本項目）'!C:C, D312) &gt; 0,
    IF(MONTH(INDEX('2025年度_地域戦略テーブル（基本項目）'!G:G, MATCH(D312, '2025年度_地域戦略テーブル（基本項目）'!C:C, 0))) &gt;= 4,
        YEAR(INDEX('2025年度_地域戦略テーブル（基本項目）'!G:G, MATCH(D312, '2025年度_地域戦略テーブル（基本項目）'!C:C, 0))),
        YEAR(INDEX('2025年度_地域戦略テーブル（基本項目）'!G:G, MATCH(D312, '2025年度_地域戦略テーブル（基本項目）'!C:C, 0)))-1),
    "")</f>
        <v>2020</v>
      </c>
    </row>
    <row r="313" spans="1:22" ht="26" hidden="1">
      <c r="A313" s="11">
        <v>341</v>
      </c>
      <c r="B313" s="12" t="s">
        <v>1956</v>
      </c>
      <c r="C313" s="12" t="s">
        <v>6624</v>
      </c>
      <c r="D313" s="12" t="s">
        <v>267</v>
      </c>
      <c r="E313" s="12" t="s">
        <v>260</v>
      </c>
      <c r="F313" s="12" t="s">
        <v>1911</v>
      </c>
      <c r="G313" s="12" t="s">
        <v>1617</v>
      </c>
      <c r="H313" s="12" t="s">
        <v>1957</v>
      </c>
      <c r="I313" s="12" t="s">
        <v>1209</v>
      </c>
      <c r="J313" s="11">
        <v>786.35</v>
      </c>
      <c r="K313" s="11">
        <v>1096704</v>
      </c>
      <c r="L313" s="11">
        <v>1.3440700000000001</v>
      </c>
      <c r="M313" s="11">
        <v>24.988425915039102</v>
      </c>
      <c r="N313" s="11">
        <v>7.6309550286438803</v>
      </c>
      <c r="O313" s="11">
        <v>2.22818236673174</v>
      </c>
      <c r="P313" s="11">
        <v>63.4940701504798</v>
      </c>
      <c r="Q313" s="11">
        <v>1.65836653910548</v>
      </c>
      <c r="R313" s="11">
        <v>7824</v>
      </c>
      <c r="S313" s="11">
        <v>67162</v>
      </c>
      <c r="T313" s="11">
        <v>372941</v>
      </c>
      <c r="U313" s="81" t="str">
        <f>IF(COUNTIF('2025年度_地域戦略テーブル（基本項目）'!C:C, D313) &gt; 0, "策定済み", "未策定")</f>
        <v>策定済み</v>
      </c>
      <c r="V313">
        <f>IF(COUNTIF('2025年度_地域戦略テーブル（基本項目）'!C:C, D313) &gt; 0,
    IF(MONTH(INDEX('2025年度_地域戦略テーブル（基本項目）'!G:G, MATCH(D313, '2025年度_地域戦略テーブル（基本項目）'!C:C, 0))) &gt;= 4,
        YEAR(INDEX('2025年度_地域戦略テーブル（基本項目）'!G:G, MATCH(D313, '2025年度_地域戦略テーブル（基本項目）'!C:C, 0))),
        YEAR(INDEX('2025年度_地域戦略テーブル（基本項目）'!G:G, MATCH(D313, '2025年度_地域戦略テーブル（基本項目）'!C:C, 0)))-1),
    "")</f>
        <v>2016</v>
      </c>
    </row>
    <row r="314" spans="1:22" hidden="1">
      <c r="A314" s="11">
        <v>360</v>
      </c>
      <c r="B314" s="12" t="s">
        <v>1958</v>
      </c>
      <c r="C314" s="12" t="s">
        <v>6643</v>
      </c>
      <c r="D314" s="12" t="s">
        <v>1959</v>
      </c>
      <c r="E314" s="12" t="s">
        <v>260</v>
      </c>
      <c r="F314" s="12" t="s">
        <v>1911</v>
      </c>
      <c r="G314" s="12" t="s">
        <v>1617</v>
      </c>
      <c r="H314" s="12" t="s">
        <v>1960</v>
      </c>
      <c r="I314" s="12" t="s">
        <v>1076</v>
      </c>
      <c r="J314" s="11">
        <v>270.77</v>
      </c>
      <c r="K314" s="11">
        <v>8345</v>
      </c>
      <c r="L314" s="11">
        <v>-8.9669500000000006</v>
      </c>
      <c r="M314" s="11">
        <v>3.4689817488433401</v>
      </c>
      <c r="N314" s="11">
        <v>5.4940851018689703</v>
      </c>
      <c r="O314" s="11">
        <v>3.6972450604645002</v>
      </c>
      <c r="P314" s="11">
        <v>85.011329705444794</v>
      </c>
      <c r="Q314" s="11">
        <v>2.3283583833783799</v>
      </c>
      <c r="R314" s="11">
        <v>1153</v>
      </c>
      <c r="S314" s="11">
        <v>1533</v>
      </c>
      <c r="T314" s="11">
        <v>2758</v>
      </c>
      <c r="U314" s="81" t="str">
        <f>IF(COUNTIF('2025年度_地域戦略テーブル（基本項目）'!C:C, D314) &gt; 0, "策定済み", "未策定")</f>
        <v>未策定</v>
      </c>
      <c r="V314" t="str">
        <f>IF(COUNTIF('2025年度_地域戦略テーブル（基本項目）'!C:C, D314) &gt; 0,
    IF(MONTH(INDEX('2025年度_地域戦略テーブル（基本項目）'!G:G, MATCH(D314, '2025年度_地域戦略テーブル（基本項目）'!C:C, 0))) &gt;= 4,
        YEAR(INDEX('2025年度_地域戦略テーブル（基本項目）'!G:G, MATCH(D314, '2025年度_地域戦略テーブル（基本項目）'!C:C, 0))),
        YEAR(INDEX('2025年度_地域戦略テーブル（基本項目）'!G:G, MATCH(D314, '2025年度_地域戦略テーブル（基本項目）'!C:C, 0)))-1),
    "")</f>
        <v/>
      </c>
    </row>
    <row r="315" spans="1:22" hidden="1">
      <c r="A315" s="11">
        <v>355</v>
      </c>
      <c r="B315" s="12" t="s">
        <v>1961</v>
      </c>
      <c r="C315" s="12" t="s">
        <v>6638</v>
      </c>
      <c r="D315" s="12" t="s">
        <v>1962</v>
      </c>
      <c r="E315" s="12" t="s">
        <v>260</v>
      </c>
      <c r="F315" s="12" t="s">
        <v>1911</v>
      </c>
      <c r="G315" s="12" t="s">
        <v>1617</v>
      </c>
      <c r="H315" s="12" t="s">
        <v>1963</v>
      </c>
      <c r="I315" s="12" t="s">
        <v>1076</v>
      </c>
      <c r="J315" s="11">
        <v>152.83000000000001</v>
      </c>
      <c r="K315" s="11">
        <v>11418</v>
      </c>
      <c r="L315" s="11">
        <v>-7.2913300000000003</v>
      </c>
      <c r="M315" s="11">
        <v>5.4792425615887703</v>
      </c>
      <c r="N315" s="11">
        <v>7.8820365935767596</v>
      </c>
      <c r="O315" s="11">
        <v>13.8994755535333</v>
      </c>
      <c r="P315" s="11">
        <v>69.258730416900306</v>
      </c>
      <c r="Q315" s="11">
        <v>3.4805148744008498</v>
      </c>
      <c r="R315" s="11">
        <v>1707</v>
      </c>
      <c r="S315" s="11">
        <v>1928</v>
      </c>
      <c r="T315" s="11">
        <v>3333</v>
      </c>
      <c r="U315" s="81" t="str">
        <f>IF(COUNTIF('2025年度_地域戦略テーブル（基本項目）'!C:C, D315) &gt; 0, "策定済み", "未策定")</f>
        <v>未策定</v>
      </c>
      <c r="V315" t="str">
        <f>IF(COUNTIF('2025年度_地域戦略テーブル（基本項目）'!C:C, D315) &gt; 0,
    IF(MONTH(INDEX('2025年度_地域戦略テーブル（基本項目）'!G:G, MATCH(D315, '2025年度_地域戦略テーブル（基本項目）'!C:C, 0))) &gt;= 4,
        YEAR(INDEX('2025年度_地域戦略テーブル（基本項目）'!G:G, MATCH(D315, '2025年度_地域戦略テーブル（基本項目）'!C:C, 0))),
        YEAR(INDEX('2025年度_地域戦略テーブル（基本項目）'!G:G, MATCH(D315, '2025年度_地域戦略テーブル（基本項目）'!C:C, 0)))-1),
    "")</f>
        <v/>
      </c>
    </row>
    <row r="316" spans="1:22" hidden="1">
      <c r="A316" s="11">
        <v>358</v>
      </c>
      <c r="B316" s="12" t="s">
        <v>1964</v>
      </c>
      <c r="C316" s="12" t="s">
        <v>6641</v>
      </c>
      <c r="D316" s="12" t="s">
        <v>1965</v>
      </c>
      <c r="E316" s="12" t="s">
        <v>260</v>
      </c>
      <c r="F316" s="12" t="s">
        <v>1911</v>
      </c>
      <c r="G316" s="12" t="s">
        <v>1617</v>
      </c>
      <c r="H316" s="12" t="s">
        <v>1966</v>
      </c>
      <c r="I316" s="12" t="s">
        <v>1076</v>
      </c>
      <c r="J316" s="11">
        <v>78.38</v>
      </c>
      <c r="K316" s="11">
        <v>10666</v>
      </c>
      <c r="L316" s="11">
        <v>-7.2602399999999996</v>
      </c>
      <c r="M316" s="11">
        <v>8.05446663211276</v>
      </c>
      <c r="N316" s="11">
        <v>14.875910226248701</v>
      </c>
      <c r="O316" s="11">
        <v>11.146116860847201</v>
      </c>
      <c r="P316" s="11">
        <v>64.708875112859801</v>
      </c>
      <c r="Q316" s="11">
        <v>1.21463116793153</v>
      </c>
      <c r="R316" s="11">
        <v>912</v>
      </c>
      <c r="S316" s="11">
        <v>2106</v>
      </c>
      <c r="T316" s="11">
        <v>3196</v>
      </c>
      <c r="U316" s="81" t="str">
        <f>IF(COUNTIF('2025年度_地域戦略テーブル（基本項目）'!C:C, D316) &gt; 0, "策定済み", "未策定")</f>
        <v>未策定</v>
      </c>
      <c r="V316" t="str">
        <f>IF(COUNTIF('2025年度_地域戦略テーブル（基本項目）'!C:C, D316) &gt; 0,
    IF(MONTH(INDEX('2025年度_地域戦略テーブル（基本項目）'!G:G, MATCH(D316, '2025年度_地域戦略テーブル（基本項目）'!C:C, 0))) &gt;= 4,
        YEAR(INDEX('2025年度_地域戦略テーブル（基本項目）'!G:G, MATCH(D316, '2025年度_地域戦略テーブル（基本項目）'!C:C, 0))),
        YEAR(INDEX('2025年度_地域戦略テーブル（基本項目）'!G:G, MATCH(D316, '2025年度_地域戦略テーブル（基本項目）'!C:C, 0)))-1),
    "")</f>
        <v/>
      </c>
    </row>
    <row r="317" spans="1:22" ht="26" hidden="1">
      <c r="A317" s="11">
        <v>348</v>
      </c>
      <c r="B317" s="12" t="s">
        <v>1967</v>
      </c>
      <c r="C317" s="12" t="s">
        <v>6631</v>
      </c>
      <c r="D317" s="12" t="s">
        <v>1968</v>
      </c>
      <c r="E317" s="12" t="s">
        <v>260</v>
      </c>
      <c r="F317" s="12" t="s">
        <v>1911</v>
      </c>
      <c r="G317" s="12" t="s">
        <v>1617</v>
      </c>
      <c r="H317" s="12" t="s">
        <v>1969</v>
      </c>
      <c r="I317" s="12" t="s">
        <v>1076</v>
      </c>
      <c r="J317" s="11">
        <v>19.690000000000001</v>
      </c>
      <c r="K317" s="11">
        <v>62827</v>
      </c>
      <c r="L317" s="11">
        <v>1.1772100000000001</v>
      </c>
      <c r="M317" s="11">
        <v>74.320470946947395</v>
      </c>
      <c r="N317" s="11">
        <v>16.150672849797999</v>
      </c>
      <c r="O317" s="11">
        <v>2.53693213971798</v>
      </c>
      <c r="P317" s="11">
        <v>5.8472312402327304</v>
      </c>
      <c r="Q317" s="11">
        <v>1.14469282330388</v>
      </c>
      <c r="R317" s="11">
        <v>625</v>
      </c>
      <c r="S317" s="11">
        <v>6028</v>
      </c>
      <c r="T317" s="11">
        <v>22099</v>
      </c>
      <c r="U317" s="81" t="str">
        <f>IF(COUNTIF('2025年度_地域戦略テーブル（基本項目）'!C:C, D317) &gt; 0, "策定済み", "未策定")</f>
        <v>未策定</v>
      </c>
      <c r="V317" t="str">
        <f>IF(COUNTIF('2025年度_地域戦略テーブル（基本項目）'!C:C, D317) &gt; 0,
    IF(MONTH(INDEX('2025年度_地域戦略テーブル（基本項目）'!G:G, MATCH(D317, '2025年度_地域戦略テーブル（基本項目）'!C:C, 0))) &gt;= 4,
        YEAR(INDEX('2025年度_地域戦略テーブル（基本項目）'!G:G, MATCH(D317, '2025年度_地域戦略テーブル（基本項目）'!C:C, 0))),
        YEAR(INDEX('2025年度_地域戦略テーブル（基本項目）'!G:G, MATCH(D317, '2025年度_地域戦略テーブル（基本項目）'!C:C, 0)))-1),
    "")</f>
        <v/>
      </c>
    </row>
    <row r="318" spans="1:22" ht="26" hidden="1">
      <c r="A318" s="11">
        <v>357</v>
      </c>
      <c r="B318" s="12" t="s">
        <v>1970</v>
      </c>
      <c r="C318" s="12" t="s">
        <v>6640</v>
      </c>
      <c r="D318" s="12" t="s">
        <v>1971</v>
      </c>
      <c r="E318" s="12" t="s">
        <v>260</v>
      </c>
      <c r="F318" s="12" t="s">
        <v>1911</v>
      </c>
      <c r="G318" s="12" t="s">
        <v>1617</v>
      </c>
      <c r="H318" s="12" t="s">
        <v>1972</v>
      </c>
      <c r="I318" s="12" t="s">
        <v>1076</v>
      </c>
      <c r="J318" s="11">
        <v>24.99</v>
      </c>
      <c r="K318" s="11">
        <v>23571</v>
      </c>
      <c r="L318" s="11">
        <v>-0.95386000000000004</v>
      </c>
      <c r="M318" s="11">
        <v>24.244022110321101</v>
      </c>
      <c r="N318" s="11">
        <v>17.9827706999891</v>
      </c>
      <c r="O318" s="11">
        <v>10.158374621605001</v>
      </c>
      <c r="P318" s="11">
        <v>45.5629254714271</v>
      </c>
      <c r="Q318" s="11">
        <v>2.05190709665772</v>
      </c>
      <c r="R318" s="11">
        <v>565</v>
      </c>
      <c r="S318" s="11">
        <v>3664</v>
      </c>
      <c r="T318" s="11">
        <v>7184</v>
      </c>
      <c r="U318" s="81" t="str">
        <f>IF(COUNTIF('2025年度_地域戦略テーブル（基本項目）'!C:C, D318) &gt; 0, "策定済み", "未策定")</f>
        <v>未策定</v>
      </c>
      <c r="V318" t="str">
        <f>IF(COUNTIF('2025年度_地域戦略テーブル（基本項目）'!C:C, D318) &gt; 0,
    IF(MONTH(INDEX('2025年度_地域戦略テーブル（基本項目）'!G:G, MATCH(D318, '2025年度_地域戦略テーブル（基本項目）'!C:C, 0))) &gt;= 4,
        YEAR(INDEX('2025年度_地域戦略テーブル（基本項目）'!G:G, MATCH(D318, '2025年度_地域戦略テーブル（基本項目）'!C:C, 0))),
        YEAR(INDEX('2025年度_地域戦略テーブル（基本項目）'!G:G, MATCH(D318, '2025年度_地域戦略テーブル（基本項目）'!C:C, 0)))-1),
    "")</f>
        <v/>
      </c>
    </row>
    <row r="319" spans="1:22" hidden="1">
      <c r="A319" s="11">
        <v>368</v>
      </c>
      <c r="B319" s="12" t="s">
        <v>1973</v>
      </c>
      <c r="C319" s="12" t="s">
        <v>6651</v>
      </c>
      <c r="D319" s="12" t="s">
        <v>1974</v>
      </c>
      <c r="E319" s="12" t="s">
        <v>260</v>
      </c>
      <c r="F319" s="12" t="s">
        <v>1911</v>
      </c>
      <c r="G319" s="12" t="s">
        <v>1617</v>
      </c>
      <c r="H319" s="12" t="s">
        <v>1975</v>
      </c>
      <c r="I319" s="12" t="s">
        <v>1076</v>
      </c>
      <c r="J319" s="11">
        <v>82.01</v>
      </c>
      <c r="K319" s="11">
        <v>7813</v>
      </c>
      <c r="L319" s="11">
        <v>-6.6547200000000002</v>
      </c>
      <c r="M319" s="11">
        <v>7.60553655571489</v>
      </c>
      <c r="N319" s="11">
        <v>29.514494610320099</v>
      </c>
      <c r="O319" s="11">
        <v>3.1012177798831502</v>
      </c>
      <c r="P319" s="11">
        <v>54.118541523780102</v>
      </c>
      <c r="Q319" s="11">
        <v>5.6602095303017999</v>
      </c>
      <c r="R319" s="11">
        <v>960</v>
      </c>
      <c r="S319" s="11">
        <v>1129</v>
      </c>
      <c r="T319" s="11">
        <v>2599</v>
      </c>
      <c r="U319" s="81" t="str">
        <f>IF(COUNTIF('2025年度_地域戦略テーブル（基本項目）'!C:C, D319) &gt; 0, "策定済み", "未策定")</f>
        <v>未策定</v>
      </c>
      <c r="V319" t="str">
        <f>IF(COUNTIF('2025年度_地域戦略テーブル（基本項目）'!C:C, D319) &gt; 0,
    IF(MONTH(INDEX('2025年度_地域戦略テーブル（基本項目）'!G:G, MATCH(D319, '2025年度_地域戦略テーブル（基本項目）'!C:C, 0))) &gt;= 4,
        YEAR(INDEX('2025年度_地域戦略テーブル（基本項目）'!G:G, MATCH(D319, '2025年度_地域戦略テーブル（基本項目）'!C:C, 0))),
        YEAR(INDEX('2025年度_地域戦略テーブル（基本項目）'!G:G, MATCH(D319, '2025年度_地域戦略テーブル（基本項目）'!C:C, 0)))-1),
    "")</f>
        <v/>
      </c>
    </row>
    <row r="320" spans="1:22" hidden="1">
      <c r="A320" s="11">
        <v>369</v>
      </c>
      <c r="B320" s="12" t="s">
        <v>1976</v>
      </c>
      <c r="C320" s="12" t="s">
        <v>6652</v>
      </c>
      <c r="D320" s="12" t="s">
        <v>1977</v>
      </c>
      <c r="E320" s="12" t="s">
        <v>260</v>
      </c>
      <c r="F320" s="12" t="s">
        <v>1911</v>
      </c>
      <c r="G320" s="12" t="s">
        <v>1617</v>
      </c>
      <c r="H320" s="12" t="s">
        <v>1978</v>
      </c>
      <c r="I320" s="12" t="s">
        <v>1076</v>
      </c>
      <c r="J320" s="11">
        <v>60.32</v>
      </c>
      <c r="K320" s="11">
        <v>5849</v>
      </c>
      <c r="L320" s="11">
        <v>2.56006</v>
      </c>
      <c r="M320" s="11">
        <v>15.973738928976999</v>
      </c>
      <c r="N320" s="11">
        <v>24.294530047082699</v>
      </c>
      <c r="O320" s="11">
        <v>5.0909407100646797</v>
      </c>
      <c r="P320" s="11">
        <v>52.758147397801402</v>
      </c>
      <c r="Q320" s="11">
        <v>1.8826429160743201</v>
      </c>
      <c r="R320" s="11">
        <v>750</v>
      </c>
      <c r="S320" s="11">
        <v>748</v>
      </c>
      <c r="T320" s="11">
        <v>1517</v>
      </c>
      <c r="U320" s="81" t="str">
        <f>IF(COUNTIF('2025年度_地域戦略テーブル（基本項目）'!C:C, D320) &gt; 0, "策定済み", "未策定")</f>
        <v>未策定</v>
      </c>
      <c r="V320" t="str">
        <f>IF(COUNTIF('2025年度_地域戦略テーブル（基本項目）'!C:C, D320) &gt; 0,
    IF(MONTH(INDEX('2025年度_地域戦略テーブル（基本項目）'!G:G, MATCH(D320, '2025年度_地域戦略テーブル（基本項目）'!C:C, 0))) &gt;= 4,
        YEAR(INDEX('2025年度_地域戦略テーブル（基本項目）'!G:G, MATCH(D320, '2025年度_地域戦略テーブル（基本項目）'!C:C, 0))),
        YEAR(INDEX('2025年度_地域戦略テーブル（基本項目）'!G:G, MATCH(D320, '2025年度_地域戦略テーブル（基本項目）'!C:C, 0)))-1),
    "")</f>
        <v/>
      </c>
    </row>
    <row r="321" spans="1:22" hidden="1">
      <c r="A321" s="11">
        <v>353</v>
      </c>
      <c r="B321" s="12" t="s">
        <v>1979</v>
      </c>
      <c r="C321" s="12" t="s">
        <v>6636</v>
      </c>
      <c r="D321" s="12" t="s">
        <v>1980</v>
      </c>
      <c r="E321" s="12" t="s">
        <v>260</v>
      </c>
      <c r="F321" s="12" t="s">
        <v>1911</v>
      </c>
      <c r="G321" s="12" t="s">
        <v>1617</v>
      </c>
      <c r="H321" s="12" t="s">
        <v>1981</v>
      </c>
      <c r="I321" s="12" t="s">
        <v>1076</v>
      </c>
      <c r="J321" s="11">
        <v>796.81</v>
      </c>
      <c r="K321" s="11">
        <v>127330</v>
      </c>
      <c r="L321" s="11">
        <v>-4.5437799999999999</v>
      </c>
      <c r="M321" s="11">
        <v>8.7988035095315507</v>
      </c>
      <c r="N321" s="11">
        <v>27.172522468074501</v>
      </c>
      <c r="O321" s="11">
        <v>4.6948591742121204</v>
      </c>
      <c r="P321" s="11">
        <v>58.303000883722603</v>
      </c>
      <c r="Q321" s="11">
        <v>1.0308139644592</v>
      </c>
      <c r="R321" s="11">
        <v>11633</v>
      </c>
      <c r="S321" s="11">
        <v>18395</v>
      </c>
      <c r="T321" s="11">
        <v>38461</v>
      </c>
      <c r="U321" s="81" t="str">
        <f>IF(COUNTIF('2025年度_地域戦略テーブル（基本項目）'!C:C, D321) &gt; 0, "策定済み", "未策定")</f>
        <v>未策定</v>
      </c>
      <c r="V321" t="str">
        <f>IF(COUNTIF('2025年度_地域戦略テーブル（基本項目）'!C:C, D321) &gt; 0,
    IF(MONTH(INDEX('2025年度_地域戦略テーブル（基本項目）'!G:G, MATCH(D321, '2025年度_地域戦略テーブル（基本項目）'!C:C, 0))) &gt;= 4,
        YEAR(INDEX('2025年度_地域戦略テーブル（基本項目）'!G:G, MATCH(D321, '2025年度_地域戦略テーブル（基本項目）'!C:C, 0))),
        YEAR(INDEX('2025年度_地域戦略テーブル（基本項目）'!G:G, MATCH(D321, '2025年度_地域戦略テーブル（基本項目）'!C:C, 0)))-1),
    "")</f>
        <v/>
      </c>
    </row>
    <row r="322" spans="1:22" hidden="1">
      <c r="A322" s="11">
        <v>367</v>
      </c>
      <c r="B322" s="12" t="s">
        <v>1982</v>
      </c>
      <c r="C322" s="12" t="s">
        <v>6650</v>
      </c>
      <c r="D322" s="12" t="s">
        <v>1983</v>
      </c>
      <c r="E322" s="12" t="s">
        <v>260</v>
      </c>
      <c r="F322" s="12" t="s">
        <v>1911</v>
      </c>
      <c r="G322" s="12" t="s">
        <v>1617</v>
      </c>
      <c r="H322" s="12" t="s">
        <v>1984</v>
      </c>
      <c r="I322" s="12" t="s">
        <v>1076</v>
      </c>
      <c r="J322" s="11">
        <v>225.49</v>
      </c>
      <c r="K322" s="11">
        <v>28786</v>
      </c>
      <c r="L322" s="11">
        <v>1.91899</v>
      </c>
      <c r="M322" s="11">
        <v>8.9295132313623196</v>
      </c>
      <c r="N322" s="11">
        <v>12.5939079310648</v>
      </c>
      <c r="O322" s="11">
        <v>1.0482591482491601</v>
      </c>
      <c r="P322" s="11">
        <v>74.501538400989006</v>
      </c>
      <c r="Q322" s="11">
        <v>2.9267812883347002</v>
      </c>
      <c r="R322" s="11">
        <v>1247</v>
      </c>
      <c r="S322" s="11">
        <v>3247</v>
      </c>
      <c r="T322" s="11">
        <v>7683</v>
      </c>
      <c r="U322" s="81" t="str">
        <f>IF(COUNTIF('2025年度_地域戦略テーブル（基本項目）'!C:C, D322) &gt; 0, "策定済み", "未策定")</f>
        <v>未策定</v>
      </c>
      <c r="V322" t="str">
        <f>IF(COUNTIF('2025年度_地域戦略テーブル（基本項目）'!C:C, D322) &gt; 0,
    IF(MONTH(INDEX('2025年度_地域戦略テーブル（基本項目）'!G:G, MATCH(D322, '2025年度_地域戦略テーブル（基本項目）'!C:C, 0))) &gt;= 4,
        YEAR(INDEX('2025年度_地域戦略テーブル（基本項目）'!G:G, MATCH(D322, '2025年度_地域戦略テーブル（基本項目）'!C:C, 0))),
        YEAR(INDEX('2025年度_地域戦略テーブル（基本項目）'!G:G, MATCH(D322, '2025年度_地域戦略テーブル（基本項目）'!C:C, 0)))-1),
    "")</f>
        <v/>
      </c>
    </row>
    <row r="323" spans="1:22" hidden="1">
      <c r="A323" s="11">
        <v>350</v>
      </c>
      <c r="B323" s="12" t="s">
        <v>1985</v>
      </c>
      <c r="C323" s="12" t="s">
        <v>6633</v>
      </c>
      <c r="D323" s="12" t="s">
        <v>271</v>
      </c>
      <c r="E323" s="12" t="s">
        <v>260</v>
      </c>
      <c r="F323" s="12" t="s">
        <v>1911</v>
      </c>
      <c r="G323" s="12" t="s">
        <v>1617</v>
      </c>
      <c r="H323" s="12" t="s">
        <v>1986</v>
      </c>
      <c r="I323" s="12" t="s">
        <v>1076</v>
      </c>
      <c r="J323" s="11">
        <v>536.12</v>
      </c>
      <c r="K323" s="11">
        <v>76037</v>
      </c>
      <c r="L323" s="11">
        <v>-7.2255599999999998</v>
      </c>
      <c r="M323" s="11">
        <v>8.7504316419856796</v>
      </c>
      <c r="N323" s="11">
        <v>38.046956650625098</v>
      </c>
      <c r="O323" s="11">
        <v>4.6240600448271802</v>
      </c>
      <c r="P323" s="11">
        <v>47.262036917357698</v>
      </c>
      <c r="Q323" s="11">
        <v>1.31651474520435</v>
      </c>
      <c r="R323" s="11">
        <v>10403</v>
      </c>
      <c r="S323" s="11">
        <v>11472</v>
      </c>
      <c r="T323" s="11">
        <v>20797</v>
      </c>
      <c r="U323" s="81" t="str">
        <f>IF(COUNTIF('2025年度_地域戦略テーブル（基本項目）'!C:C, D323) &gt; 0, "策定済み", "未策定")</f>
        <v>策定済み</v>
      </c>
      <c r="V323">
        <f>IF(COUNTIF('2025年度_地域戦略テーブル（基本項目）'!C:C, D323) &gt; 0,
    IF(MONTH(INDEX('2025年度_地域戦略テーブル（基本項目）'!G:G, MATCH(D323, '2025年度_地域戦略テーブル（基本項目）'!C:C, 0))) &gt;= 4,
        YEAR(INDEX('2025年度_地域戦略テーブル（基本項目）'!G:G, MATCH(D323, '2025年度_地域戦略テーブル（基本項目）'!C:C, 0))),
        YEAR(INDEX('2025年度_地域戦略テーブル（基本項目）'!G:G, MATCH(D323, '2025年度_地域戦略テーブル（基本項目）'!C:C, 0)))-1),
    "")</f>
        <v>2014</v>
      </c>
    </row>
    <row r="324" spans="1:22" ht="26" hidden="1">
      <c r="A324" s="11">
        <v>352</v>
      </c>
      <c r="B324" s="12" t="s">
        <v>1987</v>
      </c>
      <c r="C324" s="12" t="s">
        <v>6635</v>
      </c>
      <c r="D324" s="12" t="s">
        <v>1988</v>
      </c>
      <c r="E324" s="12" t="s">
        <v>260</v>
      </c>
      <c r="F324" s="12" t="s">
        <v>1911</v>
      </c>
      <c r="G324" s="12" t="s">
        <v>1617</v>
      </c>
      <c r="H324" s="12" t="s">
        <v>1989</v>
      </c>
      <c r="I324" s="12" t="s">
        <v>1076</v>
      </c>
      <c r="J324" s="11">
        <v>101.3</v>
      </c>
      <c r="K324" s="11">
        <v>39098</v>
      </c>
      <c r="L324" s="11">
        <v>-1.0252399999999999</v>
      </c>
      <c r="M324" s="11">
        <v>24.6402195374448</v>
      </c>
      <c r="N324" s="11">
        <v>35.507239815767598</v>
      </c>
      <c r="O324" s="11">
        <v>5.4057583193667904</v>
      </c>
      <c r="P324" s="11">
        <v>31.320505225225201</v>
      </c>
      <c r="Q324" s="11">
        <v>3.1262771021956199</v>
      </c>
      <c r="R324" s="11">
        <v>3104</v>
      </c>
      <c r="S324" s="11">
        <v>5054</v>
      </c>
      <c r="T324" s="11">
        <v>13012</v>
      </c>
      <c r="U324" s="81" t="str">
        <f>IF(COUNTIF('2025年度_地域戦略テーブル（基本項目）'!C:C, D324) &gt; 0, "策定済み", "未策定")</f>
        <v>未策定</v>
      </c>
      <c r="V324" t="str">
        <f>IF(COUNTIF('2025年度_地域戦略テーブル（基本項目）'!C:C, D324) &gt; 0,
    IF(MONTH(INDEX('2025年度_地域戦略テーブル（基本項目）'!G:G, MATCH(D324, '2025年度_地域戦略テーブル（基本項目）'!C:C, 0))) &gt;= 4,
        YEAR(INDEX('2025年度_地域戦略テーブル（基本項目）'!G:G, MATCH(D324, '2025年度_地域戦略テーブル（基本項目）'!C:C, 0))),
        YEAR(INDEX('2025年度_地域戦略テーブル（基本項目）'!G:G, MATCH(D324, '2025年度_地域戦略テーブル（基本項目）'!C:C, 0)))-1),
    "")</f>
        <v/>
      </c>
    </row>
    <row r="325" spans="1:22" ht="26" hidden="1">
      <c r="A325" s="11">
        <v>375</v>
      </c>
      <c r="B325" s="12" t="s">
        <v>1990</v>
      </c>
      <c r="C325" s="12" t="s">
        <v>6658</v>
      </c>
      <c r="D325" s="12" t="s">
        <v>1991</v>
      </c>
      <c r="E325" s="12" t="s">
        <v>260</v>
      </c>
      <c r="F325" s="12" t="s">
        <v>1911</v>
      </c>
      <c r="G325" s="12" t="s">
        <v>1617</v>
      </c>
      <c r="H325" s="12" t="s">
        <v>1992</v>
      </c>
      <c r="I325" s="12" t="s">
        <v>1076</v>
      </c>
      <c r="J325" s="11">
        <v>163.4</v>
      </c>
      <c r="K325" s="11">
        <v>12225</v>
      </c>
      <c r="L325" s="11">
        <v>-1.1721900000000001</v>
      </c>
      <c r="M325" s="11">
        <v>4.6745824100237101</v>
      </c>
      <c r="N325" s="11">
        <v>3.95446423130721</v>
      </c>
      <c r="O325" s="11">
        <v>6.7397055461098399</v>
      </c>
      <c r="P325" s="11">
        <v>84.011923260089702</v>
      </c>
      <c r="Q325" s="11">
        <v>0.61932455246948004</v>
      </c>
      <c r="R325" s="11">
        <v>2377</v>
      </c>
      <c r="S325" s="11">
        <v>2312</v>
      </c>
      <c r="T325" s="11">
        <v>3999</v>
      </c>
      <c r="U325" s="81" t="str">
        <f>IF(COUNTIF('2025年度_地域戦略テーブル（基本項目）'!C:C, D325) &gt; 0, "策定済み", "未策定")</f>
        <v>未策定</v>
      </c>
      <c r="V325" t="str">
        <f>IF(COUNTIF('2025年度_地域戦略テーブル（基本項目）'!C:C, D325) &gt; 0,
    IF(MONTH(INDEX('2025年度_地域戦略テーブル（基本項目）'!G:G, MATCH(D325, '2025年度_地域戦略テーブル（基本項目）'!C:C, 0))) &gt;= 4,
        YEAR(INDEX('2025年度_地域戦略テーブル（基本項目）'!G:G, MATCH(D325, '2025年度_地域戦略テーブル（基本項目）'!C:C, 0))),
        YEAR(INDEX('2025年度_地域戦略テーブル（基本項目）'!G:G, MATCH(D325, '2025年度_地域戦略テーブル（基本項目）'!C:C, 0)))-1),
    "")</f>
        <v/>
      </c>
    </row>
    <row r="326" spans="1:22" hidden="1">
      <c r="A326" s="11">
        <v>345</v>
      </c>
      <c r="B326" s="12" t="s">
        <v>1993</v>
      </c>
      <c r="C326" s="12" t="s">
        <v>6628</v>
      </c>
      <c r="D326" s="12" t="s">
        <v>1994</v>
      </c>
      <c r="E326" s="12" t="s">
        <v>260</v>
      </c>
      <c r="F326" s="12" t="s">
        <v>1911</v>
      </c>
      <c r="G326" s="12" t="s">
        <v>1617</v>
      </c>
      <c r="H326" s="12" t="s">
        <v>1995</v>
      </c>
      <c r="I326" s="12" t="s">
        <v>1076</v>
      </c>
      <c r="J326" s="11">
        <v>286.48</v>
      </c>
      <c r="K326" s="11">
        <v>32758</v>
      </c>
      <c r="L326" s="11">
        <v>-7.1274699999999998</v>
      </c>
      <c r="M326" s="11">
        <v>5.3788373741691702</v>
      </c>
      <c r="N326" s="11">
        <v>8.0195346769524498</v>
      </c>
      <c r="O326" s="11">
        <v>8.2731764373933494</v>
      </c>
      <c r="P326" s="11">
        <v>76.059813854898593</v>
      </c>
      <c r="Q326" s="11">
        <v>2.2686376565864501</v>
      </c>
      <c r="R326" s="11">
        <v>1996</v>
      </c>
      <c r="S326" s="11">
        <v>5988</v>
      </c>
      <c r="T326" s="11">
        <v>9624</v>
      </c>
      <c r="U326" s="81" t="str">
        <f>IF(COUNTIF('2025年度_地域戦略テーブル（基本項目）'!C:C, D326) &gt; 0, "策定済み", "未策定")</f>
        <v>未策定</v>
      </c>
      <c r="V326" t="str">
        <f>IF(COUNTIF('2025年度_地域戦略テーブル（基本項目）'!C:C, D326) &gt; 0,
    IF(MONTH(INDEX('2025年度_地域戦略テーブル（基本項目）'!G:G, MATCH(D326, '2025年度_地域戦略テーブル（基本項目）'!C:C, 0))) &gt;= 4,
        YEAR(INDEX('2025年度_地域戦略テーブル（基本項目）'!G:G, MATCH(D326, '2025年度_地域戦略テーブル（基本項目）'!C:C, 0))),
        YEAR(INDEX('2025年度_地域戦略テーブル（基本項目）'!G:G, MATCH(D326, '2025年度_地域戦略テーブル（基本項目）'!C:C, 0)))-1),
    "")</f>
        <v/>
      </c>
    </row>
    <row r="327" spans="1:22" hidden="1">
      <c r="A327" s="11">
        <v>373</v>
      </c>
      <c r="B327" s="12" t="s">
        <v>1996</v>
      </c>
      <c r="C327" s="12" t="s">
        <v>6656</v>
      </c>
      <c r="D327" s="12" t="s">
        <v>1997</v>
      </c>
      <c r="E327" s="12" t="s">
        <v>260</v>
      </c>
      <c r="F327" s="12" t="s">
        <v>1911</v>
      </c>
      <c r="G327" s="12" t="s">
        <v>1617</v>
      </c>
      <c r="H327" s="12" t="s">
        <v>1998</v>
      </c>
      <c r="I327" s="12" t="s">
        <v>1076</v>
      </c>
      <c r="J327" s="11">
        <v>74.989999999999995</v>
      </c>
      <c r="K327" s="11">
        <v>23994</v>
      </c>
      <c r="L327" s="11">
        <v>-3.4524400000000002</v>
      </c>
      <c r="M327" s="11">
        <v>17.982041610358898</v>
      </c>
      <c r="N327" s="11">
        <v>73.187035737554396</v>
      </c>
      <c r="O327" s="11">
        <v>3.8577175517515498</v>
      </c>
      <c r="P327" s="11">
        <v>4.6264070041110203</v>
      </c>
      <c r="Q327" s="11">
        <v>0.34679809622420499</v>
      </c>
      <c r="R327" s="11">
        <v>2872</v>
      </c>
      <c r="S327" s="11">
        <v>2941</v>
      </c>
      <c r="T327" s="11">
        <v>7220</v>
      </c>
      <c r="U327" s="81" t="str">
        <f>IF(COUNTIF('2025年度_地域戦略テーブル（基本項目）'!C:C, D327) &gt; 0, "策定済み", "未策定")</f>
        <v>未策定</v>
      </c>
      <c r="V327" t="str">
        <f>IF(COUNTIF('2025年度_地域戦略テーブル（基本項目）'!C:C, D327) &gt; 0,
    IF(MONTH(INDEX('2025年度_地域戦略テーブル（基本項目）'!G:G, MATCH(D327, '2025年度_地域戦略テーブル（基本項目）'!C:C, 0))) &gt;= 4,
        YEAR(INDEX('2025年度_地域戦略テーブル（基本項目）'!G:G, MATCH(D327, '2025年度_地域戦略テーブル（基本項目）'!C:C, 0))),
        YEAR(INDEX('2025年度_地域戦略テーブル（基本項目）'!G:G, MATCH(D327, '2025年度_地域戦略テーブル（基本項目）'!C:C, 0)))-1),
    "")</f>
        <v/>
      </c>
    </row>
    <row r="328" spans="1:22" hidden="1">
      <c r="A328" s="11">
        <v>354</v>
      </c>
      <c r="B328" s="12" t="s">
        <v>1999</v>
      </c>
      <c r="C328" s="12" t="s">
        <v>6637</v>
      </c>
      <c r="D328" s="12" t="s">
        <v>2000</v>
      </c>
      <c r="E328" s="12" t="s">
        <v>260</v>
      </c>
      <c r="F328" s="12" t="s">
        <v>1911</v>
      </c>
      <c r="G328" s="12" t="s">
        <v>1617</v>
      </c>
      <c r="H328" s="12" t="s">
        <v>2001</v>
      </c>
      <c r="I328" s="12" t="s">
        <v>1076</v>
      </c>
      <c r="J328" s="11">
        <v>49.18</v>
      </c>
      <c r="K328" s="11">
        <v>51651</v>
      </c>
      <c r="L328" s="11">
        <v>0.1163</v>
      </c>
      <c r="M328" s="11">
        <v>25.0691270302334</v>
      </c>
      <c r="N328" s="11">
        <v>18.5162185207734</v>
      </c>
      <c r="O328" s="11">
        <v>2.0749275444384101</v>
      </c>
      <c r="P328" s="11">
        <v>50.301714883356198</v>
      </c>
      <c r="Q328" s="11">
        <v>4.0380120211985897</v>
      </c>
      <c r="R328" s="11">
        <v>458</v>
      </c>
      <c r="S328" s="11">
        <v>4705</v>
      </c>
      <c r="T328" s="11">
        <v>16897</v>
      </c>
      <c r="U328" s="81" t="str">
        <f>IF(COUNTIF('2025年度_地域戦略テーブル（基本項目）'!C:C, D328) &gt; 0, "策定済み", "未策定")</f>
        <v>未策定</v>
      </c>
      <c r="V328" t="str">
        <f>IF(COUNTIF('2025年度_地域戦略テーブル（基本項目）'!C:C, D328) &gt; 0,
    IF(MONTH(INDEX('2025年度_地域戦略テーブル（基本項目）'!G:G, MATCH(D328, '2025年度_地域戦略テーブル（基本項目）'!C:C, 0))) &gt;= 4,
        YEAR(INDEX('2025年度_地域戦略テーブル（基本項目）'!G:G, MATCH(D328, '2025年度_地域戦略テーブル（基本項目）'!C:C, 0))),
        YEAR(INDEX('2025年度_地域戦略テーブル（基本項目）'!G:G, MATCH(D328, '2025年度_地域戦略テーブル（基本項目）'!C:C, 0)))-1),
    "")</f>
        <v/>
      </c>
    </row>
    <row r="329" spans="1:22" hidden="1">
      <c r="A329" s="11">
        <v>346</v>
      </c>
      <c r="B329" s="12" t="s">
        <v>2002</v>
      </c>
      <c r="C329" s="12" t="s">
        <v>6629</v>
      </c>
      <c r="D329" s="12" t="s">
        <v>2003</v>
      </c>
      <c r="E329" s="12" t="s">
        <v>260</v>
      </c>
      <c r="F329" s="12" t="s">
        <v>1911</v>
      </c>
      <c r="G329" s="12" t="s">
        <v>1617</v>
      </c>
      <c r="H329" s="12" t="s">
        <v>2004</v>
      </c>
      <c r="I329" s="12" t="s">
        <v>1076</v>
      </c>
      <c r="J329" s="11">
        <v>98.18</v>
      </c>
      <c r="K329" s="11">
        <v>78718</v>
      </c>
      <c r="L329" s="11">
        <v>2.67387</v>
      </c>
      <c r="M329" s="11">
        <v>32.860272081600101</v>
      </c>
      <c r="N329" s="11">
        <v>24.3211544522579</v>
      </c>
      <c r="O329" s="11">
        <v>7.8457714761599497</v>
      </c>
      <c r="P329" s="11">
        <v>31.497190184364602</v>
      </c>
      <c r="Q329" s="11">
        <v>3.4756118056174499</v>
      </c>
      <c r="R329" s="11">
        <v>2831</v>
      </c>
      <c r="S329" s="11">
        <v>7184</v>
      </c>
      <c r="T329" s="11">
        <v>23659</v>
      </c>
      <c r="U329" s="81" t="str">
        <f>IF(COUNTIF('2025年度_地域戦略テーブル（基本項目）'!C:C, D329) &gt; 0, "策定済み", "未策定")</f>
        <v>未策定</v>
      </c>
      <c r="V329" t="str">
        <f>IF(COUNTIF('2025年度_地域戦略テーブル（基本項目）'!C:C, D329) &gt; 0,
    IF(MONTH(INDEX('2025年度_地域戦略テーブル（基本項目）'!G:G, MATCH(D329, '2025年度_地域戦略テーブル（基本項目）'!C:C, 0))) &gt;= 4,
        YEAR(INDEX('2025年度_地域戦略テーブル（基本項目）'!G:G, MATCH(D329, '2025年度_地域戦略テーブル（基本項目）'!C:C, 0))),
        YEAR(INDEX('2025年度_地域戦略テーブル（基本項目）'!G:G, MATCH(D329, '2025年度_地域戦略テーブル（基本項目）'!C:C, 0)))-1),
    "")</f>
        <v/>
      </c>
    </row>
    <row r="330" spans="1:22" hidden="1">
      <c r="A330" s="11">
        <v>372</v>
      </c>
      <c r="B330" s="12" t="s">
        <v>2005</v>
      </c>
      <c r="C330" s="12" t="s">
        <v>6655</v>
      </c>
      <c r="D330" s="12" t="s">
        <v>2006</v>
      </c>
      <c r="E330" s="12" t="s">
        <v>260</v>
      </c>
      <c r="F330" s="12" t="s">
        <v>1911</v>
      </c>
      <c r="G330" s="12" t="s">
        <v>1617</v>
      </c>
      <c r="H330" s="12" t="s">
        <v>2007</v>
      </c>
      <c r="I330" s="12" t="s">
        <v>1076</v>
      </c>
      <c r="J330" s="11">
        <v>82.16</v>
      </c>
      <c r="K330" s="11">
        <v>15388</v>
      </c>
      <c r="L330" s="11">
        <v>-7.8617999999999997</v>
      </c>
      <c r="M330" s="11">
        <v>12.784273288078101</v>
      </c>
      <c r="N330" s="11">
        <v>49.957619705494103</v>
      </c>
      <c r="O330" s="11">
        <v>6.3233911113828896</v>
      </c>
      <c r="P330" s="11">
        <v>29.319752318236901</v>
      </c>
      <c r="Q330" s="11">
        <v>1.61496357680798</v>
      </c>
      <c r="R330" s="11">
        <v>2256</v>
      </c>
      <c r="S330" s="11">
        <v>2620</v>
      </c>
      <c r="T330" s="11">
        <v>4463</v>
      </c>
      <c r="U330" s="81" t="str">
        <f>IF(COUNTIF('2025年度_地域戦略テーブル（基本項目）'!C:C, D330) &gt; 0, "策定済み", "未策定")</f>
        <v>未策定</v>
      </c>
      <c r="V330" t="str">
        <f>IF(COUNTIF('2025年度_地域戦略テーブル（基本項目）'!C:C, D330) &gt; 0,
    IF(MONTH(INDEX('2025年度_地域戦略テーブル（基本項目）'!G:G, MATCH(D330, '2025年度_地域戦略テーブル（基本項目）'!C:C, 0))) &gt;= 4,
        YEAR(INDEX('2025年度_地域戦略テーブル（基本項目）'!G:G, MATCH(D330, '2025年度_地域戦略テーブル（基本項目）'!C:C, 0))),
        YEAR(INDEX('2025年度_地域戦略テーブル（基本項目）'!G:G, MATCH(D330, '2025年度_地域戦略テーブル（基本項目）'!C:C, 0)))-1),
    "")</f>
        <v/>
      </c>
    </row>
    <row r="331" spans="1:22" hidden="1">
      <c r="A331" s="11">
        <v>366</v>
      </c>
      <c r="B331" s="12" t="s">
        <v>2008</v>
      </c>
      <c r="C331" s="12" t="s">
        <v>6649</v>
      </c>
      <c r="D331" s="12" t="s">
        <v>2009</v>
      </c>
      <c r="E331" s="12" t="s">
        <v>260</v>
      </c>
      <c r="F331" s="12" t="s">
        <v>1911</v>
      </c>
      <c r="G331" s="12" t="s">
        <v>1617</v>
      </c>
      <c r="H331" s="12" t="s">
        <v>2010</v>
      </c>
      <c r="I331" s="12" t="s">
        <v>1076</v>
      </c>
      <c r="J331" s="11">
        <v>44.89</v>
      </c>
      <c r="K331" s="11">
        <v>35182</v>
      </c>
      <c r="L331" s="11">
        <v>-1.8222400000000001</v>
      </c>
      <c r="M331" s="11">
        <v>25.1410387849476</v>
      </c>
      <c r="N331" s="11">
        <v>7.9222497294891703</v>
      </c>
      <c r="O331" s="11">
        <v>3.0718573781543301</v>
      </c>
      <c r="P331" s="11">
        <v>58.724979518928897</v>
      </c>
      <c r="Q331" s="11">
        <v>5.1398745884799997</v>
      </c>
      <c r="R331" s="11">
        <v>632</v>
      </c>
      <c r="S331" s="11">
        <v>3468</v>
      </c>
      <c r="T331" s="11">
        <v>12041</v>
      </c>
      <c r="U331" s="81" t="str">
        <f>IF(COUNTIF('2025年度_地域戦略テーブル（基本項目）'!C:C, D331) &gt; 0, "策定済み", "未策定")</f>
        <v>未策定</v>
      </c>
      <c r="V331" t="str">
        <f>IF(COUNTIF('2025年度_地域戦略テーブル（基本項目）'!C:C, D331) &gt; 0,
    IF(MONTH(INDEX('2025年度_地域戦略テーブル（基本項目）'!G:G, MATCH(D331, '2025年度_地域戦略テーブル（基本項目）'!C:C, 0))) &gt;= 4,
        YEAR(INDEX('2025年度_地域戦略テーブル（基本項目）'!G:G, MATCH(D331, '2025年度_地域戦略テーブル（基本項目）'!C:C, 0))),
        YEAR(INDEX('2025年度_地域戦略テーブル（基本項目）'!G:G, MATCH(D331, '2025年度_地域戦略テーブル（基本項目）'!C:C, 0)))-1),
    "")</f>
        <v/>
      </c>
    </row>
    <row r="332" spans="1:22" hidden="1">
      <c r="A332" s="11">
        <v>362</v>
      </c>
      <c r="B332" s="12" t="s">
        <v>2011</v>
      </c>
      <c r="C332" s="12" t="s">
        <v>6645</v>
      </c>
      <c r="D332" s="12" t="s">
        <v>2012</v>
      </c>
      <c r="E332" s="12" t="s">
        <v>260</v>
      </c>
      <c r="F332" s="12" t="s">
        <v>1911</v>
      </c>
      <c r="G332" s="12" t="s">
        <v>1617</v>
      </c>
      <c r="H332" s="12" t="s">
        <v>2013</v>
      </c>
      <c r="I332" s="12" t="s">
        <v>1076</v>
      </c>
      <c r="J332" s="11">
        <v>73.599999999999994</v>
      </c>
      <c r="K332" s="11">
        <v>33087</v>
      </c>
      <c r="L332" s="11">
        <v>-1.49454</v>
      </c>
      <c r="M332" s="11">
        <v>23.7386169039554</v>
      </c>
      <c r="N332" s="11">
        <v>41.628752667015</v>
      </c>
      <c r="O332" s="11">
        <v>12.759739163392499</v>
      </c>
      <c r="P332" s="11">
        <v>17.4057839758574</v>
      </c>
      <c r="Q332" s="11">
        <v>4.4671072897797099</v>
      </c>
      <c r="R332" s="11">
        <v>2948</v>
      </c>
      <c r="S332" s="11">
        <v>4813</v>
      </c>
      <c r="T332" s="11">
        <v>9691</v>
      </c>
      <c r="U332" s="81" t="str">
        <f>IF(COUNTIF('2025年度_地域戦略テーブル（基本項目）'!C:C, D332) &gt; 0, "策定済み", "未策定")</f>
        <v>未策定</v>
      </c>
      <c r="V332" t="str">
        <f>IF(COUNTIF('2025年度_地域戦略テーブル（基本項目）'!C:C, D332) &gt; 0,
    IF(MONTH(INDEX('2025年度_地域戦略テーブル（基本項目）'!G:G, MATCH(D332, '2025年度_地域戦略テーブル（基本項目）'!C:C, 0))) &gt;= 4,
        YEAR(INDEX('2025年度_地域戦略テーブル（基本項目）'!G:G, MATCH(D332, '2025年度_地域戦略テーブル（基本項目）'!C:C, 0))),
        YEAR(INDEX('2025年度_地域戦略テーブル（基本項目）'!G:G, MATCH(D332, '2025年度_地域戦略テーブル（基本項目）'!C:C, 0)))-1),
    "")</f>
        <v/>
      </c>
    </row>
    <row r="333" spans="1:22" hidden="1">
      <c r="A333" s="11">
        <v>1112</v>
      </c>
      <c r="B333" s="12" t="s">
        <v>2014</v>
      </c>
      <c r="C333" s="12" t="s">
        <v>275</v>
      </c>
      <c r="D333" s="12" t="s">
        <v>275</v>
      </c>
      <c r="E333" s="12" t="s">
        <v>275</v>
      </c>
      <c r="F333" s="12" t="s">
        <v>2015</v>
      </c>
      <c r="G333" s="12" t="s">
        <v>2016</v>
      </c>
      <c r="H333" s="12" t="s">
        <v>102</v>
      </c>
      <c r="I333" s="12" t="s">
        <v>982</v>
      </c>
      <c r="J333" s="11">
        <v>4612.2</v>
      </c>
      <c r="K333" s="11">
        <v>2578087</v>
      </c>
      <c r="L333" s="11">
        <v>-1.2360800000000001</v>
      </c>
      <c r="M333" s="11">
        <v>7.4565217391304399</v>
      </c>
      <c r="N333" s="11">
        <v>3.97826086956522</v>
      </c>
      <c r="O333" s="11">
        <v>0.30434782608695699</v>
      </c>
      <c r="P333" s="11">
        <v>88.195652173913004</v>
      </c>
      <c r="Q333" s="11">
        <v>6.5217391304347797E-2</v>
      </c>
      <c r="R333" s="11">
        <v>50458</v>
      </c>
      <c r="S333" s="11">
        <v>266440</v>
      </c>
      <c r="T333" s="11">
        <v>819831</v>
      </c>
      <c r="U333" s="81" t="str">
        <f>IF(COUNTIF('2025年度_地域戦略テーブル（基本項目）'!C:C, D333) &gt; 0, "策定済み", "未策定")</f>
        <v>策定済み</v>
      </c>
      <c r="V333">
        <f>IF(COUNTIF('2025年度_地域戦略テーブル（基本項目）'!C:C, D333) &gt; 0,
    IF(MONTH(INDEX('2025年度_地域戦略テーブル（基本項目）'!G:G, MATCH(D333, '2025年度_地域戦略テーブル（基本項目）'!C:C, 0))) &gt;= 4,
        YEAR(INDEX('2025年度_地域戦略テーブル（基本項目）'!G:G, MATCH(D333, '2025年度_地域戦略テーブル（基本項目）'!C:C, 0))),
        YEAR(INDEX('2025年度_地域戦略テーブル（基本項目）'!G:G, MATCH(D333, '2025年度_地域戦略テーブル（基本項目）'!C:C, 0)))-1),
    "")</f>
        <v>2017</v>
      </c>
    </row>
    <row r="334" spans="1:22" hidden="1">
      <c r="A334" s="11">
        <v>1116</v>
      </c>
      <c r="B334" s="12" t="s">
        <v>2017</v>
      </c>
      <c r="C334" s="12" t="s">
        <v>7461</v>
      </c>
      <c r="D334" s="12" t="s">
        <v>2018</v>
      </c>
      <c r="E334" s="12" t="s">
        <v>275</v>
      </c>
      <c r="F334" s="12" t="s">
        <v>2015</v>
      </c>
      <c r="G334" s="12" t="s">
        <v>2016</v>
      </c>
      <c r="H334" s="12" t="s">
        <v>2019</v>
      </c>
      <c r="I334" s="12" t="s">
        <v>1076</v>
      </c>
      <c r="J334" s="11">
        <v>347.1</v>
      </c>
      <c r="K334" s="11">
        <v>31846</v>
      </c>
      <c r="L334" s="11">
        <v>-5.8395700000000001</v>
      </c>
      <c r="M334" s="11">
        <v>4.6890268153935901</v>
      </c>
      <c r="N334" s="11">
        <v>8.7580920318694204</v>
      </c>
      <c r="O334" s="11">
        <v>1.8830406955744601</v>
      </c>
      <c r="P334" s="11">
        <v>83.881802288817099</v>
      </c>
      <c r="Q334" s="11">
        <v>0.78803816834543605</v>
      </c>
      <c r="R334" s="11">
        <v>2876</v>
      </c>
      <c r="S334" s="11">
        <v>5212</v>
      </c>
      <c r="T334" s="11">
        <v>9548</v>
      </c>
      <c r="U334" s="81" t="str">
        <f>IF(COUNTIF('2025年度_地域戦略テーブル（基本項目）'!C:C, D334) &gt; 0, "策定済み", "未策定")</f>
        <v>未策定</v>
      </c>
      <c r="V334" t="str">
        <f>IF(COUNTIF('2025年度_地域戦略テーブル（基本項目）'!C:C, D334) &gt; 0,
    IF(MONTH(INDEX('2025年度_地域戦略テーブル（基本項目）'!G:G, MATCH(D334, '2025年度_地域戦略テーブル（基本項目）'!C:C, 0))) &gt;= 4,
        YEAR(INDEX('2025年度_地域戦略テーブル（基本項目）'!G:G, MATCH(D334, '2025年度_地域戦略テーブル（基本項目）'!C:C, 0))),
        YEAR(INDEX('2025年度_地域戦略テーブル（基本項目）'!G:G, MATCH(D334, '2025年度_地域戦略テーブル（基本項目）'!C:C, 0)))-1),
    "")</f>
        <v/>
      </c>
    </row>
    <row r="335" spans="1:22" hidden="1">
      <c r="A335" s="11">
        <v>1137</v>
      </c>
      <c r="B335" s="12" t="s">
        <v>2020</v>
      </c>
      <c r="C335" s="12" t="s">
        <v>7482</v>
      </c>
      <c r="D335" s="12" t="s">
        <v>2021</v>
      </c>
      <c r="E335" s="12" t="s">
        <v>275</v>
      </c>
      <c r="F335" s="12" t="s">
        <v>2015</v>
      </c>
      <c r="G335" s="12" t="s">
        <v>2016</v>
      </c>
      <c r="H335" s="12" t="s">
        <v>2022</v>
      </c>
      <c r="I335" s="12" t="s">
        <v>1076</v>
      </c>
      <c r="J335" s="11">
        <v>61.95</v>
      </c>
      <c r="K335" s="11">
        <v>1928</v>
      </c>
      <c r="L335" s="11">
        <v>-8.6255900000000008</v>
      </c>
      <c r="M335" s="11">
        <v>2.1383228551681701</v>
      </c>
      <c r="N335" s="11">
        <v>7.7828232706935703</v>
      </c>
      <c r="O335" s="11">
        <v>2.7795021908733699</v>
      </c>
      <c r="P335" s="11">
        <v>86.144841525387093</v>
      </c>
      <c r="Q335" s="11">
        <v>1.1545101578778301</v>
      </c>
      <c r="R335" s="11">
        <v>442</v>
      </c>
      <c r="S335" s="11">
        <v>173</v>
      </c>
      <c r="T335" s="11">
        <v>629</v>
      </c>
      <c r="U335" s="81" t="str">
        <f>IF(COUNTIF('2025年度_地域戦略テーブル（基本項目）'!C:C, D335) &gt; 0, "策定済み", "未策定")</f>
        <v>未策定</v>
      </c>
      <c r="V335" t="str">
        <f>IF(COUNTIF('2025年度_地域戦略テーブル（基本項目）'!C:C, D335) &gt; 0,
    IF(MONTH(INDEX('2025年度_地域戦略テーブル（基本項目）'!G:G, MATCH(D335, '2025年度_地域戦略テーブル（基本項目）'!C:C, 0))) &gt;= 4,
        YEAR(INDEX('2025年度_地域戦略テーブル（基本項目）'!G:G, MATCH(D335, '2025年度_地域戦略テーブル（基本項目）'!C:C, 0))),
        YEAR(INDEX('2025年度_地域戦略テーブル（基本項目）'!G:G, MATCH(D335, '2025年度_地域戦略テーブル（基本項目）'!C:C, 0)))-1),
    "")</f>
        <v/>
      </c>
    </row>
    <row r="336" spans="1:22" hidden="1">
      <c r="A336" s="11">
        <v>1130</v>
      </c>
      <c r="B336" s="12" t="s">
        <v>2023</v>
      </c>
      <c r="C336" s="12" t="s">
        <v>7475</v>
      </c>
      <c r="D336" s="12" t="s">
        <v>2024</v>
      </c>
      <c r="E336" s="12" t="s">
        <v>275</v>
      </c>
      <c r="F336" s="12" t="s">
        <v>2015</v>
      </c>
      <c r="G336" s="12" t="s">
        <v>2016</v>
      </c>
      <c r="H336" s="12" t="s">
        <v>2025</v>
      </c>
      <c r="I336" s="12" t="s">
        <v>1076</v>
      </c>
      <c r="J336" s="11">
        <v>18.04</v>
      </c>
      <c r="K336" s="11">
        <v>7406</v>
      </c>
      <c r="L336" s="11">
        <v>-6.3716799999999996</v>
      </c>
      <c r="M336" s="11">
        <v>10.7825588687503</v>
      </c>
      <c r="N336" s="11">
        <v>13.182609947094701</v>
      </c>
      <c r="O336" s="11">
        <v>3.61465694860861</v>
      </c>
      <c r="P336" s="11">
        <v>71.609954319975998</v>
      </c>
      <c r="Q336" s="11">
        <v>0.81021991557032802</v>
      </c>
      <c r="R336" s="11">
        <v>210</v>
      </c>
      <c r="S336" s="11">
        <v>1092</v>
      </c>
      <c r="T336" s="11">
        <v>1991</v>
      </c>
      <c r="U336" s="81" t="str">
        <f>IF(COUNTIF('2025年度_地域戦略テーブル（基本項目）'!C:C, D336) &gt; 0, "策定済み", "未策定")</f>
        <v>未策定</v>
      </c>
      <c r="V336" t="str">
        <f>IF(COUNTIF('2025年度_地域戦略テーブル（基本項目）'!C:C, D336) &gt; 0,
    IF(MONTH(INDEX('2025年度_地域戦略テーブル（基本項目）'!G:G, MATCH(D336, '2025年度_地域戦略テーブル（基本項目）'!C:C, 0))) &gt;= 4,
        YEAR(INDEX('2025年度_地域戦略テーブル（基本項目）'!G:G, MATCH(D336, '2025年度_地域戦略テーブル（基本項目）'!C:C, 0))),
        YEAR(INDEX('2025年度_地域戦略テーブル（基本項目）'!G:G, MATCH(D336, '2025年度_地域戦略テーブル（基本項目）'!C:C, 0)))-1),
    "")</f>
        <v/>
      </c>
    </row>
    <row r="337" spans="1:22" hidden="1">
      <c r="A337" s="11">
        <v>1117</v>
      </c>
      <c r="B337" s="12" t="s">
        <v>2026</v>
      </c>
      <c r="C337" s="12" t="s">
        <v>7462</v>
      </c>
      <c r="D337" s="12" t="s">
        <v>2027</v>
      </c>
      <c r="E337" s="12" t="s">
        <v>275</v>
      </c>
      <c r="F337" s="12" t="s">
        <v>2015</v>
      </c>
      <c r="G337" s="12" t="s">
        <v>2016</v>
      </c>
      <c r="H337" s="12" t="s">
        <v>2028</v>
      </c>
      <c r="I337" s="12" t="s">
        <v>1076</v>
      </c>
      <c r="J337" s="11">
        <v>67.540000000000006</v>
      </c>
      <c r="K337" s="11">
        <v>179630</v>
      </c>
      <c r="L337" s="11">
        <v>-2.7334100000000001</v>
      </c>
      <c r="M337" s="11">
        <v>31.997581810980101</v>
      </c>
      <c r="N337" s="11">
        <v>9.1496191520823196</v>
      </c>
      <c r="O337" s="11">
        <v>1.1230612052615201</v>
      </c>
      <c r="P337" s="11">
        <v>53.693990176725897</v>
      </c>
      <c r="Q337" s="11">
        <v>4.0357476549501898</v>
      </c>
      <c r="R337" s="11">
        <v>982</v>
      </c>
      <c r="S337" s="11">
        <v>20332</v>
      </c>
      <c r="T337" s="11">
        <v>55538</v>
      </c>
      <c r="U337" s="81" t="str">
        <f>IF(COUNTIF('2025年度_地域戦略テーブル（基本項目）'!C:C, D337) &gt; 0, "策定済み", "未策定")</f>
        <v>未策定</v>
      </c>
      <c r="V337" t="str">
        <f>IF(COUNTIF('2025年度_地域戦略テーブル（基本項目）'!C:C, D337) &gt; 0,
    IF(MONTH(INDEX('2025年度_地域戦略テーブル（基本項目）'!G:G, MATCH(D337, '2025年度_地域戦略テーブル（基本項目）'!C:C, 0))) &gt;= 4,
        YEAR(INDEX('2025年度_地域戦略テーブル（基本項目）'!G:G, MATCH(D337, '2025年度_地域戦略テーブル（基本項目）'!C:C, 0))),
        YEAR(INDEX('2025年度_地域戦略テーブル（基本項目）'!G:G, MATCH(D337, '2025年度_地域戦略テーブル（基本項目）'!C:C, 0)))-1),
    "")</f>
        <v/>
      </c>
    </row>
    <row r="338" spans="1:22" ht="26" hidden="1">
      <c r="A338" s="11">
        <v>1131</v>
      </c>
      <c r="B338" s="12" t="s">
        <v>2029</v>
      </c>
      <c r="C338" s="12" t="s">
        <v>7476</v>
      </c>
      <c r="D338" s="12" t="s">
        <v>2030</v>
      </c>
      <c r="E338" s="12" t="s">
        <v>275</v>
      </c>
      <c r="F338" s="12" t="s">
        <v>2015</v>
      </c>
      <c r="G338" s="12" t="s">
        <v>2016</v>
      </c>
      <c r="H338" s="12" t="s">
        <v>2031</v>
      </c>
      <c r="I338" s="12" t="s">
        <v>1076</v>
      </c>
      <c r="J338" s="11">
        <v>58.16</v>
      </c>
      <c r="K338" s="11">
        <v>8911</v>
      </c>
      <c r="L338" s="11">
        <v>-4.3781499999999998</v>
      </c>
      <c r="M338" s="11">
        <v>6.7670720137901803</v>
      </c>
      <c r="N338" s="11">
        <v>4.1986159591293504</v>
      </c>
      <c r="O338" s="11">
        <v>4.39619543804654</v>
      </c>
      <c r="P338" s="11">
        <v>82.427916428293202</v>
      </c>
      <c r="Q338" s="11">
        <v>2.2102001607407198</v>
      </c>
      <c r="R338" s="11">
        <v>818</v>
      </c>
      <c r="S338" s="11">
        <v>1589</v>
      </c>
      <c r="T338" s="11">
        <v>2821</v>
      </c>
      <c r="U338" s="81" t="str">
        <f>IF(COUNTIF('2025年度_地域戦略テーブル（基本項目）'!C:C, D338) &gt; 0, "策定済み", "未策定")</f>
        <v>未策定</v>
      </c>
      <c r="V338" t="str">
        <f>IF(COUNTIF('2025年度_地域戦略テーブル（基本項目）'!C:C, D338) &gt; 0,
    IF(MONTH(INDEX('2025年度_地域戦略テーブル（基本項目）'!G:G, MATCH(D338, '2025年度_地域戦略テーブル（基本項目）'!C:C, 0))) &gt;= 4,
        YEAR(INDEX('2025年度_地域戦略テーブル（基本項目）'!G:G, MATCH(D338, '2025年度_地域戦略テーブル（基本項目）'!C:C, 0))),
        YEAR(INDEX('2025年度_地域戦略テーブル（基本項目）'!G:G, MATCH(D338, '2025年度_地域戦略テーブル（基本項目）'!C:C, 0)))-1),
    "")</f>
        <v/>
      </c>
    </row>
    <row r="339" spans="1:22" hidden="1">
      <c r="A339" s="11">
        <v>1132</v>
      </c>
      <c r="B339" s="12" t="s">
        <v>2032</v>
      </c>
      <c r="C339" s="12" t="s">
        <v>7477</v>
      </c>
      <c r="D339" s="12" t="s">
        <v>2033</v>
      </c>
      <c r="E339" s="12" t="s">
        <v>275</v>
      </c>
      <c r="F339" s="12" t="s">
        <v>2015</v>
      </c>
      <c r="G339" s="12" t="s">
        <v>2016</v>
      </c>
      <c r="H339" s="12" t="s">
        <v>2034</v>
      </c>
      <c r="I339" s="12" t="s">
        <v>1076</v>
      </c>
      <c r="J339" s="11">
        <v>23.52</v>
      </c>
      <c r="K339" s="11">
        <v>1144</v>
      </c>
      <c r="L339" s="11">
        <v>-16.374269999999999</v>
      </c>
      <c r="M339" s="11">
        <v>3.0873919467080402</v>
      </c>
      <c r="N339" s="11">
        <v>4.1423719572109796</v>
      </c>
      <c r="O339" s="11">
        <v>3.08707805580941</v>
      </c>
      <c r="P339" s="11">
        <v>85.951958827636503</v>
      </c>
      <c r="Q339" s="11">
        <v>3.7311992126350999</v>
      </c>
      <c r="R339" s="11">
        <v>42</v>
      </c>
      <c r="S339" s="11">
        <v>165</v>
      </c>
      <c r="T339" s="11">
        <v>503</v>
      </c>
      <c r="U339" s="81" t="str">
        <f>IF(COUNTIF('2025年度_地域戦略テーブル（基本項目）'!C:C, D339) &gt; 0, "策定済み", "未策定")</f>
        <v>未策定</v>
      </c>
      <c r="V339" t="str">
        <f>IF(COUNTIF('2025年度_地域戦略テーブル（基本項目）'!C:C, D339) &gt; 0,
    IF(MONTH(INDEX('2025年度_地域戦略テーブル（基本項目）'!G:G, MATCH(D339, '2025年度_地域戦略テーブル（基本項目）'!C:C, 0))) &gt;= 4,
        YEAR(INDEX('2025年度_地域戦略テーブル（基本項目）'!G:G, MATCH(D339, '2025年度_地域戦略テーブル（基本項目）'!C:C, 0))),
        YEAR(INDEX('2025年度_地域戦略テーブル（基本項目）'!G:G, MATCH(D339, '2025年度_地域戦略テーブル（基本項目）'!C:C, 0)))-1),
    "")</f>
        <v/>
      </c>
    </row>
    <row r="340" spans="1:22" hidden="1">
      <c r="A340" s="11">
        <v>1119</v>
      </c>
      <c r="B340" s="12" t="s">
        <v>2035</v>
      </c>
      <c r="C340" s="12" t="s">
        <v>7464</v>
      </c>
      <c r="D340" s="12" t="s">
        <v>2036</v>
      </c>
      <c r="E340" s="12" t="s">
        <v>275</v>
      </c>
      <c r="F340" s="12" t="s">
        <v>2015</v>
      </c>
      <c r="G340" s="12" t="s">
        <v>2016</v>
      </c>
      <c r="H340" s="12" t="s">
        <v>2037</v>
      </c>
      <c r="I340" s="12" t="s">
        <v>1076</v>
      </c>
      <c r="J340" s="11">
        <v>224.8</v>
      </c>
      <c r="K340" s="11">
        <v>86174</v>
      </c>
      <c r="L340" s="11">
        <v>-3.6936</v>
      </c>
      <c r="M340" s="11">
        <v>9.5342618470720897</v>
      </c>
      <c r="N340" s="11">
        <v>13.825739787829599</v>
      </c>
      <c r="O340" s="11">
        <v>0.39320603868797299</v>
      </c>
      <c r="P340" s="11">
        <v>74.079164265055695</v>
      </c>
      <c r="Q340" s="11">
        <v>2.16762806135459</v>
      </c>
      <c r="R340" s="11">
        <v>3390</v>
      </c>
      <c r="S340" s="11">
        <v>11457</v>
      </c>
      <c r="T340" s="11">
        <v>28286</v>
      </c>
      <c r="U340" s="81" t="str">
        <f>IF(COUNTIF('2025年度_地域戦略テーブル（基本項目）'!C:C, D340) &gt; 0, "策定済み", "未策定")</f>
        <v>未策定</v>
      </c>
      <c r="V340" t="str">
        <f>IF(COUNTIF('2025年度_地域戦略テーブル（基本項目）'!C:C, D340) &gt; 0,
    IF(MONTH(INDEX('2025年度_地域戦略テーブル（基本項目）'!G:G, MATCH(D340, '2025年度_地域戦略テーブル（基本項目）'!C:C, 0))) &gt;= 4,
        YEAR(INDEX('2025年度_地域戦略テーブル（基本項目）'!G:G, MATCH(D340, '2025年度_地域戦略テーブル（基本項目）'!C:C, 0))),
        YEAR(INDEX('2025年度_地域戦略テーブル（基本項目）'!G:G, MATCH(D340, '2025年度_地域戦略テーブル（基本項目）'!C:C, 0)))-1),
    "")</f>
        <v/>
      </c>
    </row>
    <row r="341" spans="1:22" ht="26" hidden="1">
      <c r="A341" s="11">
        <v>1129</v>
      </c>
      <c r="B341" s="12" t="s">
        <v>2038</v>
      </c>
      <c r="C341" s="12" t="s">
        <v>7474</v>
      </c>
      <c r="D341" s="12" t="s">
        <v>2039</v>
      </c>
      <c r="E341" s="12" t="s">
        <v>275</v>
      </c>
      <c r="F341" s="12" t="s">
        <v>2015</v>
      </c>
      <c r="G341" s="12" t="s">
        <v>2016</v>
      </c>
      <c r="H341" s="12" t="s">
        <v>2040</v>
      </c>
      <c r="I341" s="12" t="s">
        <v>1076</v>
      </c>
      <c r="J341" s="11">
        <v>13.86</v>
      </c>
      <c r="K341" s="11">
        <v>15250</v>
      </c>
      <c r="L341" s="11">
        <v>-3.5115500000000002</v>
      </c>
      <c r="M341" s="11">
        <v>49.653862524050901</v>
      </c>
      <c r="N341" s="11">
        <v>40.858180199250398</v>
      </c>
      <c r="O341" s="11">
        <v>5.6137568700358704</v>
      </c>
      <c r="P341" s="11">
        <v>3.7436066026545398</v>
      </c>
      <c r="Q341" s="11">
        <v>0.13059380400829801</v>
      </c>
      <c r="R341" s="11">
        <v>1320</v>
      </c>
      <c r="S341" s="11">
        <v>2423</v>
      </c>
      <c r="T341" s="11">
        <v>4373</v>
      </c>
      <c r="U341" s="81" t="str">
        <f>IF(COUNTIF('2025年度_地域戦略テーブル（基本項目）'!C:C, D341) &gt; 0, "策定済み", "未策定")</f>
        <v>未策定</v>
      </c>
      <c r="V341" t="str">
        <f>IF(COUNTIF('2025年度_地域戦略テーブル（基本項目）'!C:C, D341) &gt; 0,
    IF(MONTH(INDEX('2025年度_地域戦略テーブル（基本項目）'!G:G, MATCH(D341, '2025年度_地域戦略テーブル（基本項目）'!C:C, 0))) &gt;= 4,
        YEAR(INDEX('2025年度_地域戦略テーブル（基本項目）'!G:G, MATCH(D341, '2025年度_地域戦略テーブル（基本項目）'!C:C, 0))),
        YEAR(INDEX('2025年度_地域戦略テーブル（基本項目）'!G:G, MATCH(D341, '2025年度_地域戦略テーブル（基本項目）'!C:C, 0)))-1),
    "")</f>
        <v/>
      </c>
    </row>
    <row r="342" spans="1:22" hidden="1">
      <c r="A342" s="11">
        <v>1118</v>
      </c>
      <c r="B342" s="12" t="s">
        <v>2041</v>
      </c>
      <c r="C342" s="12" t="s">
        <v>7463</v>
      </c>
      <c r="D342" s="12" t="s">
        <v>2042</v>
      </c>
      <c r="E342" s="12" t="s">
        <v>275</v>
      </c>
      <c r="F342" s="12" t="s">
        <v>2015</v>
      </c>
      <c r="G342" s="12" t="s">
        <v>2016</v>
      </c>
      <c r="H342" s="12" t="s">
        <v>2043</v>
      </c>
      <c r="I342" s="12" t="s">
        <v>1076</v>
      </c>
      <c r="J342" s="11">
        <v>172.74</v>
      </c>
      <c r="K342" s="11">
        <v>16758</v>
      </c>
      <c r="L342" s="11">
        <v>-9.0524299999999993</v>
      </c>
      <c r="M342" s="11">
        <v>5.492587175653</v>
      </c>
      <c r="N342" s="11">
        <v>6.5364124627401496</v>
      </c>
      <c r="O342" s="11">
        <v>1.6484867746329701</v>
      </c>
      <c r="P342" s="11">
        <v>85.125820018755206</v>
      </c>
      <c r="Q342" s="11">
        <v>1.1966935682186499</v>
      </c>
      <c r="R342" s="11">
        <v>1251</v>
      </c>
      <c r="S342" s="11">
        <v>1864</v>
      </c>
      <c r="T342" s="11">
        <v>6259</v>
      </c>
      <c r="U342" s="81" t="str">
        <f>IF(COUNTIF('2025年度_地域戦略テーブル（基本項目）'!C:C, D342) &gt; 0, "策定済み", "未策定")</f>
        <v>未策定</v>
      </c>
      <c r="V342" t="str">
        <f>IF(COUNTIF('2025年度_地域戦略テーブル（基本項目）'!C:C, D342) &gt; 0,
    IF(MONTH(INDEX('2025年度_地域戦略テーブル（基本項目）'!G:G, MATCH(D342, '2025年度_地域戦略テーブル（基本項目）'!C:C, 0))) &gt;= 4,
        YEAR(INDEX('2025年度_地域戦略テーブル（基本項目）'!G:G, MATCH(D342, '2025年度_地域戦略テーブル（基本項目）'!C:C, 0))),
        YEAR(INDEX('2025年度_地域戦略テーブル（基本項目）'!G:G, MATCH(D342, '2025年度_地域戦略テーブル（基本項目）'!C:C, 0)))-1),
    "")</f>
        <v/>
      </c>
    </row>
    <row r="343" spans="1:22" ht="26" hidden="1">
      <c r="A343" s="11">
        <v>1125</v>
      </c>
      <c r="B343" s="12" t="s">
        <v>2044</v>
      </c>
      <c r="C343" s="12" t="s">
        <v>7470</v>
      </c>
      <c r="D343" s="12" t="s">
        <v>2045</v>
      </c>
      <c r="E343" s="12" t="s">
        <v>275</v>
      </c>
      <c r="F343" s="12" t="s">
        <v>2015</v>
      </c>
      <c r="G343" s="12" t="s">
        <v>2016</v>
      </c>
      <c r="H343" s="12" t="s">
        <v>2046</v>
      </c>
      <c r="I343" s="12" t="s">
        <v>1076</v>
      </c>
      <c r="J343" s="11">
        <v>501.44</v>
      </c>
      <c r="K343" s="11">
        <v>50860</v>
      </c>
      <c r="L343" s="11">
        <v>-7.6179800000000002</v>
      </c>
      <c r="M343" s="11">
        <v>5.2243650367813697</v>
      </c>
      <c r="N343" s="11">
        <v>10.4016463457885</v>
      </c>
      <c r="O343" s="11">
        <v>3.33349089626179</v>
      </c>
      <c r="P343" s="11">
        <v>80.169175096389594</v>
      </c>
      <c r="Q343" s="11">
        <v>0.87132262477872002</v>
      </c>
      <c r="R343" s="11">
        <v>5191</v>
      </c>
      <c r="S343" s="11">
        <v>9215</v>
      </c>
      <c r="T343" s="11">
        <v>16745</v>
      </c>
      <c r="U343" s="81" t="str">
        <f>IF(COUNTIF('2025年度_地域戦略テーブル（基本項目）'!C:C, D343) &gt; 0, "策定済み", "未策定")</f>
        <v>未策定</v>
      </c>
      <c r="V343" t="str">
        <f>IF(COUNTIF('2025年度_地域戦略テーブル（基本項目）'!C:C, D343) &gt; 0,
    IF(MONTH(INDEX('2025年度_地域戦略テーブル（基本項目）'!G:G, MATCH(D343, '2025年度_地域戦略テーブル（基本項目）'!C:C, 0))) &gt;= 4,
        YEAR(INDEX('2025年度_地域戦略テーブル（基本項目）'!G:G, MATCH(D343, '2025年度_地域戦略テーブル（基本項目）'!C:C, 0))),
        YEAR(INDEX('2025年度_地域戦略テーブル（基本項目）'!G:G, MATCH(D343, '2025年度_地域戦略テーブル（基本項目）'!C:C, 0)))-1),
    "")</f>
        <v/>
      </c>
    </row>
    <row r="344" spans="1:22" ht="26" hidden="1">
      <c r="A344" s="11">
        <v>1136</v>
      </c>
      <c r="B344" s="12" t="s">
        <v>2047</v>
      </c>
      <c r="C344" s="12" t="s">
        <v>7481</v>
      </c>
      <c r="D344" s="12" t="s">
        <v>2048</v>
      </c>
      <c r="E344" s="12" t="s">
        <v>275</v>
      </c>
      <c r="F344" s="12" t="s">
        <v>2015</v>
      </c>
      <c r="G344" s="12" t="s">
        <v>2016</v>
      </c>
      <c r="H344" s="12" t="s">
        <v>2049</v>
      </c>
      <c r="I344" s="12" t="s">
        <v>1076</v>
      </c>
      <c r="J344" s="11">
        <v>303.08999999999997</v>
      </c>
      <c r="K344" s="11">
        <v>12907</v>
      </c>
      <c r="L344" s="11">
        <v>-10.69674</v>
      </c>
      <c r="M344" s="11">
        <v>3.8334739214781899</v>
      </c>
      <c r="N344" s="11">
        <v>7.1878502194823097</v>
      </c>
      <c r="O344" s="11">
        <v>1.36520169195543</v>
      </c>
      <c r="P344" s="11">
        <v>86.175268665826906</v>
      </c>
      <c r="Q344" s="11">
        <v>1.43820550125712</v>
      </c>
      <c r="R344" s="11">
        <v>2306</v>
      </c>
      <c r="S344" s="11">
        <v>2115</v>
      </c>
      <c r="T344" s="11">
        <v>4148</v>
      </c>
      <c r="U344" s="81" t="str">
        <f>IF(COUNTIF('2025年度_地域戦略テーブル（基本項目）'!C:C, D344) &gt; 0, "策定済み", "未策定")</f>
        <v>未策定</v>
      </c>
      <c r="V344" t="str">
        <f>IF(COUNTIF('2025年度_地域戦略テーブル（基本項目）'!C:C, D344) &gt; 0,
    IF(MONTH(INDEX('2025年度_地域戦略テーブル（基本項目）'!G:G, MATCH(D344, '2025年度_地域戦略テーブル（基本項目）'!C:C, 0))) &gt;= 4,
        YEAR(INDEX('2025年度_地域戦略テーブル（基本項目）'!G:G, MATCH(D344, '2025年度_地域戦略テーブル（基本項目）'!C:C, 0))),
        YEAR(INDEX('2025年度_地域戦略テーブル（基本項目）'!G:G, MATCH(D344, '2025年度_地域戦略テーブル（基本項目）'!C:C, 0)))-1),
    "")</f>
        <v/>
      </c>
    </row>
    <row r="345" spans="1:22" ht="26" hidden="1">
      <c r="A345" s="11">
        <v>1124</v>
      </c>
      <c r="B345" s="12" t="s">
        <v>2050</v>
      </c>
      <c r="C345" s="12" t="s">
        <v>7469</v>
      </c>
      <c r="D345" s="12" t="s">
        <v>2051</v>
      </c>
      <c r="E345" s="12" t="s">
        <v>275</v>
      </c>
      <c r="F345" s="12" t="s">
        <v>2015</v>
      </c>
      <c r="G345" s="12" t="s">
        <v>2016</v>
      </c>
      <c r="H345" s="12" t="s">
        <v>2052</v>
      </c>
      <c r="I345" s="12" t="s">
        <v>1076</v>
      </c>
      <c r="J345" s="11">
        <v>42.92</v>
      </c>
      <c r="K345" s="11">
        <v>73753</v>
      </c>
      <c r="L345" s="11">
        <v>4.1194300000000004</v>
      </c>
      <c r="M345" s="11">
        <v>32.7234616604932</v>
      </c>
      <c r="N345" s="11">
        <v>24.716424047756998</v>
      </c>
      <c r="O345" s="11">
        <v>3.5983314721542698</v>
      </c>
      <c r="P345" s="11">
        <v>36.350672950513399</v>
      </c>
      <c r="Q345" s="11">
        <v>2.6111098690821102</v>
      </c>
      <c r="R345" s="11">
        <v>1225</v>
      </c>
      <c r="S345" s="11">
        <v>6513</v>
      </c>
      <c r="T345" s="11">
        <v>19797</v>
      </c>
      <c r="U345" s="81" t="str">
        <f>IF(COUNTIF('2025年度_地域戦略テーブル（基本項目）'!C:C, D345) &gt; 0, "策定済み", "未策定")</f>
        <v>未策定</v>
      </c>
      <c r="V345" t="str">
        <f>IF(COUNTIF('2025年度_地域戦略テーブル（基本項目）'!C:C, D345) &gt; 0,
    IF(MONTH(INDEX('2025年度_地域戦略テーブル（基本項目）'!G:G, MATCH(D345, '2025年度_地域戦略テーブル（基本項目）'!C:C, 0))) &gt;= 4,
        YEAR(INDEX('2025年度_地域戦略テーブル（基本項目）'!G:G, MATCH(D345, '2025年度_地域戦略テーブル（基本項目）'!C:C, 0))),
        YEAR(INDEX('2025年度_地域戦略テーブル（基本項目）'!G:G, MATCH(D345, '2025年度_地域戦略テーブル（基本項目）'!C:C, 0)))-1),
    "")</f>
        <v/>
      </c>
    </row>
    <row r="346" spans="1:22" ht="26" hidden="1">
      <c r="A346" s="11">
        <v>1113</v>
      </c>
      <c r="B346" s="12" t="s">
        <v>2053</v>
      </c>
      <c r="C346" s="12" t="s">
        <v>7458</v>
      </c>
      <c r="D346" s="12" t="s">
        <v>278</v>
      </c>
      <c r="E346" s="12" t="s">
        <v>275</v>
      </c>
      <c r="F346" s="12" t="s">
        <v>2015</v>
      </c>
      <c r="G346" s="12" t="s">
        <v>2016</v>
      </c>
      <c r="H346" s="12" t="s">
        <v>2054</v>
      </c>
      <c r="I346" s="12" t="s">
        <v>1209</v>
      </c>
      <c r="J346" s="11">
        <v>827.83</v>
      </c>
      <c r="K346" s="11">
        <v>1463723</v>
      </c>
      <c r="L346" s="11">
        <v>-0.77685000000000004</v>
      </c>
      <c r="M346" s="11">
        <v>18.446841060922399</v>
      </c>
      <c r="N346" s="11">
        <v>3.0295938628688202</v>
      </c>
      <c r="O346" s="11">
        <v>0.36024144882388998</v>
      </c>
      <c r="P346" s="11">
        <v>76.977925298615801</v>
      </c>
      <c r="Q346" s="11">
        <v>1.1853983287690799</v>
      </c>
      <c r="R346" s="11">
        <v>10114</v>
      </c>
      <c r="S346" s="11">
        <v>131687</v>
      </c>
      <c r="T346" s="11">
        <v>471275</v>
      </c>
      <c r="U346" s="81" t="str">
        <f>IF(COUNTIF('2025年度_地域戦略テーブル（基本項目）'!C:C, D346) &gt; 0, "策定済み", "未策定")</f>
        <v>策定済み</v>
      </c>
      <c r="V346">
        <f>IF(COUNTIF('2025年度_地域戦略テーブル（基本項目）'!C:C, D346) &gt; 0,
    IF(MONTH(INDEX('2025年度_地域戦略テーブル（基本項目）'!G:G, MATCH(D346, '2025年度_地域戦略テーブル（基本項目）'!C:C, 0))) &gt;= 4,
        YEAR(INDEX('2025年度_地域戦略テーブル（基本項目）'!G:G, MATCH(D346, '2025年度_地域戦略テーブル（基本項目）'!C:C, 0))),
        YEAR(INDEX('2025年度_地域戦略テーブル（基本項目）'!G:G, MATCH(D346, '2025年度_地域戦略テーブル（基本項目）'!C:C, 0)))-1),
    "")</f>
        <v>2013</v>
      </c>
    </row>
    <row r="347" spans="1:22" hidden="1">
      <c r="A347" s="11">
        <v>1121</v>
      </c>
      <c r="B347" s="12" t="s">
        <v>2055</v>
      </c>
      <c r="C347" s="12" t="s">
        <v>7466</v>
      </c>
      <c r="D347" s="12" t="s">
        <v>2056</v>
      </c>
      <c r="E347" s="12" t="s">
        <v>275</v>
      </c>
      <c r="F347" s="12" t="s">
        <v>2015</v>
      </c>
      <c r="G347" s="12" t="s">
        <v>2016</v>
      </c>
      <c r="H347" s="12" t="s">
        <v>2057</v>
      </c>
      <c r="I347" s="12" t="s">
        <v>1076</v>
      </c>
      <c r="J347" s="11">
        <v>7.72</v>
      </c>
      <c r="K347" s="11">
        <v>56859</v>
      </c>
      <c r="L347" s="11">
        <v>6.5174200000000004</v>
      </c>
      <c r="M347" s="11">
        <v>78.373995143175406</v>
      </c>
      <c r="N347" s="11">
        <v>11.627338935932601</v>
      </c>
      <c r="O347" s="11">
        <v>0.24099659364372999</v>
      </c>
      <c r="P347" s="11">
        <v>9.7576693272483492</v>
      </c>
      <c r="Q347" s="11">
        <v>0</v>
      </c>
      <c r="R347" s="11">
        <v>546</v>
      </c>
      <c r="S347" s="11">
        <v>6355</v>
      </c>
      <c r="T347" s="11">
        <v>17552</v>
      </c>
      <c r="U347" s="81" t="str">
        <f>IF(COUNTIF('2025年度_地域戦略テーブル（基本項目）'!C:C, D347) &gt; 0, "策定済み", "未策定")</f>
        <v>未策定</v>
      </c>
      <c r="V347" t="str">
        <f>IF(COUNTIF('2025年度_地域戦略テーブル（基本項目）'!C:C, D347) &gt; 0,
    IF(MONTH(INDEX('2025年度_地域戦略テーブル（基本項目）'!G:G, MATCH(D347, '2025年度_地域戦略テーブル（基本項目）'!C:C, 0))) &gt;= 4,
        YEAR(INDEX('2025年度_地域戦略テーブル（基本項目）'!G:G, MATCH(D347, '2025年度_地域戦略テーブル（基本項目）'!C:C, 0))),
        YEAR(INDEX('2025年度_地域戦略テーブル（基本項目）'!G:G, MATCH(D347, '2025年度_地域戦略テーブル（基本項目）'!C:C, 0)))-1),
    "")</f>
        <v/>
      </c>
    </row>
    <row r="348" spans="1:22" hidden="1">
      <c r="A348" s="11">
        <v>1120</v>
      </c>
      <c r="B348" s="12" t="s">
        <v>2058</v>
      </c>
      <c r="C348" s="12" t="s">
        <v>7465</v>
      </c>
      <c r="D348" s="12" t="s">
        <v>2059</v>
      </c>
      <c r="E348" s="12" t="s">
        <v>275</v>
      </c>
      <c r="F348" s="12" t="s">
        <v>2015</v>
      </c>
      <c r="G348" s="12" t="s">
        <v>2016</v>
      </c>
      <c r="H348" s="12" t="s">
        <v>2060</v>
      </c>
      <c r="I348" s="12" t="s">
        <v>1076</v>
      </c>
      <c r="J348" s="11">
        <v>32.71</v>
      </c>
      <c r="K348" s="11">
        <v>74607</v>
      </c>
      <c r="L348" s="11">
        <v>-2.9426700000000001</v>
      </c>
      <c r="M348" s="11">
        <v>44.279890074510298</v>
      </c>
      <c r="N348" s="11">
        <v>12.477310169992601</v>
      </c>
      <c r="O348" s="11">
        <v>5.2547171899611804</v>
      </c>
      <c r="P348" s="11">
        <v>33.127335911177703</v>
      </c>
      <c r="Q348" s="11">
        <v>4.8607466543582403</v>
      </c>
      <c r="R348" s="11">
        <v>1150</v>
      </c>
      <c r="S348" s="11">
        <v>9617</v>
      </c>
      <c r="T348" s="11">
        <v>24100</v>
      </c>
      <c r="U348" s="81" t="str">
        <f>IF(COUNTIF('2025年度_地域戦略テーブル（基本項目）'!C:C, D348) &gt; 0, "策定済み", "未策定")</f>
        <v>未策定</v>
      </c>
      <c r="V348" t="str">
        <f>IF(COUNTIF('2025年度_地域戦略テーブル（基本項目）'!C:C, D348) &gt; 0,
    IF(MONTH(INDEX('2025年度_地域戦略テーブル（基本項目）'!G:G, MATCH(D348, '2025年度_地域戦略テーブル（基本項目）'!C:C, 0))) &gt;= 4,
        YEAR(INDEX('2025年度_地域戦略テーブル（基本項目）'!G:G, MATCH(D348, '2025年度_地域戦略テーブル（基本項目）'!C:C, 0))),
        YEAR(INDEX('2025年度_地域戦略テーブル（基本項目）'!G:G, MATCH(D348, '2025年度_地域戦略テーブル（基本項目）'!C:C, 0)))-1),
    "")</f>
        <v/>
      </c>
    </row>
    <row r="349" spans="1:22" hidden="1">
      <c r="A349" s="11">
        <v>1134</v>
      </c>
      <c r="B349" s="12" t="s">
        <v>2061</v>
      </c>
      <c r="C349" s="12" t="s">
        <v>7479</v>
      </c>
      <c r="D349" s="12" t="s">
        <v>2062</v>
      </c>
      <c r="E349" s="12" t="s">
        <v>275</v>
      </c>
      <c r="F349" s="12" t="s">
        <v>2015</v>
      </c>
      <c r="G349" s="12" t="s">
        <v>2016</v>
      </c>
      <c r="H349" s="12" t="s">
        <v>2063</v>
      </c>
      <c r="I349" s="12" t="s">
        <v>1076</v>
      </c>
      <c r="J349" s="11">
        <v>25.68</v>
      </c>
      <c r="K349" s="11">
        <v>36198</v>
      </c>
      <c r="L349" s="11">
        <v>-0.48932999999999999</v>
      </c>
      <c r="M349" s="11">
        <v>40.6202464014304</v>
      </c>
      <c r="N349" s="11">
        <v>20.1186687784108</v>
      </c>
      <c r="O349" s="11">
        <v>2.12950315005626</v>
      </c>
      <c r="P349" s="11">
        <v>35.903960951596801</v>
      </c>
      <c r="Q349" s="11">
        <v>1.2276207185058201</v>
      </c>
      <c r="R349" s="11">
        <v>785</v>
      </c>
      <c r="S349" s="11">
        <v>3341</v>
      </c>
      <c r="T349" s="11">
        <v>11722</v>
      </c>
      <c r="U349" s="81" t="str">
        <f>IF(COUNTIF('2025年度_地域戦略テーブル（基本項目）'!C:C, D349) &gt; 0, "策定済み", "未策定")</f>
        <v>未策定</v>
      </c>
      <c r="V349" t="str">
        <f>IF(COUNTIF('2025年度_地域戦略テーブル（基本項目）'!C:C, D349) &gt; 0,
    IF(MONTH(INDEX('2025年度_地域戦略テーブル（基本項目）'!G:G, MATCH(D349, '2025年度_地域戦略テーブル（基本項目）'!C:C, 0))) &gt;= 4,
        YEAR(INDEX('2025年度_地域戦略テーブル（基本項目）'!G:G, MATCH(D349, '2025年度_地域戦略テーブル（基本項目）'!C:C, 0))),
        YEAR(INDEX('2025年度_地域戦略テーブル（基本項目）'!G:G, MATCH(D349, '2025年度_地域戦略テーブル（基本項目）'!C:C, 0)))-1),
    "")</f>
        <v/>
      </c>
    </row>
    <row r="350" spans="1:22" ht="26" hidden="1">
      <c r="A350" s="11">
        <v>1128</v>
      </c>
      <c r="B350" s="12" t="s">
        <v>2064</v>
      </c>
      <c r="C350" s="12" t="s">
        <v>7473</v>
      </c>
      <c r="D350" s="12" t="s">
        <v>2065</v>
      </c>
      <c r="E350" s="12" t="s">
        <v>275</v>
      </c>
      <c r="F350" s="12" t="s">
        <v>2015</v>
      </c>
      <c r="G350" s="12" t="s">
        <v>2016</v>
      </c>
      <c r="H350" s="12" t="s">
        <v>2066</v>
      </c>
      <c r="I350" s="12" t="s">
        <v>1076</v>
      </c>
      <c r="J350" s="11">
        <v>5.97</v>
      </c>
      <c r="K350" s="11">
        <v>15953</v>
      </c>
      <c r="L350" s="11">
        <v>5.0853000000000002</v>
      </c>
      <c r="M350" s="11">
        <v>58.325281715313899</v>
      </c>
      <c r="N350" s="11">
        <v>5.4835958595349403</v>
      </c>
      <c r="O350" s="11">
        <v>1.0967550688351899</v>
      </c>
      <c r="P350" s="11">
        <v>35.0943673563159</v>
      </c>
      <c r="Q350" s="11">
        <v>0</v>
      </c>
      <c r="R350" s="11">
        <v>116</v>
      </c>
      <c r="S350" s="11">
        <v>1728</v>
      </c>
      <c r="T350" s="11">
        <v>4925</v>
      </c>
      <c r="U350" s="81" t="str">
        <f>IF(COUNTIF('2025年度_地域戦略テーブル（基本項目）'!C:C, D350) &gt; 0, "策定済み", "未策定")</f>
        <v>未策定</v>
      </c>
      <c r="V350" t="str">
        <f>IF(COUNTIF('2025年度_地域戦略テーブル（基本項目）'!C:C, D350) &gt; 0,
    IF(MONTH(INDEX('2025年度_地域戦略テーブル（基本項目）'!G:G, MATCH(D350, '2025年度_地域戦略テーブル（基本項目）'!C:C, 0))) &gt;= 4,
        YEAR(INDEX('2025年度_地域戦略テーブル（基本項目）'!G:G, MATCH(D350, '2025年度_地域戦略テーブル（基本項目）'!C:C, 0))),
        YEAR(INDEX('2025年度_地域戦略テーブル（基本項目）'!G:G, MATCH(D350, '2025年度_地域戦略テーブル（基本項目）'!C:C, 0)))-1),
    "")</f>
        <v/>
      </c>
    </row>
    <row r="351" spans="1:22" ht="26" hidden="1">
      <c r="A351" s="11">
        <v>1122</v>
      </c>
      <c r="B351" s="12" t="s">
        <v>2067</v>
      </c>
      <c r="C351" s="12" t="s">
        <v>7467</v>
      </c>
      <c r="D351" s="12" t="s">
        <v>2068</v>
      </c>
      <c r="E351" s="12" t="s">
        <v>275</v>
      </c>
      <c r="F351" s="12" t="s">
        <v>2015</v>
      </c>
      <c r="G351" s="12" t="s">
        <v>2016</v>
      </c>
      <c r="H351" s="12" t="s">
        <v>2069</v>
      </c>
      <c r="I351" s="12" t="s">
        <v>1076</v>
      </c>
      <c r="J351" s="11">
        <v>19.170000000000002</v>
      </c>
      <c r="K351" s="11">
        <v>80608</v>
      </c>
      <c r="L351" s="11">
        <v>0.64676999999999996</v>
      </c>
      <c r="M351" s="11">
        <v>46.774994797659801</v>
      </c>
      <c r="N351" s="11">
        <v>7.9751859667212903</v>
      </c>
      <c r="O351" s="11">
        <v>0.63550763546939004</v>
      </c>
      <c r="P351" s="11">
        <v>43.089015578712498</v>
      </c>
      <c r="Q351" s="11">
        <v>1.52529602143695</v>
      </c>
      <c r="R351" s="11">
        <v>707</v>
      </c>
      <c r="S351" s="11">
        <v>9572</v>
      </c>
      <c r="T351" s="11">
        <v>25363</v>
      </c>
      <c r="U351" s="81" t="str">
        <f>IF(COUNTIF('2025年度_地域戦略テーブル（基本項目）'!C:C, D351) &gt; 0, "策定済み", "未策定")</f>
        <v>未策定</v>
      </c>
      <c r="V351" t="str">
        <f>IF(COUNTIF('2025年度_地域戦略テーブル（基本項目）'!C:C, D351) &gt; 0,
    IF(MONTH(INDEX('2025年度_地域戦略テーブル（基本項目）'!G:G, MATCH(D351, '2025年度_地域戦略テーブル（基本項目）'!C:C, 0))) &gt;= 4,
        YEAR(INDEX('2025年度_地域戦略テーブル（基本項目）'!G:G, MATCH(D351, '2025年度_地域戦略テーブル（基本項目）'!C:C, 0))),
        YEAR(INDEX('2025年度_地域戦略テーブル（基本項目）'!G:G, MATCH(D351, '2025年度_地域戦略テーブル（基本項目）'!C:C, 0)))-1),
    "")</f>
        <v/>
      </c>
    </row>
    <row r="352" spans="1:22" ht="26" hidden="1">
      <c r="A352" s="11">
        <v>1135</v>
      </c>
      <c r="B352" s="12" t="s">
        <v>2070</v>
      </c>
      <c r="C352" s="12" t="s">
        <v>7480</v>
      </c>
      <c r="D352" s="12" t="s">
        <v>2071</v>
      </c>
      <c r="E352" s="12" t="s">
        <v>275</v>
      </c>
      <c r="F352" s="12" t="s">
        <v>2015</v>
      </c>
      <c r="G352" s="12" t="s">
        <v>2016</v>
      </c>
      <c r="H352" s="12" t="s">
        <v>2072</v>
      </c>
      <c r="I352" s="12" t="s">
        <v>1076</v>
      </c>
      <c r="J352" s="11">
        <v>64.11</v>
      </c>
      <c r="K352" s="11">
        <v>2391</v>
      </c>
      <c r="L352" s="11">
        <v>-9.8416300000000003</v>
      </c>
      <c r="M352" s="11">
        <v>2.8010519696568501</v>
      </c>
      <c r="N352" s="11">
        <v>5.0862578190131504</v>
      </c>
      <c r="O352" s="11">
        <v>7.2674066977848604</v>
      </c>
      <c r="P352" s="11">
        <v>80.403499747274907</v>
      </c>
      <c r="Q352" s="11">
        <v>4.4417837662702802</v>
      </c>
      <c r="R352" s="11">
        <v>495</v>
      </c>
      <c r="S352" s="11">
        <v>295</v>
      </c>
      <c r="T352" s="11">
        <v>924</v>
      </c>
      <c r="U352" s="81" t="str">
        <f>IF(COUNTIF('2025年度_地域戦略テーブル（基本項目）'!C:C, D352) &gt; 0, "策定済み", "未策定")</f>
        <v>未策定</v>
      </c>
      <c r="V352" t="str">
        <f>IF(COUNTIF('2025年度_地域戦略テーブル（基本項目）'!C:C, D352) &gt; 0,
    IF(MONTH(INDEX('2025年度_地域戦略テーブル（基本項目）'!G:G, MATCH(D352, '2025年度_地域戦略テーブル（基本項目）'!C:C, 0))) &gt;= 4,
        YEAR(INDEX('2025年度_地域戦略テーブル（基本項目）'!G:G, MATCH(D352, '2025年度_地域戦略テーブル（基本項目）'!C:C, 0))),
        YEAR(INDEX('2025年度_地域戦略テーブル（基本項目）'!G:G, MATCH(D352, '2025年度_地域戦略テーブル（基本項目）'!C:C, 0)))-1),
    "")</f>
        <v/>
      </c>
    </row>
    <row r="353" spans="1:22" hidden="1">
      <c r="A353" s="11">
        <v>1126</v>
      </c>
      <c r="B353" s="12" t="s">
        <v>2073</v>
      </c>
      <c r="C353" s="12" t="s">
        <v>7471</v>
      </c>
      <c r="D353" s="12" t="s">
        <v>2074</v>
      </c>
      <c r="E353" s="12" t="s">
        <v>275</v>
      </c>
      <c r="F353" s="12" t="s">
        <v>2015</v>
      </c>
      <c r="G353" s="12" t="s">
        <v>2016</v>
      </c>
      <c r="H353" s="12" t="s">
        <v>2075</v>
      </c>
      <c r="I353" s="12" t="s">
        <v>1076</v>
      </c>
      <c r="J353" s="11">
        <v>616.4</v>
      </c>
      <c r="K353" s="11">
        <v>31629</v>
      </c>
      <c r="L353" s="11">
        <v>-4.5738399999999997</v>
      </c>
      <c r="M353" s="11">
        <v>2.9029426024083</v>
      </c>
      <c r="N353" s="11">
        <v>5.7106414839627302</v>
      </c>
      <c r="O353" s="11">
        <v>0.327572631299206</v>
      </c>
      <c r="P353" s="11">
        <v>89.819695573235705</v>
      </c>
      <c r="Q353" s="11">
        <v>1.2391477090941001</v>
      </c>
      <c r="R353" s="11">
        <v>3313</v>
      </c>
      <c r="S353" s="11">
        <v>3991</v>
      </c>
      <c r="T353" s="11">
        <v>9664</v>
      </c>
      <c r="U353" s="81" t="str">
        <f>IF(COUNTIF('2025年度_地域戦略テーブル（基本項目）'!C:C, D353) &gt; 0, "策定済み", "未策定")</f>
        <v>未策定</v>
      </c>
      <c r="V353" t="str">
        <f>IF(COUNTIF('2025年度_地域戦略テーブル（基本項目）'!C:C, D353) &gt; 0,
    IF(MONTH(INDEX('2025年度_地域戦略テーブル（基本項目）'!G:G, MATCH(D353, '2025年度_地域戦略テーブル（基本項目）'!C:C, 0))) &gt;= 4,
        YEAR(INDEX('2025年度_地域戦略テーブル（基本項目）'!G:G, MATCH(D353, '2025年度_地域戦略テーブル（基本項目）'!C:C, 0))),
        YEAR(INDEX('2025年度_地域戦略テーブル（基本項目）'!G:G, MATCH(D353, '2025年度_地域戦略テーブル（基本項目）'!C:C, 0)))-1),
    "")</f>
        <v/>
      </c>
    </row>
    <row r="354" spans="1:22" hidden="1">
      <c r="A354" s="11">
        <v>1123</v>
      </c>
      <c r="B354" s="12" t="s">
        <v>2076</v>
      </c>
      <c r="C354" s="12" t="s">
        <v>7468</v>
      </c>
      <c r="D354" s="12" t="s">
        <v>2077</v>
      </c>
      <c r="E354" s="12" t="s">
        <v>275</v>
      </c>
      <c r="F354" s="12" t="s">
        <v>2015</v>
      </c>
      <c r="G354" s="12" t="s">
        <v>2016</v>
      </c>
      <c r="H354" s="12" t="s">
        <v>2078</v>
      </c>
      <c r="I354" s="12" t="s">
        <v>1076</v>
      </c>
      <c r="J354" s="11">
        <v>24.35</v>
      </c>
      <c r="K354" s="11">
        <v>70433</v>
      </c>
      <c r="L354" s="11">
        <v>-3.0703</v>
      </c>
      <c r="M354" s="11">
        <v>59.814009176069199</v>
      </c>
      <c r="N354" s="11">
        <v>22.1397688100461</v>
      </c>
      <c r="O354" s="11">
        <v>7.3980180313076502</v>
      </c>
      <c r="P354" s="11">
        <v>9.6922576615658702</v>
      </c>
      <c r="Q354" s="11">
        <v>0.955946321011236</v>
      </c>
      <c r="R354" s="11">
        <v>1196</v>
      </c>
      <c r="S354" s="11">
        <v>7536</v>
      </c>
      <c r="T354" s="11">
        <v>22412</v>
      </c>
      <c r="U354" s="81" t="str">
        <f>IF(COUNTIF('2025年度_地域戦略テーブル（基本項目）'!C:C, D354) &gt; 0, "策定済み", "未策定")</f>
        <v>未策定</v>
      </c>
      <c r="V354" t="str">
        <f>IF(COUNTIF('2025年度_地域戦略テーブル（基本項目）'!C:C, D354) &gt; 0,
    IF(MONTH(INDEX('2025年度_地域戦略テーブル（基本項目）'!G:G, MATCH(D354, '2025年度_地域戦略テーブル（基本項目）'!C:C, 0))) &gt;= 4,
        YEAR(INDEX('2025年度_地域戦略テーブル（基本項目）'!G:G, MATCH(D354, '2025年度_地域戦略テーブル（基本項目）'!C:C, 0))),
        YEAR(INDEX('2025年度_地域戦略テーブル（基本項目）'!G:G, MATCH(D354, '2025年度_地域戦略テーブル（基本項目）'!C:C, 0)))-1),
    "")</f>
        <v/>
      </c>
    </row>
    <row r="355" spans="1:22" hidden="1">
      <c r="A355" s="11">
        <v>1115</v>
      </c>
      <c r="B355" s="12" t="s">
        <v>2079</v>
      </c>
      <c r="C355" s="12" t="s">
        <v>7460</v>
      </c>
      <c r="D355" s="12" t="s">
        <v>2080</v>
      </c>
      <c r="E355" s="12" t="s">
        <v>275</v>
      </c>
      <c r="F355" s="12" t="s">
        <v>2015</v>
      </c>
      <c r="G355" s="12" t="s">
        <v>2016</v>
      </c>
      <c r="H355" s="12" t="s">
        <v>2081</v>
      </c>
      <c r="I355" s="12" t="s">
        <v>1076</v>
      </c>
      <c r="J355" s="11">
        <v>342.13</v>
      </c>
      <c r="K355" s="11">
        <v>80336</v>
      </c>
      <c r="L355" s="11">
        <v>-4.3505200000000004</v>
      </c>
      <c r="M355" s="11">
        <v>7.5786618530965502</v>
      </c>
      <c r="N355" s="11">
        <v>5.1218640144329699</v>
      </c>
      <c r="O355" s="11">
        <v>1.49580662290333</v>
      </c>
      <c r="P355" s="11">
        <v>84.778873396256202</v>
      </c>
      <c r="Q355" s="11">
        <v>1.0247941133109499</v>
      </c>
      <c r="R355" s="11">
        <v>2959</v>
      </c>
      <c r="S355" s="11">
        <v>9023</v>
      </c>
      <c r="T355" s="11">
        <v>27906</v>
      </c>
      <c r="U355" s="81" t="str">
        <f>IF(COUNTIF('2025年度_地域戦略テーブル（基本項目）'!C:C, D355) &gt; 0, "策定済み", "未策定")</f>
        <v>未策定</v>
      </c>
      <c r="V355" t="str">
        <f>IF(COUNTIF('2025年度_地域戦略テーブル（基本項目）'!C:C, D355) &gt; 0,
    IF(MONTH(INDEX('2025年度_地域戦略テーブル（基本項目）'!G:G, MATCH(D355, '2025年度_地域戦略テーブル（基本項目）'!C:C, 0))) &gt;= 4,
        YEAR(INDEX('2025年度_地域戦略テーブル（基本項目）'!G:G, MATCH(D355, '2025年度_地域戦略テーブル（基本項目）'!C:C, 0))),
        YEAR(INDEX('2025年度_地域戦略テーブル（基本項目）'!G:G, MATCH(D355, '2025年度_地域戦略テーブル（基本項目）'!C:C, 0)))-1),
    "")</f>
        <v/>
      </c>
    </row>
    <row r="356" spans="1:22" ht="26" hidden="1">
      <c r="A356" s="11">
        <v>1114</v>
      </c>
      <c r="B356" s="12" t="s">
        <v>2082</v>
      </c>
      <c r="C356" s="12" t="s">
        <v>7459</v>
      </c>
      <c r="D356" s="12" t="s">
        <v>2083</v>
      </c>
      <c r="E356" s="12" t="s">
        <v>275</v>
      </c>
      <c r="F356" s="12" t="s">
        <v>2015</v>
      </c>
      <c r="G356" s="12" t="s">
        <v>2016</v>
      </c>
      <c r="H356" s="12" t="s">
        <v>2084</v>
      </c>
      <c r="I356" s="12" t="s">
        <v>1076</v>
      </c>
      <c r="J356" s="11">
        <v>552.54</v>
      </c>
      <c r="K356" s="11">
        <v>77306</v>
      </c>
      <c r="L356" s="11">
        <v>-2.06372</v>
      </c>
      <c r="M356" s="11">
        <v>5.6388934249423199</v>
      </c>
      <c r="N356" s="11">
        <v>9.0925980173998298</v>
      </c>
      <c r="O356" s="11">
        <v>1.93798889973286</v>
      </c>
      <c r="P356" s="11">
        <v>82.419412109129198</v>
      </c>
      <c r="Q356" s="11">
        <v>0.91110754879577605</v>
      </c>
      <c r="R356" s="11">
        <v>4924</v>
      </c>
      <c r="S356" s="11">
        <v>10854</v>
      </c>
      <c r="T356" s="11">
        <v>23942</v>
      </c>
      <c r="U356" s="81" t="str">
        <f>IF(COUNTIF('2025年度_地域戦略テーブル（基本項目）'!C:C, D356) &gt; 0, "策定済み", "未策定")</f>
        <v>未策定</v>
      </c>
      <c r="V356" t="str">
        <f>IF(COUNTIF('2025年度_地域戦略テーブル（基本項目）'!C:C, D356) &gt; 0,
    IF(MONTH(INDEX('2025年度_地域戦略テーブル（基本項目）'!G:G, MATCH(D356, '2025年度_地域戦略テーブル（基本項目）'!C:C, 0))) &gt;= 4,
        YEAR(INDEX('2025年度_地域戦略テーブル（基本項目）'!G:G, MATCH(D356, '2025年度_地域戦略テーブル（基本項目）'!C:C, 0))),
        YEAR(INDEX('2025年度_地域戦略テーブル（基本項目）'!G:G, MATCH(D356, '2025年度_地域戦略テーブル（基本項目）'!C:C, 0)))-1),
    "")</f>
        <v/>
      </c>
    </row>
    <row r="357" spans="1:22" ht="26" hidden="1">
      <c r="A357" s="11">
        <v>1127</v>
      </c>
      <c r="B357" s="12" t="s">
        <v>2085</v>
      </c>
      <c r="C357" s="12" t="s">
        <v>7472</v>
      </c>
      <c r="D357" s="12" t="s">
        <v>2086</v>
      </c>
      <c r="E357" s="12" t="s">
        <v>275</v>
      </c>
      <c r="F357" s="12" t="s">
        <v>2015</v>
      </c>
      <c r="G357" s="12" t="s">
        <v>2016</v>
      </c>
      <c r="H357" s="12" t="s">
        <v>2087</v>
      </c>
      <c r="I357" s="12" t="s">
        <v>1076</v>
      </c>
      <c r="J357" s="11">
        <v>85.13</v>
      </c>
      <c r="K357" s="11">
        <v>77907</v>
      </c>
      <c r="L357" s="11">
        <v>6.95634</v>
      </c>
      <c r="M357" s="11">
        <v>22.8494722991834</v>
      </c>
      <c r="N357" s="11">
        <v>14.5303414754625</v>
      </c>
      <c r="O357" s="11">
        <v>5.3497796709585002</v>
      </c>
      <c r="P357" s="11">
        <v>54.979824419371397</v>
      </c>
      <c r="Q357" s="11">
        <v>2.2905821350242799</v>
      </c>
      <c r="R357" s="11">
        <v>2286</v>
      </c>
      <c r="S357" s="11">
        <v>5908</v>
      </c>
      <c r="T357" s="11">
        <v>21877</v>
      </c>
      <c r="U357" s="81" t="str">
        <f>IF(COUNTIF('2025年度_地域戦略テーブル（基本項目）'!C:C, D357) &gt; 0, "策定済み", "未策定")</f>
        <v>未策定</v>
      </c>
      <c r="V357" t="str">
        <f>IF(COUNTIF('2025年度_地域戦略テーブル（基本項目）'!C:C, D357) &gt; 0,
    IF(MONTH(INDEX('2025年度_地域戦略テーブル（基本項目）'!G:G, MATCH(D357, '2025年度_地域戦略テーブル（基本項目）'!C:C, 0))) &gt;= 4,
        YEAR(INDEX('2025年度_地域戦略テーブル（基本項目）'!G:G, MATCH(D357, '2025年度_地域戦略テーブル（基本項目）'!C:C, 0))),
        YEAR(INDEX('2025年度_地域戦略テーブル（基本項目）'!G:G, MATCH(D357, '2025年度_地域戦略テーブル（基本項目）'!C:C, 0)))-1),
    "")</f>
        <v/>
      </c>
    </row>
    <row r="358" spans="1:22" ht="26" hidden="1">
      <c r="A358" s="11">
        <v>1138</v>
      </c>
      <c r="B358" s="12" t="s">
        <v>2088</v>
      </c>
      <c r="C358" s="12" t="s">
        <v>7483</v>
      </c>
      <c r="D358" s="12" t="s">
        <v>2089</v>
      </c>
      <c r="E358" s="12" t="s">
        <v>275</v>
      </c>
      <c r="F358" s="12" t="s">
        <v>2015</v>
      </c>
      <c r="G358" s="12" t="s">
        <v>2016</v>
      </c>
      <c r="H358" s="12" t="s">
        <v>2090</v>
      </c>
      <c r="I358" s="12" t="s">
        <v>1076</v>
      </c>
      <c r="J358" s="11">
        <v>108.38</v>
      </c>
      <c r="K358" s="11">
        <v>20092</v>
      </c>
      <c r="L358" s="11">
        <v>-7.9783799999999996</v>
      </c>
      <c r="M358" s="11">
        <v>6.6256142699586098</v>
      </c>
      <c r="N358" s="11">
        <v>9.79247914812494</v>
      </c>
      <c r="O358" s="11">
        <v>0.49139251126852901</v>
      </c>
      <c r="P358" s="11">
        <v>82.584579074039695</v>
      </c>
      <c r="Q358" s="11">
        <v>0.50593499660824803</v>
      </c>
      <c r="R358" s="11">
        <v>811</v>
      </c>
      <c r="S358" s="11">
        <v>3904</v>
      </c>
      <c r="T358" s="11">
        <v>6450</v>
      </c>
      <c r="U358" s="81" t="str">
        <f>IF(COUNTIF('2025年度_地域戦略テーブル（基本項目）'!C:C, D358) &gt; 0, "策定済み", "未策定")</f>
        <v>未策定</v>
      </c>
      <c r="V358" t="str">
        <f>IF(COUNTIF('2025年度_地域戦略テーブル（基本項目）'!C:C, D358) &gt; 0,
    IF(MONTH(INDEX('2025年度_地域戦略テーブル（基本項目）'!G:G, MATCH(D358, '2025年度_地域戦略テーブル（基本項目）'!C:C, 0))) &gt;= 4,
        YEAR(INDEX('2025年度_地域戦略テーブル（基本項目）'!G:G, MATCH(D358, '2025年度_地域戦略テーブル（基本項目）'!C:C, 0))),
        YEAR(INDEX('2025年度_地域戦略テーブル（基本項目）'!G:G, MATCH(D358, '2025年度_地域戦略テーブル（基本項目）'!C:C, 0)))-1),
    "")</f>
        <v/>
      </c>
    </row>
    <row r="359" spans="1:22" hidden="1">
      <c r="A359" s="11">
        <v>1133</v>
      </c>
      <c r="B359" s="12" t="s">
        <v>2091</v>
      </c>
      <c r="C359" s="12" t="s">
        <v>7478</v>
      </c>
      <c r="D359" s="12" t="s">
        <v>2092</v>
      </c>
      <c r="E359" s="12" t="s">
        <v>275</v>
      </c>
      <c r="F359" s="12" t="s">
        <v>2015</v>
      </c>
      <c r="G359" s="12" t="s">
        <v>2016</v>
      </c>
      <c r="H359" s="12" t="s">
        <v>2093</v>
      </c>
      <c r="I359" s="12" t="s">
        <v>1076</v>
      </c>
      <c r="J359" s="11">
        <v>64.930000000000007</v>
      </c>
      <c r="K359" s="11">
        <v>3478</v>
      </c>
      <c r="L359" s="11">
        <v>-12.08291</v>
      </c>
      <c r="M359" s="11">
        <v>2.4992883554803802</v>
      </c>
      <c r="N359" s="11">
        <v>3.5966691386363698</v>
      </c>
      <c r="O359" s="11">
        <v>8.1930994772876495</v>
      </c>
      <c r="P359" s="11">
        <v>84.135906752333099</v>
      </c>
      <c r="Q359" s="11">
        <v>1.5750362762625401</v>
      </c>
      <c r="R359" s="11">
        <v>1003</v>
      </c>
      <c r="S359" s="11">
        <v>479</v>
      </c>
      <c r="T359" s="11">
        <v>1081</v>
      </c>
      <c r="U359" s="81" t="str">
        <f>IF(COUNTIF('2025年度_地域戦略テーブル（基本項目）'!C:C, D359) &gt; 0, "策定済み", "未策定")</f>
        <v>未策定</v>
      </c>
      <c r="V359" t="str">
        <f>IF(COUNTIF('2025年度_地域戦略テーブル（基本項目）'!C:C, D359) &gt; 0,
    IF(MONTH(INDEX('2025年度_地域戦略テーブル（基本項目）'!G:G, MATCH(D359, '2025年度_地域戦略テーブル（基本項目）'!C:C, 0))) &gt;= 4,
        YEAR(INDEX('2025年度_地域戦略テーブル（基本項目）'!G:G, MATCH(D359, '2025年度_地域戦略テーブル（基本項目）'!C:C, 0))),
        YEAR(INDEX('2025年度_地域戦略テーブル（基本項目）'!G:G, MATCH(D359, '2025年度_地域戦略テーブル（基本項目）'!C:C, 0)))-1),
    "")</f>
        <v/>
      </c>
    </row>
    <row r="360" spans="1:22" hidden="1">
      <c r="A360" s="11">
        <v>1611</v>
      </c>
      <c r="B360" s="12" t="s">
        <v>2094</v>
      </c>
      <c r="C360" s="12" t="s">
        <v>281</v>
      </c>
      <c r="D360" s="12" t="s">
        <v>281</v>
      </c>
      <c r="E360" s="12" t="s">
        <v>281</v>
      </c>
      <c r="F360" s="12" t="s">
        <v>2095</v>
      </c>
      <c r="G360" s="12" t="s">
        <v>1491</v>
      </c>
      <c r="H360" s="12" t="s">
        <v>102</v>
      </c>
      <c r="I360" s="12" t="s">
        <v>982</v>
      </c>
      <c r="J360" s="11">
        <v>7409.46</v>
      </c>
      <c r="K360" s="11">
        <v>1738301</v>
      </c>
      <c r="L360" s="11">
        <v>-2.67998</v>
      </c>
      <c r="M360" s="11">
        <v>5.2246304004593096</v>
      </c>
      <c r="N360" s="11">
        <v>10.965982488876101</v>
      </c>
      <c r="O360" s="11">
        <v>6.4877278599110104</v>
      </c>
      <c r="P360" s="11">
        <v>74.852877852734295</v>
      </c>
      <c r="Q360" s="11">
        <v>2.4687813980192299</v>
      </c>
      <c r="R360" s="11">
        <v>161728</v>
      </c>
      <c r="S360" s="11">
        <v>171899</v>
      </c>
      <c r="T360" s="11">
        <v>555227</v>
      </c>
      <c r="U360" s="81" t="str">
        <f>IF(COUNTIF('2025年度_地域戦略テーブル（基本項目）'!C:C, D360) &gt; 0, "策定済み", "未策定")</f>
        <v>策定済み</v>
      </c>
      <c r="V360">
        <f>IF(COUNTIF('2025年度_地域戦略テーブル（基本項目）'!C:C, D360) &gt; 0,
    IF(MONTH(INDEX('2025年度_地域戦略テーブル（基本項目）'!G:G, MATCH(D360, '2025年度_地域戦略テーブル（基本項目）'!C:C, 0))) &gt;= 4,
        YEAR(INDEX('2025年度_地域戦略テーブル（基本項目）'!G:G, MATCH(D360, '2025年度_地域戦略テーブル（基本項目）'!C:C, 0))),
        YEAR(INDEX('2025年度_地域戦略テーブル（基本項目）'!G:G, MATCH(D360, '2025年度_地域戦略テーブル（基本項目）'!C:C, 0)))-1),
    "")</f>
        <v>2010</v>
      </c>
    </row>
    <row r="361" spans="1:22" ht="26" hidden="1">
      <c r="A361" s="11">
        <v>1655</v>
      </c>
      <c r="B361" s="12" t="s">
        <v>2096</v>
      </c>
      <c r="C361" s="12" t="s">
        <v>7982</v>
      </c>
      <c r="D361" s="12" t="s">
        <v>2097</v>
      </c>
      <c r="E361" s="12" t="s">
        <v>281</v>
      </c>
      <c r="F361" s="12" t="s">
        <v>2095</v>
      </c>
      <c r="G361" s="12" t="s">
        <v>1491</v>
      </c>
      <c r="H361" s="12" t="s">
        <v>2098</v>
      </c>
      <c r="I361" s="12" t="s">
        <v>1076</v>
      </c>
      <c r="J361" s="11">
        <v>159.56</v>
      </c>
      <c r="K361" s="11">
        <v>14676</v>
      </c>
      <c r="L361" s="11">
        <v>-5.4564199999999996</v>
      </c>
      <c r="M361" s="11">
        <v>5.3550333659857499</v>
      </c>
      <c r="N361" s="11">
        <v>19.300114270889299</v>
      </c>
      <c r="O361" s="11">
        <v>4.6030708318100304</v>
      </c>
      <c r="P361" s="11">
        <v>67.335415350979702</v>
      </c>
      <c r="Q361" s="11">
        <v>3.4063661803351599</v>
      </c>
      <c r="R361" s="11">
        <v>3835</v>
      </c>
      <c r="S361" s="11">
        <v>1812</v>
      </c>
      <c r="T361" s="11">
        <v>4400</v>
      </c>
      <c r="U361" s="81" t="str">
        <f>IF(COUNTIF('2025年度_地域戦略テーブル（基本項目）'!C:C, D361) &gt; 0, "策定済み", "未策定")</f>
        <v>未策定</v>
      </c>
      <c r="V361" t="str">
        <f>IF(COUNTIF('2025年度_地域戦略テーブル（基本項目）'!C:C, D361) &gt; 0,
    IF(MONTH(INDEX('2025年度_地域戦略テーブル（基本項目）'!G:G, MATCH(D361, '2025年度_地域戦略テーブル（基本項目）'!C:C, 0))) &gt;= 4,
        YEAR(INDEX('2025年度_地域戦略テーブル（基本項目）'!G:G, MATCH(D361, '2025年度_地域戦略テーブル（基本項目）'!C:C, 0))),
        YEAR(INDEX('2025年度_地域戦略テーブル（基本項目）'!G:G, MATCH(D361, '2025年度_地域戦略テーブル（基本項目）'!C:C, 0)))-1),
    "")</f>
        <v/>
      </c>
    </row>
    <row r="362" spans="1:22" hidden="1">
      <c r="A362" s="11">
        <v>1623</v>
      </c>
      <c r="B362" s="12" t="s">
        <v>2099</v>
      </c>
      <c r="C362" s="12" t="s">
        <v>7950</v>
      </c>
      <c r="D362" s="12" t="s">
        <v>2100</v>
      </c>
      <c r="E362" s="12" t="s">
        <v>281</v>
      </c>
      <c r="F362" s="12" t="s">
        <v>2095</v>
      </c>
      <c r="G362" s="12" t="s">
        <v>1491</v>
      </c>
      <c r="H362" s="12" t="s">
        <v>2101</v>
      </c>
      <c r="I362" s="12" t="s">
        <v>1076</v>
      </c>
      <c r="J362" s="11">
        <v>376.3</v>
      </c>
      <c r="K362" s="11">
        <v>24930</v>
      </c>
      <c r="L362" s="11">
        <v>-7.72818</v>
      </c>
      <c r="M362" s="11">
        <v>6.8651565053925703</v>
      </c>
      <c r="N362" s="11">
        <v>13.045926160655201</v>
      </c>
      <c r="O362" s="11">
        <v>15.8645793732441</v>
      </c>
      <c r="P362" s="11">
        <v>42.750438884929899</v>
      </c>
      <c r="Q362" s="11">
        <v>21.473899075778199</v>
      </c>
      <c r="R362" s="11">
        <v>4664</v>
      </c>
      <c r="S362" s="11">
        <v>3065</v>
      </c>
      <c r="T362" s="11">
        <v>8363</v>
      </c>
      <c r="U362" s="81" t="str">
        <f>IF(COUNTIF('2025年度_地域戦略テーブル（基本項目）'!C:C, D362) &gt; 0, "策定済み", "未策定")</f>
        <v>未策定</v>
      </c>
      <c r="V362" t="str">
        <f>IF(COUNTIF('2025年度_地域戦略テーブル（基本項目）'!C:C, D362) &gt; 0,
    IF(MONTH(INDEX('2025年度_地域戦略テーブル（基本項目）'!G:G, MATCH(D362, '2025年度_地域戦略テーブル（基本項目）'!C:C, 0))) &gt;= 4,
        YEAR(INDEX('2025年度_地域戦略テーブル（基本項目）'!G:G, MATCH(D362, '2025年度_地域戦略テーブル（基本項目）'!C:C, 0))),
        YEAR(INDEX('2025年度_地域戦略テーブル（基本項目）'!G:G, MATCH(D362, '2025年度_地域戦略テーブル（基本項目）'!C:C, 0)))-1),
    "")</f>
        <v/>
      </c>
    </row>
    <row r="363" spans="1:22" hidden="1">
      <c r="A363" s="11">
        <v>1645</v>
      </c>
      <c r="B363" s="12" t="s">
        <v>2102</v>
      </c>
      <c r="C363" s="12" t="s">
        <v>7972</v>
      </c>
      <c r="D363" s="12" t="s">
        <v>2103</v>
      </c>
      <c r="E363" s="12" t="s">
        <v>281</v>
      </c>
      <c r="F363" s="12" t="s">
        <v>2095</v>
      </c>
      <c r="G363" s="12" t="s">
        <v>1491</v>
      </c>
      <c r="H363" s="12" t="s">
        <v>2104</v>
      </c>
      <c r="I363" s="12" t="s">
        <v>1076</v>
      </c>
      <c r="J363" s="11">
        <v>234.01</v>
      </c>
      <c r="K363" s="11">
        <v>15681</v>
      </c>
      <c r="L363" s="11">
        <v>-11.21114</v>
      </c>
      <c r="M363" s="11">
        <v>3.9210142195389399</v>
      </c>
      <c r="N363" s="11">
        <v>5.01266910397415</v>
      </c>
      <c r="O363" s="11">
        <v>6.1332324111779197</v>
      </c>
      <c r="P363" s="11">
        <v>83.897851753656099</v>
      </c>
      <c r="Q363" s="11">
        <v>1.03523251165287</v>
      </c>
      <c r="R363" s="11">
        <v>2544</v>
      </c>
      <c r="S363" s="11">
        <v>2096</v>
      </c>
      <c r="T363" s="11">
        <v>4918</v>
      </c>
      <c r="U363" s="81" t="str">
        <f>IF(COUNTIF('2025年度_地域戦略テーブル（基本項目）'!C:C, D363) &gt; 0, "策定済み", "未策定")</f>
        <v>未策定</v>
      </c>
      <c r="V363" t="str">
        <f>IF(COUNTIF('2025年度_地域戦略テーブル（基本項目）'!C:C, D363) &gt; 0,
    IF(MONTH(INDEX('2025年度_地域戦略テーブル（基本項目）'!G:G, MATCH(D363, '2025年度_地域戦略テーブル（基本項目）'!C:C, 0))) &gt;= 4,
        YEAR(INDEX('2025年度_地域戦略テーブル（基本項目）'!G:G, MATCH(D363, '2025年度_地域戦略テーブル（基本項目）'!C:C, 0))),
        YEAR(INDEX('2025年度_地域戦略テーブル（基本項目）'!G:G, MATCH(D363, '2025年度_地域戦略テーブル（基本項目）'!C:C, 0)))-1),
    "")</f>
        <v/>
      </c>
    </row>
    <row r="364" spans="1:22" hidden="1">
      <c r="A364" s="11">
        <v>1622</v>
      </c>
      <c r="B364" s="12" t="s">
        <v>2105</v>
      </c>
      <c r="C364" s="12" t="s">
        <v>7949</v>
      </c>
      <c r="D364" s="12" t="s">
        <v>2106</v>
      </c>
      <c r="E364" s="12" t="s">
        <v>281</v>
      </c>
      <c r="F364" s="12" t="s">
        <v>2095</v>
      </c>
      <c r="G364" s="12" t="s">
        <v>1491</v>
      </c>
      <c r="H364" s="12" t="s">
        <v>2107</v>
      </c>
      <c r="I364" s="12" t="s">
        <v>1076</v>
      </c>
      <c r="J364" s="11">
        <v>188.61</v>
      </c>
      <c r="K364" s="11">
        <v>57032</v>
      </c>
      <c r="L364" s="11">
        <v>-4.5585399999999998</v>
      </c>
      <c r="M364" s="11">
        <v>12.366539951244301</v>
      </c>
      <c r="N364" s="11">
        <v>22.277324459408199</v>
      </c>
      <c r="O364" s="11">
        <v>25.528568688719101</v>
      </c>
      <c r="P364" s="11">
        <v>37.274960475283201</v>
      </c>
      <c r="Q364" s="11">
        <v>2.5526064253452101</v>
      </c>
      <c r="R364" s="11">
        <v>9585</v>
      </c>
      <c r="S364" s="11">
        <v>6266</v>
      </c>
      <c r="T364" s="11">
        <v>17534</v>
      </c>
      <c r="U364" s="81" t="str">
        <f>IF(COUNTIF('2025年度_地域戦略テーブル（基本項目）'!C:C, D364) &gt; 0, "策定済み", "未策定")</f>
        <v>未策定</v>
      </c>
      <c r="V364" t="str">
        <f>IF(COUNTIF('2025年度_地域戦略テーブル（基本項目）'!C:C, D364) &gt; 0,
    IF(MONTH(INDEX('2025年度_地域戦略テーブル（基本項目）'!G:G, MATCH(D364, '2025年度_地域戦略テーブル（基本項目）'!C:C, 0))) &gt;= 4,
        YEAR(INDEX('2025年度_地域戦略テーブル（基本項目）'!G:G, MATCH(D364, '2025年度_地域戦略テーブル（基本項目）'!C:C, 0))),
        YEAR(INDEX('2025年度_地域戦略テーブル（基本項目）'!G:G, MATCH(D364, '2025年度_地域戦略テーブル（基本項目）'!C:C, 0)))-1),
    "")</f>
        <v/>
      </c>
    </row>
    <row r="365" spans="1:22" hidden="1">
      <c r="A365" s="11">
        <v>1620</v>
      </c>
      <c r="B365" s="12" t="s">
        <v>2108</v>
      </c>
      <c r="C365" s="12" t="s">
        <v>7947</v>
      </c>
      <c r="D365" s="12" t="s">
        <v>2109</v>
      </c>
      <c r="E365" s="12" t="s">
        <v>281</v>
      </c>
      <c r="F365" s="12" t="s">
        <v>2095</v>
      </c>
      <c r="G365" s="12" t="s">
        <v>1491</v>
      </c>
      <c r="H365" s="12" t="s">
        <v>2110</v>
      </c>
      <c r="I365" s="12" t="s">
        <v>1076</v>
      </c>
      <c r="J365" s="11">
        <v>74.3</v>
      </c>
      <c r="K365" s="11">
        <v>36122</v>
      </c>
      <c r="L365" s="11">
        <v>-2.4415300000000002</v>
      </c>
      <c r="M365" s="11">
        <v>17.193807538013601</v>
      </c>
      <c r="N365" s="11">
        <v>21.393062345303399</v>
      </c>
      <c r="O365" s="11">
        <v>19.376817178130999</v>
      </c>
      <c r="P365" s="11">
        <v>40.2226560455194</v>
      </c>
      <c r="Q365" s="11">
        <v>1.81365689303257</v>
      </c>
      <c r="R365" s="11">
        <v>3163</v>
      </c>
      <c r="S365" s="11">
        <v>4045</v>
      </c>
      <c r="T365" s="11">
        <v>11304</v>
      </c>
      <c r="U365" s="81" t="str">
        <f>IF(COUNTIF('2025年度_地域戦略テーブル（基本項目）'!C:C, D365) &gt; 0, "策定済み", "未策定")</f>
        <v>未策定</v>
      </c>
      <c r="V365" t="str">
        <f>IF(COUNTIF('2025年度_地域戦略テーブル（基本項目）'!C:C, D365) &gt; 0,
    IF(MONTH(INDEX('2025年度_地域戦略テーブル（基本項目）'!G:G, MATCH(D365, '2025年度_地域戦略テーブル（基本項目）'!C:C, 0))) &gt;= 4,
        YEAR(INDEX('2025年度_地域戦略テーブル（基本項目）'!G:G, MATCH(D365, '2025年度_地域戦略テーブル（基本項目）'!C:C, 0))),
        YEAR(INDEX('2025年度_地域戦略テーブル（基本項目）'!G:G, MATCH(D365, '2025年度_地域戦略テーブル（基本項目）'!C:C, 0)))-1),
    "")</f>
        <v/>
      </c>
    </row>
    <row r="366" spans="1:22" hidden="1">
      <c r="A366" s="11">
        <v>1641</v>
      </c>
      <c r="B366" s="12" t="s">
        <v>2111</v>
      </c>
      <c r="C366" s="12" t="s">
        <v>7968</v>
      </c>
      <c r="D366" s="12" t="s">
        <v>2112</v>
      </c>
      <c r="E366" s="12" t="s">
        <v>281</v>
      </c>
      <c r="F366" s="12" t="s">
        <v>2095</v>
      </c>
      <c r="G366" s="12" t="s">
        <v>1491</v>
      </c>
      <c r="H366" s="12" t="s">
        <v>2113</v>
      </c>
      <c r="I366" s="12" t="s">
        <v>1076</v>
      </c>
      <c r="J366" s="11">
        <v>65.680000000000007</v>
      </c>
      <c r="K366" s="11">
        <v>32510</v>
      </c>
      <c r="L366" s="11">
        <v>-3.2757100000000001</v>
      </c>
      <c r="M366" s="11">
        <v>19.624031166492699</v>
      </c>
      <c r="N366" s="11">
        <v>21.497798707739701</v>
      </c>
      <c r="O366" s="11">
        <v>20.579366598449699</v>
      </c>
      <c r="P366" s="11">
        <v>35.679217809072199</v>
      </c>
      <c r="Q366" s="11">
        <v>2.6195857182456601</v>
      </c>
      <c r="R366" s="11">
        <v>2601</v>
      </c>
      <c r="S366" s="11">
        <v>3449</v>
      </c>
      <c r="T366" s="11">
        <v>10182</v>
      </c>
      <c r="U366" s="81" t="str">
        <f>IF(COUNTIF('2025年度_地域戦略テーブル（基本項目）'!C:C, D366) &gt; 0, "策定済み", "未策定")</f>
        <v>未策定</v>
      </c>
      <c r="V366" t="str">
        <f>IF(COUNTIF('2025年度_地域戦略テーブル（基本項目）'!C:C, D366) &gt; 0,
    IF(MONTH(INDEX('2025年度_地域戦略テーブル（基本項目）'!G:G, MATCH(D366, '2025年度_地域戦略テーブル（基本項目）'!C:C, 0))) &gt;= 4,
        YEAR(INDEX('2025年度_地域戦略テーブル（基本項目）'!G:G, MATCH(D366, '2025年度_地域戦略テーブル（基本項目）'!C:C, 0))),
        YEAR(INDEX('2025年度_地域戦略テーブル（基本項目）'!G:G, MATCH(D366, '2025年度_地域戦略テーブル（基本項目）'!C:C, 0)))-1),
    "")</f>
        <v/>
      </c>
    </row>
    <row r="367" spans="1:22" hidden="1">
      <c r="A367" s="11">
        <v>1640</v>
      </c>
      <c r="B367" s="12" t="s">
        <v>2114</v>
      </c>
      <c r="C367" s="12" t="s">
        <v>7967</v>
      </c>
      <c r="D367" s="12" t="s">
        <v>2115</v>
      </c>
      <c r="E367" s="12" t="s">
        <v>281</v>
      </c>
      <c r="F367" s="12" t="s">
        <v>2095</v>
      </c>
      <c r="G367" s="12" t="s">
        <v>1491</v>
      </c>
      <c r="H367" s="12" t="s">
        <v>2116</v>
      </c>
      <c r="I367" s="12" t="s">
        <v>1076</v>
      </c>
      <c r="J367" s="11">
        <v>16.649999999999999</v>
      </c>
      <c r="K367" s="11">
        <v>9547</v>
      </c>
      <c r="L367" s="11">
        <v>5.4451099999999997</v>
      </c>
      <c r="M367" s="11">
        <v>32.1586539882788</v>
      </c>
      <c r="N367" s="11">
        <v>59.928670589665998</v>
      </c>
      <c r="O367" s="11">
        <v>6.1892045789449099</v>
      </c>
      <c r="P367" s="11">
        <v>1.13597618425865</v>
      </c>
      <c r="Q367" s="11">
        <v>0.58749465885164098</v>
      </c>
      <c r="R367" s="11">
        <v>782</v>
      </c>
      <c r="S367" s="11">
        <v>904</v>
      </c>
      <c r="T367" s="11">
        <v>2751</v>
      </c>
      <c r="U367" s="81" t="str">
        <f>IF(COUNTIF('2025年度_地域戦略テーブル（基本項目）'!C:C, D367) &gt; 0, "策定済み", "未策定")</f>
        <v>未策定</v>
      </c>
      <c r="V367" t="str">
        <f>IF(COUNTIF('2025年度_地域戦略テーブル（基本項目）'!C:C, D367) &gt; 0,
    IF(MONTH(INDEX('2025年度_地域戦略テーブル（基本項目）'!G:G, MATCH(D367, '2025年度_地域戦略テーブル（基本項目）'!C:C, 0))) &gt;= 4,
        YEAR(INDEX('2025年度_地域戦略テーブル（基本項目）'!G:G, MATCH(D367, '2025年度_地域戦略テーブル（基本項目）'!C:C, 0))),
        YEAR(INDEX('2025年度_地域戦略テーブル（基本項目）'!G:G, MATCH(D367, '2025年度_地域戦略テーブル（基本項目）'!C:C, 0)))-1),
    "")</f>
        <v/>
      </c>
    </row>
    <row r="368" spans="1:22" hidden="1">
      <c r="A368" s="11">
        <v>1619</v>
      </c>
      <c r="B368" s="12" t="s">
        <v>2117</v>
      </c>
      <c r="C368" s="12" t="s">
        <v>7946</v>
      </c>
      <c r="D368" s="12" t="s">
        <v>2118</v>
      </c>
      <c r="E368" s="12" t="s">
        <v>281</v>
      </c>
      <c r="F368" s="12" t="s">
        <v>2095</v>
      </c>
      <c r="G368" s="12" t="s">
        <v>1491</v>
      </c>
      <c r="H368" s="12" t="s">
        <v>2119</v>
      </c>
      <c r="I368" s="12" t="s">
        <v>1076</v>
      </c>
      <c r="J368" s="11">
        <v>276.85000000000002</v>
      </c>
      <c r="K368" s="11">
        <v>46416</v>
      </c>
      <c r="L368" s="11">
        <v>-3.6352699999999998</v>
      </c>
      <c r="M368" s="11">
        <v>8.0983148785672494</v>
      </c>
      <c r="N368" s="11">
        <v>17.226847023626799</v>
      </c>
      <c r="O368" s="11">
        <v>14.2489544836181</v>
      </c>
      <c r="P368" s="11">
        <v>59.204826438395699</v>
      </c>
      <c r="Q368" s="11">
        <v>1.2210571757922</v>
      </c>
      <c r="R368" s="11">
        <v>9057</v>
      </c>
      <c r="S368" s="11">
        <v>6355</v>
      </c>
      <c r="T368" s="11">
        <v>13189</v>
      </c>
      <c r="U368" s="81" t="str">
        <f>IF(COUNTIF('2025年度_地域戦略テーブル（基本項目）'!C:C, D368) &gt; 0, "策定済み", "未策定")</f>
        <v>未策定</v>
      </c>
      <c r="V368" t="str">
        <f>IF(COUNTIF('2025年度_地域戦略テーブル（基本項目）'!C:C, D368) &gt; 0,
    IF(MONTH(INDEX('2025年度_地域戦略テーブル（基本項目）'!G:G, MATCH(D368, '2025年度_地域戦略テーブル（基本項目）'!C:C, 0))) &gt;= 4,
        YEAR(INDEX('2025年度_地域戦略テーブル（基本項目）'!G:G, MATCH(D368, '2025年度_地域戦略テーブル（基本項目）'!C:C, 0))),
        YEAR(INDEX('2025年度_地域戦略テーブル（基本項目）'!G:G, MATCH(D368, '2025年度_地域戦略テーブル（基本項目）'!C:C, 0)))-1),
    "")</f>
        <v/>
      </c>
    </row>
    <row r="369" spans="1:22" hidden="1">
      <c r="A369" s="11">
        <v>1632</v>
      </c>
      <c r="B369" s="12" t="s">
        <v>2120</v>
      </c>
      <c r="C369" s="12" t="s">
        <v>7959</v>
      </c>
      <c r="D369" s="12" t="s">
        <v>2121</v>
      </c>
      <c r="E369" s="12" t="s">
        <v>281</v>
      </c>
      <c r="F369" s="12" t="s">
        <v>2095</v>
      </c>
      <c r="G369" s="12" t="s">
        <v>1491</v>
      </c>
      <c r="H369" s="12" t="s">
        <v>2122</v>
      </c>
      <c r="I369" s="12" t="s">
        <v>1076</v>
      </c>
      <c r="J369" s="11">
        <v>37.46</v>
      </c>
      <c r="K369" s="11">
        <v>43337</v>
      </c>
      <c r="L369" s="11">
        <v>5.7412599999999996</v>
      </c>
      <c r="M369" s="11">
        <v>40.388219311480398</v>
      </c>
      <c r="N369" s="11">
        <v>17.2963431302882</v>
      </c>
      <c r="O369" s="11">
        <v>28.459513619883801</v>
      </c>
      <c r="P369" s="11">
        <v>12.3575628076843</v>
      </c>
      <c r="Q369" s="11">
        <v>1.4983611306632501</v>
      </c>
      <c r="R369" s="11">
        <v>1958</v>
      </c>
      <c r="S369" s="11">
        <v>5206</v>
      </c>
      <c r="T369" s="11">
        <v>11098</v>
      </c>
      <c r="U369" s="81" t="str">
        <f>IF(COUNTIF('2025年度_地域戦略テーブル（基本項目）'!C:C, D369) &gt; 0, "策定済み", "未策定")</f>
        <v>未策定</v>
      </c>
      <c r="V369" t="str">
        <f>IF(COUNTIF('2025年度_地域戦略テーブル（基本項目）'!C:C, D369) &gt; 0,
    IF(MONTH(INDEX('2025年度_地域戦略テーブル（基本項目）'!G:G, MATCH(D369, '2025年度_地域戦略テーブル（基本項目）'!C:C, 0))) &gt;= 4,
        YEAR(INDEX('2025年度_地域戦略テーブル（基本項目）'!G:G, MATCH(D369, '2025年度_地域戦略テーブル（基本項目）'!C:C, 0))),
        YEAR(INDEX('2025年度_地域戦略テーブル（基本項目）'!G:G, MATCH(D369, '2025年度_地域戦略テーブル（基本項目）'!C:C, 0)))-1),
    "")</f>
        <v/>
      </c>
    </row>
    <row r="370" spans="1:22" hidden="1">
      <c r="A370" s="11">
        <v>1654</v>
      </c>
      <c r="B370" s="12" t="s">
        <v>2123</v>
      </c>
      <c r="C370" s="12" t="s">
        <v>7981</v>
      </c>
      <c r="D370" s="12" t="s">
        <v>2124</v>
      </c>
      <c r="E370" s="12" t="s">
        <v>281</v>
      </c>
      <c r="F370" s="12" t="s">
        <v>2095</v>
      </c>
      <c r="G370" s="12" t="s">
        <v>1491</v>
      </c>
      <c r="H370" s="12" t="s">
        <v>2125</v>
      </c>
      <c r="I370" s="12" t="s">
        <v>1076</v>
      </c>
      <c r="J370" s="11">
        <v>207.58</v>
      </c>
      <c r="K370" s="11">
        <v>2433</v>
      </c>
      <c r="L370" s="11">
        <v>-34.207680000000003</v>
      </c>
      <c r="M370" s="11">
        <v>1.69644394507135</v>
      </c>
      <c r="N370" s="11">
        <v>2.5217227646411802</v>
      </c>
      <c r="O370" s="11">
        <v>1.90095351843414</v>
      </c>
      <c r="P370" s="11">
        <v>89.662362958498704</v>
      </c>
      <c r="Q370" s="11">
        <v>4.2185168133545803</v>
      </c>
      <c r="R370" s="11">
        <v>583</v>
      </c>
      <c r="S370" s="11">
        <v>476</v>
      </c>
      <c r="T370" s="11">
        <v>963</v>
      </c>
      <c r="U370" s="81" t="str">
        <f>IF(COUNTIF('2025年度_地域戦略テーブル（基本項目）'!C:C, D370) &gt; 0, "策定済み", "未策定")</f>
        <v>未策定</v>
      </c>
      <c r="V370" t="str">
        <f>IF(COUNTIF('2025年度_地域戦略テーブル（基本項目）'!C:C, D370) &gt; 0,
    IF(MONTH(INDEX('2025年度_地域戦略テーブル（基本項目）'!G:G, MATCH(D370, '2025年度_地域戦略テーブル（基本項目）'!C:C, 0))) &gt;= 4,
        YEAR(INDEX('2025年度_地域戦略テーブル（基本項目）'!G:G, MATCH(D370, '2025年度_地域戦略テーブル（基本項目）'!C:C, 0))),
        YEAR(INDEX('2025年度_地域戦略テーブル（基本項目）'!G:G, MATCH(D370, '2025年度_地域戦略テーブル（基本項目）'!C:C, 0)))-1),
    "")</f>
        <v/>
      </c>
    </row>
    <row r="371" spans="1:22" hidden="1">
      <c r="A371" s="11">
        <v>1627</v>
      </c>
      <c r="B371" s="12" t="s">
        <v>2126</v>
      </c>
      <c r="C371" s="12" t="s">
        <v>7954</v>
      </c>
      <c r="D371" s="12" t="s">
        <v>2127</v>
      </c>
      <c r="E371" s="12" t="s">
        <v>281</v>
      </c>
      <c r="F371" s="12" t="s">
        <v>2095</v>
      </c>
      <c r="G371" s="12" t="s">
        <v>1491</v>
      </c>
      <c r="H371" s="12" t="s">
        <v>2128</v>
      </c>
      <c r="I371" s="12" t="s">
        <v>1076</v>
      </c>
      <c r="J371" s="11">
        <v>24.33</v>
      </c>
      <c r="K371" s="11">
        <v>5045</v>
      </c>
      <c r="L371" s="11">
        <v>-4.1785399999999999</v>
      </c>
      <c r="M371" s="11">
        <v>8.1236543890617305</v>
      </c>
      <c r="N371" s="11">
        <v>11.3490627168419</v>
      </c>
      <c r="O371" s="11">
        <v>37.6165713323565</v>
      </c>
      <c r="P371" s="11">
        <v>40.665259831200103</v>
      </c>
      <c r="Q371" s="11">
        <v>2.24545173053987</v>
      </c>
      <c r="R371" s="11">
        <v>1302</v>
      </c>
      <c r="S371" s="11">
        <v>630</v>
      </c>
      <c r="T371" s="11">
        <v>1428</v>
      </c>
      <c r="U371" s="81" t="str">
        <f>IF(COUNTIF('2025年度_地域戦略テーブル（基本項目）'!C:C, D371) &gt; 0, "策定済み", "未策定")</f>
        <v>未策定</v>
      </c>
      <c r="V371" t="str">
        <f>IF(COUNTIF('2025年度_地域戦略テーブル（基本項目）'!C:C, D371) &gt; 0,
    IF(MONTH(INDEX('2025年度_地域戦略テーブル（基本項目）'!G:G, MATCH(D371, '2025年度_地域戦略テーブル（基本項目）'!C:C, 0))) &gt;= 4,
        YEAR(INDEX('2025年度_地域戦略テーブル（基本項目）'!G:G, MATCH(D371, '2025年度_地域戦略テーブル（基本項目）'!C:C, 0))),
        YEAR(INDEX('2025年度_地域戦略テーブル（基本項目）'!G:G, MATCH(D371, '2025年度_地域戦略テーブル（基本項目）'!C:C, 0)))-1),
    "")</f>
        <v/>
      </c>
    </row>
    <row r="372" spans="1:22" hidden="1">
      <c r="A372" s="11">
        <v>1617</v>
      </c>
      <c r="B372" s="12" t="s">
        <v>2129</v>
      </c>
      <c r="C372" s="12" t="s">
        <v>7944</v>
      </c>
      <c r="D372" s="12" t="s">
        <v>2130</v>
      </c>
      <c r="E372" s="12" t="s">
        <v>281</v>
      </c>
      <c r="F372" s="12" t="s">
        <v>2095</v>
      </c>
      <c r="G372" s="12" t="s">
        <v>1491</v>
      </c>
      <c r="H372" s="12" t="s">
        <v>2131</v>
      </c>
      <c r="I372" s="12" t="s">
        <v>1076</v>
      </c>
      <c r="J372" s="11">
        <v>152.6</v>
      </c>
      <c r="K372" s="11">
        <v>64292</v>
      </c>
      <c r="L372" s="11">
        <v>-3.7285499999999998</v>
      </c>
      <c r="M372" s="11">
        <v>18.707024991325198</v>
      </c>
      <c r="N372" s="11">
        <v>33.2475576467031</v>
      </c>
      <c r="O372" s="11">
        <v>20.272813594991501</v>
      </c>
      <c r="P372" s="11">
        <v>24.829627343386399</v>
      </c>
      <c r="Q372" s="11">
        <v>2.94297642359383</v>
      </c>
      <c r="R372" s="11">
        <v>10611</v>
      </c>
      <c r="S372" s="11">
        <v>8310</v>
      </c>
      <c r="T372" s="11">
        <v>17883</v>
      </c>
      <c r="U372" s="81" t="str">
        <f>IF(COUNTIF('2025年度_地域戦略テーブル（基本項目）'!C:C, D372) &gt; 0, "策定済み", "未策定")</f>
        <v>未策定</v>
      </c>
      <c r="V372" t="str">
        <f>IF(COUNTIF('2025年度_地域戦略テーブル（基本項目）'!C:C, D372) &gt; 0,
    IF(MONTH(INDEX('2025年度_地域戦略テーブル（基本項目）'!G:G, MATCH(D372, '2025年度_地域戦略テーブル（基本項目）'!C:C, 0))) &gt;= 4,
        YEAR(INDEX('2025年度_地域戦略テーブル（基本項目）'!G:G, MATCH(D372, '2025年度_地域戦略テーブル（基本項目）'!C:C, 0))),
        YEAR(INDEX('2025年度_地域戦略テーブル（基本項目）'!G:G, MATCH(D372, '2025年度_地域戦略テーブル（基本項目）'!C:C, 0)))-1),
    "")</f>
        <v/>
      </c>
    </row>
    <row r="373" spans="1:22" hidden="1">
      <c r="A373" s="11">
        <v>1647</v>
      </c>
      <c r="B373" s="12" t="s">
        <v>2132</v>
      </c>
      <c r="C373" s="12" t="s">
        <v>7974</v>
      </c>
      <c r="D373" s="12" t="s">
        <v>2133</v>
      </c>
      <c r="E373" s="12" t="s">
        <v>281</v>
      </c>
      <c r="F373" s="12" t="s">
        <v>2095</v>
      </c>
      <c r="G373" s="12" t="s">
        <v>1491</v>
      </c>
      <c r="H373" s="12" t="s">
        <v>2134</v>
      </c>
      <c r="I373" s="12" t="s">
        <v>1076</v>
      </c>
      <c r="J373" s="11">
        <v>85.04</v>
      </c>
      <c r="K373" s="11">
        <v>10288</v>
      </c>
      <c r="L373" s="11">
        <v>-4.4398999999999997</v>
      </c>
      <c r="M373" s="11">
        <v>8.8110599158496292</v>
      </c>
      <c r="N373" s="11">
        <v>16.536386447997</v>
      </c>
      <c r="O373" s="11">
        <v>12.6164036998169</v>
      </c>
      <c r="P373" s="11">
        <v>60.002810446429898</v>
      </c>
      <c r="Q373" s="11">
        <v>2.0333394899066199</v>
      </c>
      <c r="R373" s="11">
        <v>2145</v>
      </c>
      <c r="S373" s="11">
        <v>1453</v>
      </c>
      <c r="T373" s="11">
        <v>3017</v>
      </c>
      <c r="U373" s="81" t="str">
        <f>IF(COUNTIF('2025年度_地域戦略テーブル（基本項目）'!C:C, D373) &gt; 0, "策定済み", "未策定")</f>
        <v>未策定</v>
      </c>
      <c r="V373" t="str">
        <f>IF(COUNTIF('2025年度_地域戦略テーブル（基本項目）'!C:C, D373) &gt; 0,
    IF(MONTH(INDEX('2025年度_地域戦略テーブル（基本項目）'!G:G, MATCH(D373, '2025年度_地域戦略テーブル（基本項目）'!C:C, 0))) &gt;= 4,
        YEAR(INDEX('2025年度_地域戦略テーブル（基本項目）'!G:G, MATCH(D373, '2025年度_地域戦略テーブル（基本項目）'!C:C, 0))),
        YEAR(INDEX('2025年度_地域戦略テーブル（基本項目）'!G:G, MATCH(D373, '2025年度_地域戦略テーブル（基本項目）'!C:C, 0)))-1),
    "")</f>
        <v/>
      </c>
    </row>
    <row r="374" spans="1:22" ht="26" hidden="1">
      <c r="A374" s="11">
        <v>1612</v>
      </c>
      <c r="B374" s="12" t="s">
        <v>2135</v>
      </c>
      <c r="C374" s="12" t="s">
        <v>7939</v>
      </c>
      <c r="D374" s="12" t="s">
        <v>283</v>
      </c>
      <c r="E374" s="12" t="s">
        <v>281</v>
      </c>
      <c r="F374" s="12" t="s">
        <v>2095</v>
      </c>
      <c r="G374" s="12" t="s">
        <v>1491</v>
      </c>
      <c r="H374" s="12" t="s">
        <v>2136</v>
      </c>
      <c r="I374" s="12" t="s">
        <v>1209</v>
      </c>
      <c r="J374" s="11">
        <v>390.32</v>
      </c>
      <c r="K374" s="11">
        <v>738865</v>
      </c>
      <c r="L374" s="11">
        <v>-0.26417000000000002</v>
      </c>
      <c r="M374" s="11">
        <v>36.107817486684397</v>
      </c>
      <c r="N374" s="11">
        <v>28.407253136647402</v>
      </c>
      <c r="O374" s="11">
        <v>15.150056435412001</v>
      </c>
      <c r="P374" s="11">
        <v>19.141870256758001</v>
      </c>
      <c r="Q374" s="11">
        <v>1.19300268449816</v>
      </c>
      <c r="R374" s="11">
        <v>23598</v>
      </c>
      <c r="S374" s="11">
        <v>53403</v>
      </c>
      <c r="T374" s="11">
        <v>251965</v>
      </c>
      <c r="U374" s="81" t="str">
        <f>IF(COUNTIF('2025年度_地域戦略テーブル（基本項目）'!C:C, D374) &gt; 0, "策定済み", "未策定")</f>
        <v>策定済み</v>
      </c>
      <c r="V374">
        <f>IF(COUNTIF('2025年度_地域戦略テーブル（基本項目）'!C:C, D374) &gt; 0,
    IF(MONTH(INDEX('2025年度_地域戦略テーブル（基本項目）'!G:G, MATCH(D374, '2025年度_地域戦略テーブル（基本項目）'!C:C, 0))) &gt;= 4,
        YEAR(INDEX('2025年度_地域戦略テーブル（基本項目）'!G:G, MATCH(D374, '2025年度_地域戦略テーブル（基本項目）'!C:C, 0))),
        YEAR(INDEX('2025年度_地域戦略テーブル（基本項目）'!G:G, MATCH(D374, '2025年度_地域戦略テーブル（基本項目）'!C:C, 0)))-1),
    "")</f>
        <v>2015</v>
      </c>
    </row>
    <row r="375" spans="1:22" hidden="1">
      <c r="A375" s="11">
        <v>1652</v>
      </c>
      <c r="B375" s="12" t="s">
        <v>2137</v>
      </c>
      <c r="C375" s="12" t="s">
        <v>7979</v>
      </c>
      <c r="D375" s="12" t="s">
        <v>2138</v>
      </c>
      <c r="E375" s="12" t="s">
        <v>281</v>
      </c>
      <c r="F375" s="12" t="s">
        <v>2095</v>
      </c>
      <c r="G375" s="12" t="s">
        <v>1491</v>
      </c>
      <c r="H375" s="12" t="s">
        <v>2139</v>
      </c>
      <c r="I375" s="12" t="s">
        <v>1076</v>
      </c>
      <c r="J375" s="11">
        <v>252.92</v>
      </c>
      <c r="K375" s="11">
        <v>931</v>
      </c>
      <c r="L375" s="11">
        <v>-11.753550000000001</v>
      </c>
      <c r="M375" s="11">
        <v>0.400142817032485</v>
      </c>
      <c r="N375" s="11">
        <v>9.0927000260416099E-2</v>
      </c>
      <c r="O375" s="11">
        <v>0.35647675041431198</v>
      </c>
      <c r="P375" s="11">
        <v>97.4138007001972</v>
      </c>
      <c r="Q375" s="11">
        <v>1.73865273209559</v>
      </c>
      <c r="R375" s="11">
        <v>164</v>
      </c>
      <c r="S375" s="11">
        <v>120</v>
      </c>
      <c r="T375" s="11">
        <v>288</v>
      </c>
      <c r="U375" s="81" t="str">
        <f>IF(COUNTIF('2025年度_地域戦略テーブル（基本項目）'!C:C, D375) &gt; 0, "策定済み", "未策定")</f>
        <v>未策定</v>
      </c>
      <c r="V375" t="str">
        <f>IF(COUNTIF('2025年度_地域戦略テーブル（基本項目）'!C:C, D375) &gt; 0,
    IF(MONTH(INDEX('2025年度_地域戦略テーブル（基本項目）'!G:G, MATCH(D375, '2025年度_地域戦略テーブル（基本項目）'!C:C, 0))) &gt;= 4,
        YEAR(INDEX('2025年度_地域戦略テーブル（基本項目）'!G:G, MATCH(D375, '2025年度_地域戦略テーブル（基本項目）'!C:C, 0))),
        YEAR(INDEX('2025年度_地域戦略テーブル（基本項目）'!G:G, MATCH(D375, '2025年度_地域戦略テーブル（基本項目）'!C:C, 0)))-1),
    "")</f>
        <v/>
      </c>
    </row>
    <row r="376" spans="1:22" hidden="1">
      <c r="A376" s="11">
        <v>1639</v>
      </c>
      <c r="B376" s="12" t="s">
        <v>2140</v>
      </c>
      <c r="C376" s="12" t="s">
        <v>7966</v>
      </c>
      <c r="D376" s="12" t="s">
        <v>2141</v>
      </c>
      <c r="E376" s="12" t="s">
        <v>281</v>
      </c>
      <c r="F376" s="12" t="s">
        <v>2095</v>
      </c>
      <c r="G376" s="12" t="s">
        <v>1491</v>
      </c>
      <c r="H376" s="12" t="s">
        <v>2142</v>
      </c>
      <c r="I376" s="12" t="s">
        <v>1076</v>
      </c>
      <c r="J376" s="11">
        <v>99.03</v>
      </c>
      <c r="K376" s="11">
        <v>16303</v>
      </c>
      <c r="L376" s="11">
        <v>-5.4185800000000004</v>
      </c>
      <c r="M376" s="11">
        <v>7.0073480154791703</v>
      </c>
      <c r="N376" s="11">
        <v>15.7548724123589</v>
      </c>
      <c r="O376" s="11">
        <v>9.4568923831423106</v>
      </c>
      <c r="P376" s="11">
        <v>65.885006904955105</v>
      </c>
      <c r="Q376" s="11">
        <v>1.8958802840645801</v>
      </c>
      <c r="R376" s="11">
        <v>1803</v>
      </c>
      <c r="S376" s="11">
        <v>2049</v>
      </c>
      <c r="T376" s="11">
        <v>5459</v>
      </c>
      <c r="U376" s="81" t="str">
        <f>IF(COUNTIF('2025年度_地域戦略テーブル（基本項目）'!C:C, D376) &gt; 0, "策定済み", "未策定")</f>
        <v>未策定</v>
      </c>
      <c r="V376" t="str">
        <f>IF(COUNTIF('2025年度_地域戦略テーブル（基本項目）'!C:C, D376) &gt; 0,
    IF(MONTH(INDEX('2025年度_地域戦略テーブル（基本項目）'!G:G, MATCH(D376, '2025年度_地域戦略テーブル（基本項目）'!C:C, 0))) &gt;= 4,
        YEAR(INDEX('2025年度_地域戦略テーブル（基本項目）'!G:G, MATCH(D376, '2025年度_地域戦略テーブル（基本項目）'!C:C, 0))),
        YEAR(INDEX('2025年度_地域戦略テーブル（基本項目）'!G:G, MATCH(D376, '2025年度_地域戦略テーブル（基本項目）'!C:C, 0)))-1),
    "")</f>
        <v/>
      </c>
    </row>
    <row r="377" spans="1:22" hidden="1">
      <c r="A377" s="11">
        <v>1642</v>
      </c>
      <c r="B377" s="12" t="s">
        <v>2143</v>
      </c>
      <c r="C377" s="12" t="s">
        <v>7969</v>
      </c>
      <c r="D377" s="12" t="s">
        <v>2144</v>
      </c>
      <c r="E377" s="12" t="s">
        <v>281</v>
      </c>
      <c r="F377" s="12" t="s">
        <v>2095</v>
      </c>
      <c r="G377" s="12" t="s">
        <v>1491</v>
      </c>
      <c r="H377" s="12" t="s">
        <v>2145</v>
      </c>
      <c r="I377" s="12" t="s">
        <v>1076</v>
      </c>
      <c r="J377" s="11">
        <v>57.93</v>
      </c>
      <c r="K377" s="11">
        <v>10132</v>
      </c>
      <c r="L377" s="11">
        <v>-5.4586199999999998</v>
      </c>
      <c r="M377" s="11">
        <v>9.9039433365272096</v>
      </c>
      <c r="N377" s="11">
        <v>18.5943527717039</v>
      </c>
      <c r="O377" s="11">
        <v>16.279943780301899</v>
      </c>
      <c r="P377" s="11">
        <v>53.673130242558202</v>
      </c>
      <c r="Q377" s="11">
        <v>1.5486298689087801</v>
      </c>
      <c r="R377" s="11">
        <v>2024</v>
      </c>
      <c r="S377" s="11">
        <v>1281</v>
      </c>
      <c r="T377" s="11">
        <v>3215</v>
      </c>
      <c r="U377" s="81" t="str">
        <f>IF(COUNTIF('2025年度_地域戦略テーブル（基本項目）'!C:C, D377) &gt; 0, "策定済み", "未策定")</f>
        <v>未策定</v>
      </c>
      <c r="V377" t="str">
        <f>IF(COUNTIF('2025年度_地域戦略テーブル（基本項目）'!C:C, D377) &gt; 0,
    IF(MONTH(INDEX('2025年度_地域戦略テーブル（基本項目）'!G:G, MATCH(D377, '2025年度_地域戦略テーブル（基本項目）'!C:C, 0))) &gt;= 4,
        YEAR(INDEX('2025年度_地域戦略テーブル（基本項目）'!G:G, MATCH(D377, '2025年度_地域戦略テーブル（基本項目）'!C:C, 0))),
        YEAR(INDEX('2025年度_地域戦略テーブル（基本項目）'!G:G, MATCH(D377, '2025年度_地域戦略テーブル（基本項目）'!C:C, 0)))-1),
    "")</f>
        <v/>
      </c>
    </row>
    <row r="378" spans="1:22" hidden="1">
      <c r="A378" s="11">
        <v>1615</v>
      </c>
      <c r="B378" s="12" t="s">
        <v>2146</v>
      </c>
      <c r="C378" s="12" t="s">
        <v>7942</v>
      </c>
      <c r="D378" s="12" t="s">
        <v>2147</v>
      </c>
      <c r="E378" s="12" t="s">
        <v>281</v>
      </c>
      <c r="F378" s="12" t="s">
        <v>2095</v>
      </c>
      <c r="G378" s="12" t="s">
        <v>1491</v>
      </c>
      <c r="H378" s="12" t="s">
        <v>2148</v>
      </c>
      <c r="I378" s="12" t="s">
        <v>1076</v>
      </c>
      <c r="J378" s="11">
        <v>57.37</v>
      </c>
      <c r="K378" s="11">
        <v>50832</v>
      </c>
      <c r="L378" s="11">
        <v>-4.8214699999999997</v>
      </c>
      <c r="M378" s="11">
        <v>32.544020536491502</v>
      </c>
      <c r="N378" s="11">
        <v>18.6302021940235</v>
      </c>
      <c r="O378" s="11">
        <v>19.543459906625401</v>
      </c>
      <c r="P378" s="11">
        <v>26.9919236614124</v>
      </c>
      <c r="Q378" s="11">
        <v>2.2903937014471998</v>
      </c>
      <c r="R378" s="11">
        <v>1949</v>
      </c>
      <c r="S378" s="11">
        <v>6305</v>
      </c>
      <c r="T378" s="11">
        <v>15329</v>
      </c>
      <c r="U378" s="81" t="str">
        <f>IF(COUNTIF('2025年度_地域戦略テーブル（基本項目）'!C:C, D378) &gt; 0, "策定済み", "未策定")</f>
        <v>未策定</v>
      </c>
      <c r="V378" t="str">
        <f>IF(COUNTIF('2025年度_地域戦略テーブル（基本項目）'!C:C, D378) &gt; 0,
    IF(MONTH(INDEX('2025年度_地域戦略テーブル（基本項目）'!G:G, MATCH(D378, '2025年度_地域戦略テーブル（基本項目）'!C:C, 0))) &gt;= 4,
        YEAR(INDEX('2025年度_地域戦略テーブル（基本項目）'!G:G, MATCH(D378, '2025年度_地域戦略テーブル（基本項目）'!C:C, 0))),
        YEAR(INDEX('2025年度_地域戦略テーブル（基本項目）'!G:G, MATCH(D378, '2025年度_地域戦略テーブル（基本項目）'!C:C, 0)))-1),
    "")</f>
        <v/>
      </c>
    </row>
    <row r="379" spans="1:22" hidden="1">
      <c r="A379" s="11">
        <v>1636</v>
      </c>
      <c r="B379" s="12" t="s">
        <v>2149</v>
      </c>
      <c r="C379" s="12" t="s">
        <v>7963</v>
      </c>
      <c r="D379" s="12" t="s">
        <v>2150</v>
      </c>
      <c r="E379" s="12" t="s">
        <v>281</v>
      </c>
      <c r="F379" s="12" t="s">
        <v>2095</v>
      </c>
      <c r="G379" s="12" t="s">
        <v>1491</v>
      </c>
      <c r="H379" s="12" t="s">
        <v>2151</v>
      </c>
      <c r="I379" s="12" t="s">
        <v>1076</v>
      </c>
      <c r="J379" s="11">
        <v>175.06</v>
      </c>
      <c r="K379" s="11">
        <v>5789</v>
      </c>
      <c r="L379" s="11">
        <v>-8.4743099999999991</v>
      </c>
      <c r="M379" s="11">
        <v>2.1373532539209599</v>
      </c>
      <c r="N379" s="11">
        <v>5.3956017585898204</v>
      </c>
      <c r="O379" s="11">
        <v>11.1418038452149</v>
      </c>
      <c r="P379" s="11">
        <v>63.034743405066401</v>
      </c>
      <c r="Q379" s="11">
        <v>18.2904977372079</v>
      </c>
      <c r="R379" s="11">
        <v>1540</v>
      </c>
      <c r="S379" s="11">
        <v>626</v>
      </c>
      <c r="T379" s="11">
        <v>1777</v>
      </c>
      <c r="U379" s="81" t="str">
        <f>IF(COUNTIF('2025年度_地域戦略テーブル（基本項目）'!C:C, D379) &gt; 0, "策定済み", "未策定")</f>
        <v>未策定</v>
      </c>
      <c r="V379" t="str">
        <f>IF(COUNTIF('2025年度_地域戦略テーブル（基本項目）'!C:C, D379) &gt; 0,
    IF(MONTH(INDEX('2025年度_地域戦略テーブル（基本項目）'!G:G, MATCH(D379, '2025年度_地域戦略テーブル（基本項目）'!C:C, 0))) &gt;= 4,
        YEAR(INDEX('2025年度_地域戦略テーブル（基本項目）'!G:G, MATCH(D379, '2025年度_地域戦略テーブル（基本項目）'!C:C, 0))),
        YEAR(INDEX('2025年度_地域戦略テーブル（基本項目）'!G:G, MATCH(D379, '2025年度_地域戦略テーブル（基本項目）'!C:C, 0)))-1),
    "")</f>
        <v/>
      </c>
    </row>
    <row r="380" spans="1:22" hidden="1">
      <c r="A380" s="11">
        <v>1625</v>
      </c>
      <c r="B380" s="12" t="s">
        <v>2152</v>
      </c>
      <c r="C380" s="12" t="s">
        <v>7952</v>
      </c>
      <c r="D380" s="12" t="s">
        <v>2153</v>
      </c>
      <c r="E380" s="12" t="s">
        <v>281</v>
      </c>
      <c r="F380" s="12" t="s">
        <v>2095</v>
      </c>
      <c r="G380" s="12" t="s">
        <v>1491</v>
      </c>
      <c r="H380" s="12" t="s">
        <v>2154</v>
      </c>
      <c r="I380" s="12" t="s">
        <v>1076</v>
      </c>
      <c r="J380" s="11">
        <v>53.19</v>
      </c>
      <c r="K380" s="11">
        <v>61772</v>
      </c>
      <c r="L380" s="11">
        <v>5.8283399999999999</v>
      </c>
      <c r="M380" s="11">
        <v>33.770388569601899</v>
      </c>
      <c r="N380" s="11">
        <v>18.836270506983698</v>
      </c>
      <c r="O380" s="11">
        <v>33.202778133161203</v>
      </c>
      <c r="P380" s="11">
        <v>13.281134228144399</v>
      </c>
      <c r="Q380" s="11">
        <v>0.90942856210886103</v>
      </c>
      <c r="R380" s="11">
        <v>2854</v>
      </c>
      <c r="S380" s="11">
        <v>6450</v>
      </c>
      <c r="T380" s="11">
        <v>16713</v>
      </c>
      <c r="U380" s="81" t="str">
        <f>IF(COUNTIF('2025年度_地域戦略テーブル（基本項目）'!C:C, D380) &gt; 0, "策定済み", "未策定")</f>
        <v>未策定</v>
      </c>
      <c r="V380" t="str">
        <f>IF(COUNTIF('2025年度_地域戦略テーブル（基本項目）'!C:C, D380) &gt; 0,
    IF(MONTH(INDEX('2025年度_地域戦略テーブル（基本項目）'!G:G, MATCH(D380, '2025年度_地域戦略テーブル（基本項目）'!C:C, 0))) &gt;= 4,
        YEAR(INDEX('2025年度_地域戦略テーブル（基本項目）'!G:G, MATCH(D380, '2025年度_地域戦略テーブル（基本項目）'!C:C, 0))),
        YEAR(INDEX('2025年度_地域戦略テーブル（基本項目）'!G:G, MATCH(D380, '2025年度_地域戦略テーブル（基本項目）'!C:C, 0)))-1),
    "")</f>
        <v/>
      </c>
    </row>
    <row r="381" spans="1:22" hidden="1">
      <c r="A381" s="11">
        <v>1653</v>
      </c>
      <c r="B381" s="12" t="s">
        <v>2155</v>
      </c>
      <c r="C381" s="12" t="s">
        <v>7980</v>
      </c>
      <c r="D381" s="12" t="s">
        <v>2156</v>
      </c>
      <c r="E381" s="12" t="s">
        <v>281</v>
      </c>
      <c r="F381" s="12" t="s">
        <v>2095</v>
      </c>
      <c r="G381" s="12" t="s">
        <v>1491</v>
      </c>
      <c r="H381" s="12" t="s">
        <v>2157</v>
      </c>
      <c r="I381" s="12" t="s">
        <v>1076</v>
      </c>
      <c r="J381" s="11">
        <v>121.19</v>
      </c>
      <c r="K381" s="11">
        <v>3238</v>
      </c>
      <c r="L381" s="11">
        <v>-5.37697</v>
      </c>
      <c r="M381" s="11">
        <v>2.5761967800684</v>
      </c>
      <c r="N381" s="11">
        <v>3.1735497332018801</v>
      </c>
      <c r="O381" s="11">
        <v>3.1802883676164102</v>
      </c>
      <c r="P381" s="11">
        <v>88.196322897803199</v>
      </c>
      <c r="Q381" s="11">
        <v>2.87364222131013</v>
      </c>
      <c r="R381" s="11">
        <v>646</v>
      </c>
      <c r="S381" s="11">
        <v>446</v>
      </c>
      <c r="T381" s="11">
        <v>980</v>
      </c>
      <c r="U381" s="81" t="str">
        <f>IF(COUNTIF('2025年度_地域戦略テーブル（基本項目）'!C:C, D381) &gt; 0, "策定済み", "未策定")</f>
        <v>未策定</v>
      </c>
      <c r="V381" t="str">
        <f>IF(COUNTIF('2025年度_地域戦略テーブル（基本項目）'!C:C, D381) &gt; 0,
    IF(MONTH(INDEX('2025年度_地域戦略テーブル（基本項目）'!G:G, MATCH(D381, '2025年度_地域戦略テーブル（基本項目）'!C:C, 0))) &gt;= 4,
        YEAR(INDEX('2025年度_地域戦略テーブル（基本項目）'!G:G, MATCH(D381, '2025年度_地域戦略テーブル（基本項目）'!C:C, 0))),
        YEAR(INDEX('2025年度_地域戦略テーブル（基本項目）'!G:G, MATCH(D381, '2025年度_地域戦略テーブル（基本項目）'!C:C, 0)))-1),
    "")</f>
        <v/>
      </c>
    </row>
    <row r="382" spans="1:22" hidden="1">
      <c r="A382" s="11">
        <v>1618</v>
      </c>
      <c r="B382" s="12" t="s">
        <v>2158</v>
      </c>
      <c r="C382" s="12" t="s">
        <v>7945</v>
      </c>
      <c r="D382" s="12" t="s">
        <v>2159</v>
      </c>
      <c r="E382" s="12" t="s">
        <v>281</v>
      </c>
      <c r="F382" s="12" t="s">
        <v>2095</v>
      </c>
      <c r="G382" s="12" t="s">
        <v>1491</v>
      </c>
      <c r="H382" s="12" t="s">
        <v>2160</v>
      </c>
      <c r="I382" s="12" t="s">
        <v>1076</v>
      </c>
      <c r="J382" s="11">
        <v>299.69</v>
      </c>
      <c r="K382" s="11">
        <v>49025</v>
      </c>
      <c r="L382" s="11">
        <v>-6.1973799999999999</v>
      </c>
      <c r="M382" s="11">
        <v>7.6291106494445096</v>
      </c>
      <c r="N382" s="11">
        <v>19.520147614565399</v>
      </c>
      <c r="O382" s="11">
        <v>11.5528007715091</v>
      </c>
      <c r="P382" s="11">
        <v>59.874389353734003</v>
      </c>
      <c r="Q382" s="11">
        <v>1.4235516107470301</v>
      </c>
      <c r="R382" s="11">
        <v>9561</v>
      </c>
      <c r="S382" s="11">
        <v>6655</v>
      </c>
      <c r="T382" s="11">
        <v>14820</v>
      </c>
      <c r="U382" s="81" t="str">
        <f>IF(COUNTIF('2025年度_地域戦略テーブル（基本項目）'!C:C, D382) &gt; 0, "策定済み", "未策定")</f>
        <v>未策定</v>
      </c>
      <c r="V382" t="str">
        <f>IF(COUNTIF('2025年度_地域戦略テーブル（基本項目）'!C:C, D382) &gt; 0,
    IF(MONTH(INDEX('2025年度_地域戦略テーブル（基本項目）'!G:G, MATCH(D382, '2025年度_地域戦略テーブル（基本項目）'!C:C, 0))) &gt;= 4,
        YEAR(INDEX('2025年度_地域戦略テーブル（基本項目）'!G:G, MATCH(D382, '2025年度_地域戦略テーブル（基本項目）'!C:C, 0))),
        YEAR(INDEX('2025年度_地域戦略テーブル（基本項目）'!G:G, MATCH(D382, '2025年度_地域戦略テーブル（基本項目）'!C:C, 0)))-1),
    "")</f>
        <v/>
      </c>
    </row>
    <row r="383" spans="1:22" hidden="1">
      <c r="A383" s="11">
        <v>1643</v>
      </c>
      <c r="B383" s="12" t="s">
        <v>2161</v>
      </c>
      <c r="C383" s="12" t="s">
        <v>7970</v>
      </c>
      <c r="D383" s="12" t="s">
        <v>2162</v>
      </c>
      <c r="E383" s="12" t="s">
        <v>281</v>
      </c>
      <c r="F383" s="12" t="s">
        <v>2095</v>
      </c>
      <c r="G383" s="12" t="s">
        <v>1491</v>
      </c>
      <c r="H383" s="12" t="s">
        <v>2163</v>
      </c>
      <c r="I383" s="12" t="s">
        <v>1076</v>
      </c>
      <c r="J383" s="11">
        <v>544.66999999999996</v>
      </c>
      <c r="K383" s="11">
        <v>13503</v>
      </c>
      <c r="L383" s="11">
        <v>-10.865399999999999</v>
      </c>
      <c r="M383" s="11">
        <v>3.5647716166122398</v>
      </c>
      <c r="N383" s="11">
        <v>7.5777110146678197</v>
      </c>
      <c r="O383" s="11">
        <v>6.9018045075872498</v>
      </c>
      <c r="P383" s="11">
        <v>78.092374111871294</v>
      </c>
      <c r="Q383" s="11">
        <v>3.86333874926135</v>
      </c>
      <c r="R383" s="11">
        <v>6873</v>
      </c>
      <c r="S383" s="11">
        <v>1453</v>
      </c>
      <c r="T383" s="11">
        <v>4053</v>
      </c>
      <c r="U383" s="81" t="str">
        <f>IF(COUNTIF('2025年度_地域戦略テーブル（基本項目）'!C:C, D383) &gt; 0, "策定済み", "未策定")</f>
        <v>未策定</v>
      </c>
      <c r="V383" t="str">
        <f>IF(COUNTIF('2025年度_地域戦略テーブル（基本項目）'!C:C, D383) &gt; 0,
    IF(MONTH(INDEX('2025年度_地域戦略テーブル（基本項目）'!G:G, MATCH(D383, '2025年度_地域戦略テーブル（基本項目）'!C:C, 0))) &gt;= 4,
        YEAR(INDEX('2025年度_地域戦略テーブル（基本項目）'!G:G, MATCH(D383, '2025年度_地域戦略テーブル（基本項目）'!C:C, 0))),
        YEAR(INDEX('2025年度_地域戦略テーブル（基本項目）'!G:G, MATCH(D383, '2025年度_地域戦略テーブル（基本項目）'!C:C, 0)))-1),
    "")</f>
        <v/>
      </c>
    </row>
    <row r="384" spans="1:22" hidden="1">
      <c r="A384" s="11">
        <v>1635</v>
      </c>
      <c r="B384" s="12" t="s">
        <v>2164</v>
      </c>
      <c r="C384" s="12" t="s">
        <v>7962</v>
      </c>
      <c r="D384" s="12" t="s">
        <v>2165</v>
      </c>
      <c r="E384" s="12" t="s">
        <v>281</v>
      </c>
      <c r="F384" s="12" t="s">
        <v>2095</v>
      </c>
      <c r="G384" s="12" t="s">
        <v>1491</v>
      </c>
      <c r="H384" s="12" t="s">
        <v>2166</v>
      </c>
      <c r="I384" s="12" t="s">
        <v>1076</v>
      </c>
      <c r="J384" s="11">
        <v>60.81</v>
      </c>
      <c r="K384" s="11">
        <v>1382</v>
      </c>
      <c r="L384" s="11">
        <v>-8.47682</v>
      </c>
      <c r="M384" s="11">
        <v>1.17062756995906</v>
      </c>
      <c r="N384" s="11">
        <v>7.4313458107288302</v>
      </c>
      <c r="O384" s="11">
        <v>18.2993694398988</v>
      </c>
      <c r="P384" s="11">
        <v>51.203682463637698</v>
      </c>
      <c r="Q384" s="11">
        <v>21.8949747157756</v>
      </c>
      <c r="R384" s="11">
        <v>730</v>
      </c>
      <c r="S384" s="11">
        <v>151</v>
      </c>
      <c r="T384" s="11">
        <v>356</v>
      </c>
      <c r="U384" s="81" t="str">
        <f>IF(COUNTIF('2025年度_地域戦略テーブル（基本項目）'!C:C, D384) &gt; 0, "策定済み", "未策定")</f>
        <v>未策定</v>
      </c>
      <c r="V384" t="str">
        <f>IF(COUNTIF('2025年度_地域戦略テーブル（基本項目）'!C:C, D384) &gt; 0,
    IF(MONTH(INDEX('2025年度_地域戦略テーブル（基本項目）'!G:G, MATCH(D384, '2025年度_地域戦略テーブル（基本項目）'!C:C, 0))) &gt;= 4,
        YEAR(INDEX('2025年度_地域戦略テーブル（基本項目）'!G:G, MATCH(D384, '2025年度_地域戦略テーブル（基本項目）'!C:C, 0))),
        YEAR(INDEX('2025年度_地域戦略テーブル（基本項目）'!G:G, MATCH(D384, '2025年度_地域戦略テーブル（基本項目）'!C:C, 0)))-1),
    "")</f>
        <v/>
      </c>
    </row>
    <row r="385" spans="1:22" hidden="1">
      <c r="A385" s="11">
        <v>1634</v>
      </c>
      <c r="B385" s="12" t="s">
        <v>2167</v>
      </c>
      <c r="C385" s="12" t="s">
        <v>7961</v>
      </c>
      <c r="D385" s="12" t="s">
        <v>2168</v>
      </c>
      <c r="E385" s="12" t="s">
        <v>281</v>
      </c>
      <c r="F385" s="12" t="s">
        <v>2095</v>
      </c>
      <c r="G385" s="12" t="s">
        <v>1491</v>
      </c>
      <c r="H385" s="12" t="s">
        <v>2169</v>
      </c>
      <c r="I385" s="12" t="s">
        <v>1076</v>
      </c>
      <c r="J385" s="11">
        <v>136.94</v>
      </c>
      <c r="K385" s="11">
        <v>6590</v>
      </c>
      <c r="L385" s="11">
        <v>-8.3066600000000008</v>
      </c>
      <c r="M385" s="11">
        <v>1.87459605104295</v>
      </c>
      <c r="N385" s="11">
        <v>6.3315592025731897</v>
      </c>
      <c r="O385" s="11">
        <v>5.4296589122265004</v>
      </c>
      <c r="P385" s="11">
        <v>79.373988510199496</v>
      </c>
      <c r="Q385" s="11">
        <v>6.9901973239578199</v>
      </c>
      <c r="R385" s="11">
        <v>1365</v>
      </c>
      <c r="S385" s="11">
        <v>696</v>
      </c>
      <c r="T385" s="11">
        <v>2549</v>
      </c>
      <c r="U385" s="81" t="str">
        <f>IF(COUNTIF('2025年度_地域戦略テーブル（基本項目）'!C:C, D385) &gt; 0, "策定済み", "未策定")</f>
        <v>未策定</v>
      </c>
      <c r="V385" t="str">
        <f>IF(COUNTIF('2025年度_地域戦略テーブル（基本項目）'!C:C, D385) &gt; 0,
    IF(MONTH(INDEX('2025年度_地域戦略テーブル（基本項目）'!G:G, MATCH(D385, '2025年度_地域戦略テーブル（基本項目）'!C:C, 0))) &gt;= 4,
        YEAR(INDEX('2025年度_地域戦略テーブル（基本項目）'!G:G, MATCH(D385, '2025年度_地域戦略テーブル（基本項目）'!C:C, 0))),
        YEAR(INDEX('2025年度_地域戦略テーブル（基本項目）'!G:G, MATCH(D385, '2025年度_地域戦略テーブル（基本項目）'!C:C, 0)))-1),
    "")</f>
        <v/>
      </c>
    </row>
    <row r="386" spans="1:22" ht="26" hidden="1">
      <c r="A386" s="11">
        <v>1621</v>
      </c>
      <c r="B386" s="12" t="s">
        <v>2170</v>
      </c>
      <c r="C386" s="12" t="s">
        <v>7948</v>
      </c>
      <c r="D386" s="12" t="s">
        <v>2171</v>
      </c>
      <c r="E386" s="12" t="s">
        <v>281</v>
      </c>
      <c r="F386" s="12" t="s">
        <v>2095</v>
      </c>
      <c r="G386" s="12" t="s">
        <v>1491</v>
      </c>
      <c r="H386" s="12" t="s">
        <v>2172</v>
      </c>
      <c r="I386" s="12" t="s">
        <v>1076</v>
      </c>
      <c r="J386" s="11">
        <v>126.94</v>
      </c>
      <c r="K386" s="11">
        <v>24563</v>
      </c>
      <c r="L386" s="11">
        <v>-9.0461399999999994</v>
      </c>
      <c r="M386" s="11">
        <v>9.5463422982972403</v>
      </c>
      <c r="N386" s="11">
        <v>6.78153101682953</v>
      </c>
      <c r="O386" s="11">
        <v>9.3262749462856203</v>
      </c>
      <c r="P386" s="11">
        <v>72.525627562547399</v>
      </c>
      <c r="Q386" s="11">
        <v>1.8202241760401701</v>
      </c>
      <c r="R386" s="11">
        <v>2513</v>
      </c>
      <c r="S386" s="11">
        <v>2727</v>
      </c>
      <c r="T386" s="11">
        <v>8305</v>
      </c>
      <c r="U386" s="81" t="str">
        <f>IF(COUNTIF('2025年度_地域戦略テーブル（基本項目）'!C:C, D386) &gt; 0, "策定済み", "未策定")</f>
        <v>未策定</v>
      </c>
      <c r="V386" t="str">
        <f>IF(COUNTIF('2025年度_地域戦略テーブル（基本項目）'!C:C, D386) &gt; 0,
    IF(MONTH(INDEX('2025年度_地域戦略テーブル（基本項目）'!G:G, MATCH(D386, '2025年度_地域戦略テーブル（基本項目）'!C:C, 0))) &gt;= 4,
        YEAR(INDEX('2025年度_地域戦略テーブル（基本項目）'!G:G, MATCH(D386, '2025年度_地域戦略テーブル（基本項目）'!C:C, 0))),
        YEAR(INDEX('2025年度_地域戦略テーブル（基本項目）'!G:G, MATCH(D386, '2025年度_地域戦略テーブル（基本項目）'!C:C, 0)))-1),
    "")</f>
        <v/>
      </c>
    </row>
    <row r="387" spans="1:22" hidden="1">
      <c r="A387" s="11">
        <v>1614</v>
      </c>
      <c r="B387" s="12" t="s">
        <v>2173</v>
      </c>
      <c r="C387" s="12" t="s">
        <v>7941</v>
      </c>
      <c r="D387" s="12" t="s">
        <v>2174</v>
      </c>
      <c r="E387" s="12" t="s">
        <v>281</v>
      </c>
      <c r="F387" s="12" t="s">
        <v>2095</v>
      </c>
      <c r="G387" s="12" t="s">
        <v>1491</v>
      </c>
      <c r="H387" s="12" t="s">
        <v>2175</v>
      </c>
      <c r="I387" s="12" t="s">
        <v>1076</v>
      </c>
      <c r="J387" s="11">
        <v>210.55</v>
      </c>
      <c r="K387" s="11">
        <v>31108</v>
      </c>
      <c r="L387" s="11">
        <v>-8.1818200000000001</v>
      </c>
      <c r="M387" s="11">
        <v>6.2054902424219502</v>
      </c>
      <c r="N387" s="11">
        <v>7.5824068373295201</v>
      </c>
      <c r="O387" s="11">
        <v>4.9047395143529204</v>
      </c>
      <c r="P387" s="11">
        <v>77.8411724704508</v>
      </c>
      <c r="Q387" s="11">
        <v>3.4661909354448199</v>
      </c>
      <c r="R387" s="11">
        <v>2580</v>
      </c>
      <c r="S387" s="11">
        <v>3233</v>
      </c>
      <c r="T387" s="11">
        <v>11892</v>
      </c>
      <c r="U387" s="81" t="str">
        <f>IF(COUNTIF('2025年度_地域戦略テーブル（基本項目）'!C:C, D387) &gt; 0, "策定済み", "未策定")</f>
        <v>未策定</v>
      </c>
      <c r="V387" t="str">
        <f>IF(COUNTIF('2025年度_地域戦略テーブル（基本項目）'!C:C, D387) &gt; 0,
    IF(MONTH(INDEX('2025年度_地域戦略テーブル（基本項目）'!G:G, MATCH(D387, '2025年度_地域戦略テーブル（基本項目）'!C:C, 0))) &gt;= 4,
        YEAR(INDEX('2025年度_地域戦略テーブル（基本項目）'!G:G, MATCH(D387, '2025年度_地域戦略テーブル（基本項目）'!C:C, 0))),
        YEAR(INDEX('2025年度_地域戦略テーブル（基本項目）'!G:G, MATCH(D387, '2025年度_地域戦略テーブル（基本項目）'!C:C, 0)))-1),
    "")</f>
        <v/>
      </c>
    </row>
    <row r="388" spans="1:22" hidden="1">
      <c r="A388" s="11">
        <v>1650</v>
      </c>
      <c r="B388" s="12" t="s">
        <v>2176</v>
      </c>
      <c r="C388" s="12" t="s">
        <v>7977</v>
      </c>
      <c r="D388" s="12" t="s">
        <v>2177</v>
      </c>
      <c r="E388" s="12" t="s">
        <v>281</v>
      </c>
      <c r="F388" s="12" t="s">
        <v>2095</v>
      </c>
      <c r="G388" s="12" t="s">
        <v>1491</v>
      </c>
      <c r="H388" s="12" t="s">
        <v>2178</v>
      </c>
      <c r="I388" s="12" t="s">
        <v>1076</v>
      </c>
      <c r="J388" s="11">
        <v>190.96</v>
      </c>
      <c r="K388" s="11">
        <v>2033</v>
      </c>
      <c r="L388" s="11">
        <v>-8.9157700000000002</v>
      </c>
      <c r="M388" s="11">
        <v>0.790194935776239</v>
      </c>
      <c r="N388" s="11">
        <v>2.6169692432154501</v>
      </c>
      <c r="O388" s="11">
        <v>1.62146248087671</v>
      </c>
      <c r="P388" s="11">
        <v>92.857807008570802</v>
      </c>
      <c r="Q388" s="11">
        <v>2.11356633156083</v>
      </c>
      <c r="R388" s="11">
        <v>593</v>
      </c>
      <c r="S388" s="11">
        <v>243</v>
      </c>
      <c r="T388" s="11">
        <v>540</v>
      </c>
      <c r="U388" s="81" t="str">
        <f>IF(COUNTIF('2025年度_地域戦略テーブル（基本項目）'!C:C, D388) &gt; 0, "策定済み", "未策定")</f>
        <v>未策定</v>
      </c>
      <c r="V388" t="str">
        <f>IF(COUNTIF('2025年度_地域戦略テーブル（基本項目）'!C:C, D388) &gt; 0,
    IF(MONTH(INDEX('2025年度_地域戦略テーブル（基本項目）'!G:G, MATCH(D388, '2025年度_地域戦略テーブル（基本項目）'!C:C, 0))) &gt;= 4,
        YEAR(INDEX('2025年度_地域戦略テーブル（基本項目）'!G:G, MATCH(D388, '2025年度_地域戦略テーブル（基本項目）'!C:C, 0))),
        YEAR(INDEX('2025年度_地域戦略テーブル（基本項目）'!G:G, MATCH(D388, '2025年度_地域戦略テーブル（基本項目）'!C:C, 0)))-1),
    "")</f>
        <v/>
      </c>
    </row>
    <row r="389" spans="1:22" hidden="1">
      <c r="A389" s="11">
        <v>1616</v>
      </c>
      <c r="B389" s="12" t="s">
        <v>2179</v>
      </c>
      <c r="C389" s="12" t="s">
        <v>7943</v>
      </c>
      <c r="D389" s="12" t="s">
        <v>2180</v>
      </c>
      <c r="E389" s="12" t="s">
        <v>281</v>
      </c>
      <c r="F389" s="12" t="s">
        <v>2095</v>
      </c>
      <c r="G389" s="12" t="s">
        <v>1491</v>
      </c>
      <c r="H389" s="12" t="s">
        <v>2181</v>
      </c>
      <c r="I389" s="12" t="s">
        <v>1076</v>
      </c>
      <c r="J389" s="11">
        <v>163.29</v>
      </c>
      <c r="K389" s="11">
        <v>23557</v>
      </c>
      <c r="L389" s="11">
        <v>-7.2960500000000001</v>
      </c>
      <c r="M389" s="11">
        <v>5.6768554037356003</v>
      </c>
      <c r="N389" s="11">
        <v>4.1045848397868498</v>
      </c>
      <c r="O389" s="11">
        <v>7.5672832091030804</v>
      </c>
      <c r="P389" s="11">
        <v>79.6993058520749</v>
      </c>
      <c r="Q389" s="11">
        <v>2.9519706952995999</v>
      </c>
      <c r="R389" s="11">
        <v>1381</v>
      </c>
      <c r="S389" s="11">
        <v>2706</v>
      </c>
      <c r="T389" s="11">
        <v>8015</v>
      </c>
      <c r="U389" s="81" t="str">
        <f>IF(COUNTIF('2025年度_地域戦略テーブル（基本項目）'!C:C, D389) &gt; 0, "策定済み", "未策定")</f>
        <v>未策定</v>
      </c>
      <c r="V389" t="str">
        <f>IF(COUNTIF('2025年度_地域戦略テーブル（基本項目）'!C:C, D389) &gt; 0,
    IF(MONTH(INDEX('2025年度_地域戦略テーブル（基本項目）'!G:G, MATCH(D389, '2025年度_地域戦略テーブル（基本項目）'!C:C, 0))) &gt;= 4,
        YEAR(INDEX('2025年度_地域戦略テーブル（基本項目）'!G:G, MATCH(D389, '2025年度_地域戦略テーブル（基本項目）'!C:C, 0))),
        YEAR(INDEX('2025年度_地域戦略テーブル（基本項目）'!G:G, MATCH(D389, '2025年度_地域戦略テーブル（基本項目）'!C:C, 0)))-1),
    "")</f>
        <v/>
      </c>
    </row>
    <row r="390" spans="1:22" hidden="1">
      <c r="A390" s="11">
        <v>1637</v>
      </c>
      <c r="B390" s="12" t="s">
        <v>2182</v>
      </c>
      <c r="C390" s="12" t="s">
        <v>7964</v>
      </c>
      <c r="D390" s="12" t="s">
        <v>2183</v>
      </c>
      <c r="E390" s="12" t="s">
        <v>281</v>
      </c>
      <c r="F390" s="12" t="s">
        <v>2095</v>
      </c>
      <c r="G390" s="12" t="s">
        <v>1491</v>
      </c>
      <c r="H390" s="12" t="s">
        <v>2184</v>
      </c>
      <c r="I390" s="12" t="s">
        <v>1076</v>
      </c>
      <c r="J390" s="11">
        <v>77.22</v>
      </c>
      <c r="K390" s="11">
        <v>6426</v>
      </c>
      <c r="L390" s="11">
        <v>-5.5277900000000004</v>
      </c>
      <c r="M390" s="11">
        <v>6.4327718923523998</v>
      </c>
      <c r="N390" s="11">
        <v>8.7328956579545807</v>
      </c>
      <c r="O390" s="11">
        <v>16.072398369899201</v>
      </c>
      <c r="P390" s="11">
        <v>54.177018028321299</v>
      </c>
      <c r="Q390" s="11">
        <v>14.584916051472501</v>
      </c>
      <c r="R390" s="11">
        <v>1295</v>
      </c>
      <c r="S390" s="11">
        <v>907</v>
      </c>
      <c r="T390" s="11">
        <v>1945</v>
      </c>
      <c r="U390" s="81" t="str">
        <f>IF(COUNTIF('2025年度_地域戦略テーブル（基本項目）'!C:C, D390) &gt; 0, "策定済み", "未策定")</f>
        <v>未策定</v>
      </c>
      <c r="V390" t="str">
        <f>IF(COUNTIF('2025年度_地域戦略テーブル（基本項目）'!C:C, D390) &gt; 0,
    IF(MONTH(INDEX('2025年度_地域戦略テーブル（基本項目）'!G:G, MATCH(D390, '2025年度_地域戦略テーブル（基本項目）'!C:C, 0))) &gt;= 4,
        YEAR(INDEX('2025年度_地域戦略テーブル（基本項目）'!G:G, MATCH(D390, '2025年度_地域戦略テーブル（基本項目）'!C:C, 0))),
        YEAR(INDEX('2025年度_地域戦略テーブル（基本項目）'!G:G, MATCH(D390, '2025年度_地域戦略テーブル（基本項目）'!C:C, 0)))-1),
    "")</f>
        <v/>
      </c>
    </row>
    <row r="391" spans="1:22" hidden="1">
      <c r="A391" s="11">
        <v>1651</v>
      </c>
      <c r="B391" s="12" t="s">
        <v>2185</v>
      </c>
      <c r="C391" s="12" t="s">
        <v>7978</v>
      </c>
      <c r="D391" s="12" t="s">
        <v>2186</v>
      </c>
      <c r="E391" s="12" t="s">
        <v>281</v>
      </c>
      <c r="F391" s="12" t="s">
        <v>2095</v>
      </c>
      <c r="G391" s="12" t="s">
        <v>1491</v>
      </c>
      <c r="H391" s="12" t="s">
        <v>2187</v>
      </c>
      <c r="I391" s="12" t="s">
        <v>1076</v>
      </c>
      <c r="J391" s="11">
        <v>94.54</v>
      </c>
      <c r="K391" s="11">
        <v>4070</v>
      </c>
      <c r="L391" s="11">
        <v>-8.9077900000000003</v>
      </c>
      <c r="M391" s="11">
        <v>4.5029210151679298</v>
      </c>
      <c r="N391" s="11">
        <v>5.1980432888924897</v>
      </c>
      <c r="O391" s="11">
        <v>11.7455334486698</v>
      </c>
      <c r="P391" s="11">
        <v>74.2229621096035</v>
      </c>
      <c r="Q391" s="11">
        <v>4.3305401376663104</v>
      </c>
      <c r="R391" s="11">
        <v>1131</v>
      </c>
      <c r="S391" s="11">
        <v>538</v>
      </c>
      <c r="T391" s="11">
        <v>1264</v>
      </c>
      <c r="U391" s="81" t="str">
        <f>IF(COUNTIF('2025年度_地域戦略テーブル（基本項目）'!C:C, D391) &gt; 0, "策定済み", "未策定")</f>
        <v>未策定</v>
      </c>
      <c r="V391" t="str">
        <f>IF(COUNTIF('2025年度_地域戦略テーブル（基本項目）'!C:C, D391) &gt; 0,
    IF(MONTH(INDEX('2025年度_地域戦略テーブル（基本項目）'!G:G, MATCH(D391, '2025年度_地域戦略テーブル（基本項目）'!C:C, 0))) &gt;= 4,
        YEAR(INDEX('2025年度_地域戦略テーブル（基本項目）'!G:G, MATCH(D391, '2025年度_地域戦略テーブル（基本項目）'!C:C, 0))),
        YEAR(INDEX('2025年度_地域戦略テーブル（基本項目）'!G:G, MATCH(D391, '2025年度_地域戦略テーブル（基本項目）'!C:C, 0)))-1),
    "")</f>
        <v/>
      </c>
    </row>
    <row r="392" spans="1:22" ht="26" hidden="1">
      <c r="A392" s="11">
        <v>1648</v>
      </c>
      <c r="B392" s="12" t="s">
        <v>2188</v>
      </c>
      <c r="C392" s="12" t="s">
        <v>7975</v>
      </c>
      <c r="D392" s="12" t="s">
        <v>2189</v>
      </c>
      <c r="E392" s="12" t="s">
        <v>281</v>
      </c>
      <c r="F392" s="12" t="s">
        <v>2095</v>
      </c>
      <c r="G392" s="12" t="s">
        <v>1491</v>
      </c>
      <c r="H392" s="12" t="s">
        <v>2190</v>
      </c>
      <c r="I392" s="12" t="s">
        <v>1076</v>
      </c>
      <c r="J392" s="11">
        <v>165.86</v>
      </c>
      <c r="K392" s="11">
        <v>9076</v>
      </c>
      <c r="L392" s="11">
        <v>-7.3026200000000001</v>
      </c>
      <c r="M392" s="11">
        <v>3.3530461219759902</v>
      </c>
      <c r="N392" s="11">
        <v>11.7627448740762</v>
      </c>
      <c r="O392" s="11">
        <v>2.3736847454097898</v>
      </c>
      <c r="P392" s="11">
        <v>80.228309085640504</v>
      </c>
      <c r="Q392" s="11">
        <v>2.2822151728975202</v>
      </c>
      <c r="R392" s="11">
        <v>2349</v>
      </c>
      <c r="S392" s="11">
        <v>1297</v>
      </c>
      <c r="T392" s="11">
        <v>2636</v>
      </c>
      <c r="U392" s="81" t="str">
        <f>IF(COUNTIF('2025年度_地域戦略テーブル（基本項目）'!C:C, D392) &gt; 0, "策定済み", "未策定")</f>
        <v>未策定</v>
      </c>
      <c r="V392" t="str">
        <f>IF(COUNTIF('2025年度_地域戦略テーブル（基本項目）'!C:C, D392) &gt; 0,
    IF(MONTH(INDEX('2025年度_地域戦略テーブル（基本項目）'!G:G, MATCH(D392, '2025年度_地域戦略テーブル（基本項目）'!C:C, 0))) &gt;= 4,
        YEAR(INDEX('2025年度_地域戦略テーブル（基本項目）'!G:G, MATCH(D392, '2025年度_地域戦略テーブル（基本項目）'!C:C, 0))),
        YEAR(INDEX('2025年度_地域戦略テーブル（基本項目）'!G:G, MATCH(D392, '2025年度_地域戦略テーブル（基本項目）'!C:C, 0)))-1),
    "")</f>
        <v/>
      </c>
    </row>
    <row r="393" spans="1:22" hidden="1">
      <c r="A393" s="11">
        <v>1631</v>
      </c>
      <c r="B393" s="12" t="s">
        <v>2191</v>
      </c>
      <c r="C393" s="12" t="s">
        <v>7958</v>
      </c>
      <c r="D393" s="12" t="s">
        <v>2192</v>
      </c>
      <c r="E393" s="12" t="s">
        <v>281</v>
      </c>
      <c r="F393" s="12" t="s">
        <v>2095</v>
      </c>
      <c r="G393" s="12" t="s">
        <v>1491</v>
      </c>
      <c r="H393" s="12" t="s">
        <v>2193</v>
      </c>
      <c r="I393" s="12" t="s">
        <v>1076</v>
      </c>
      <c r="J393" s="11">
        <v>99.1</v>
      </c>
      <c r="K393" s="11">
        <v>35187</v>
      </c>
      <c r="L393" s="11">
        <v>5.1865399999999999</v>
      </c>
      <c r="M393" s="11">
        <v>14.841769610503301</v>
      </c>
      <c r="N393" s="11">
        <v>11.336130138049301</v>
      </c>
      <c r="O393" s="11">
        <v>22.3141852537787</v>
      </c>
      <c r="P393" s="11">
        <v>44.903985551199099</v>
      </c>
      <c r="Q393" s="11">
        <v>6.6039294464696301</v>
      </c>
      <c r="R393" s="11">
        <v>2554</v>
      </c>
      <c r="S393" s="11">
        <v>5078</v>
      </c>
      <c r="T393" s="11">
        <v>8272</v>
      </c>
      <c r="U393" s="81" t="str">
        <f>IF(COUNTIF('2025年度_地域戦略テーブル（基本項目）'!C:C, D393) &gt; 0, "策定済み", "未策定")</f>
        <v>未策定</v>
      </c>
      <c r="V393" t="str">
        <f>IF(COUNTIF('2025年度_地域戦略テーブル（基本項目）'!C:C, D393) &gt; 0,
    IF(MONTH(INDEX('2025年度_地域戦略テーブル（基本項目）'!G:G, MATCH(D393, '2025年度_地域戦略テーブル（基本項目）'!C:C, 0))) &gt;= 4,
        YEAR(INDEX('2025年度_地域戦略テーブル（基本項目）'!G:G, MATCH(D393, '2025年度_地域戦略テーブル（基本項目）'!C:C, 0))),
        YEAR(INDEX('2025年度_地域戦略テーブル（基本項目）'!G:G, MATCH(D393, '2025年度_地域戦略テーブル（基本項目）'!C:C, 0)))-1),
    "")</f>
        <v/>
      </c>
    </row>
    <row r="394" spans="1:22" hidden="1">
      <c r="A394" s="11">
        <v>1629</v>
      </c>
      <c r="B394" s="12" t="s">
        <v>2194</v>
      </c>
      <c r="C394" s="12" t="s">
        <v>7956</v>
      </c>
      <c r="D394" s="12" t="s">
        <v>2195</v>
      </c>
      <c r="E394" s="12" t="s">
        <v>281</v>
      </c>
      <c r="F394" s="12" t="s">
        <v>2095</v>
      </c>
      <c r="G394" s="12" t="s">
        <v>1491</v>
      </c>
      <c r="H394" s="12" t="s">
        <v>2196</v>
      </c>
      <c r="I394" s="12" t="s">
        <v>1076</v>
      </c>
      <c r="J394" s="11">
        <v>19.440000000000001</v>
      </c>
      <c r="K394" s="11">
        <v>15372</v>
      </c>
      <c r="L394" s="11">
        <v>-3.2538200000000002</v>
      </c>
      <c r="M394" s="11">
        <v>40.545928545735698</v>
      </c>
      <c r="N394" s="11">
        <v>38.485866618572402</v>
      </c>
      <c r="O394" s="11">
        <v>17.085143880913702</v>
      </c>
      <c r="P394" s="11">
        <v>3.41698562938309</v>
      </c>
      <c r="Q394" s="11">
        <v>0.46607532539518498</v>
      </c>
      <c r="R394" s="11">
        <v>747</v>
      </c>
      <c r="S394" s="11">
        <v>2909</v>
      </c>
      <c r="T394" s="11">
        <v>4164</v>
      </c>
      <c r="U394" s="81" t="str">
        <f>IF(COUNTIF('2025年度_地域戦略テーブル（基本項目）'!C:C, D394) &gt; 0, "策定済み", "未策定")</f>
        <v>未策定</v>
      </c>
      <c r="V394" t="str">
        <f>IF(COUNTIF('2025年度_地域戦略テーブル（基本項目）'!C:C, D394) &gt; 0,
    IF(MONTH(INDEX('2025年度_地域戦略テーブル（基本項目）'!G:G, MATCH(D394, '2025年度_地域戦略テーブル（基本項目）'!C:C, 0))) &gt;= 4,
        YEAR(INDEX('2025年度_地域戦略テーブル（基本項目）'!G:G, MATCH(D394, '2025年度_地域戦略テーブル（基本項目）'!C:C, 0))),
        YEAR(INDEX('2025年度_地域戦略テーブル（基本項目）'!G:G, MATCH(D394, '2025年度_地域戦略テーブル（基本項目）'!C:C, 0)))-1),
    "")</f>
        <v/>
      </c>
    </row>
    <row r="395" spans="1:22" ht="26" hidden="1">
      <c r="A395" s="11">
        <v>1646</v>
      </c>
      <c r="B395" s="12" t="s">
        <v>2197</v>
      </c>
      <c r="C395" s="12" t="s">
        <v>7973</v>
      </c>
      <c r="D395" s="12" t="s">
        <v>2198</v>
      </c>
      <c r="E395" s="12" t="s">
        <v>281</v>
      </c>
      <c r="F395" s="12" t="s">
        <v>2095</v>
      </c>
      <c r="G395" s="12" t="s">
        <v>1491</v>
      </c>
      <c r="H395" s="12" t="s">
        <v>2199</v>
      </c>
      <c r="I395" s="12" t="s">
        <v>1076</v>
      </c>
      <c r="J395" s="11">
        <v>34.08</v>
      </c>
      <c r="K395" s="11">
        <v>4254</v>
      </c>
      <c r="L395" s="11">
        <v>-8.9664000000000001</v>
      </c>
      <c r="M395" s="11">
        <v>5.9192595760028501</v>
      </c>
      <c r="N395" s="11">
        <v>5.8469059239794001</v>
      </c>
      <c r="O395" s="11">
        <v>14.3010586375388</v>
      </c>
      <c r="P395" s="11">
        <v>72.168724072173902</v>
      </c>
      <c r="Q395" s="11">
        <v>1.7640517903049899</v>
      </c>
      <c r="R395" s="11">
        <v>815</v>
      </c>
      <c r="S395" s="11">
        <v>505</v>
      </c>
      <c r="T395" s="11">
        <v>1258</v>
      </c>
      <c r="U395" s="81" t="str">
        <f>IF(COUNTIF('2025年度_地域戦略テーブル（基本項目）'!C:C, D395) &gt; 0, "策定済み", "未策定")</f>
        <v>未策定</v>
      </c>
      <c r="V395" t="str">
        <f>IF(COUNTIF('2025年度_地域戦略テーブル（基本項目）'!C:C, D395) &gt; 0,
    IF(MONTH(INDEX('2025年度_地域戦略テーブル（基本項目）'!G:G, MATCH(D395, '2025年度_地域戦略テーブル（基本項目）'!C:C, 0))) &gt;= 4,
        YEAR(INDEX('2025年度_地域戦略テーブル（基本項目）'!G:G, MATCH(D395, '2025年度_地域戦略テーブル（基本項目）'!C:C, 0))),
        YEAR(INDEX('2025年度_地域戦略テーブル（基本項目）'!G:G, MATCH(D395, '2025年度_地域戦略テーブル（基本項目）'!C:C, 0)))-1),
    "")</f>
        <v/>
      </c>
    </row>
    <row r="396" spans="1:22" hidden="1">
      <c r="A396" s="11">
        <v>1624</v>
      </c>
      <c r="B396" s="12" t="s">
        <v>2200</v>
      </c>
      <c r="C396" s="12" t="s">
        <v>7951</v>
      </c>
      <c r="D396" s="12" t="s">
        <v>2201</v>
      </c>
      <c r="E396" s="12" t="s">
        <v>281</v>
      </c>
      <c r="F396" s="12" t="s">
        <v>2095</v>
      </c>
      <c r="G396" s="12" t="s">
        <v>1491</v>
      </c>
      <c r="H396" s="12" t="s">
        <v>2202</v>
      </c>
      <c r="I396" s="12" t="s">
        <v>1076</v>
      </c>
      <c r="J396" s="11">
        <v>683.82</v>
      </c>
      <c r="K396" s="11">
        <v>75783</v>
      </c>
      <c r="L396" s="11">
        <v>-8.4071599999999993</v>
      </c>
      <c r="M396" s="11">
        <v>4.7239802241143103</v>
      </c>
      <c r="N396" s="11">
        <v>6.6500024544498899</v>
      </c>
      <c r="O396" s="11">
        <v>9.2077937276356394</v>
      </c>
      <c r="P396" s="11">
        <v>78.476939376444307</v>
      </c>
      <c r="Q396" s="11">
        <v>0.94128421735590795</v>
      </c>
      <c r="R396" s="11">
        <v>9174</v>
      </c>
      <c r="S396" s="11">
        <v>6460</v>
      </c>
      <c r="T396" s="11">
        <v>26292</v>
      </c>
      <c r="U396" s="81" t="str">
        <f>IF(COUNTIF('2025年度_地域戦略テーブル（基本項目）'!C:C, D396) &gt; 0, "策定済み", "未策定")</f>
        <v>未策定</v>
      </c>
      <c r="V396" t="str">
        <f>IF(COUNTIF('2025年度_地域戦略テーブル（基本項目）'!C:C, D396) &gt; 0,
    IF(MONTH(INDEX('2025年度_地域戦略テーブル（基本項目）'!G:G, MATCH(D396, '2025年度_地域戦略テーブル（基本項目）'!C:C, 0))) &gt;= 4,
        YEAR(INDEX('2025年度_地域戦略テーブル（基本項目）'!G:G, MATCH(D396, '2025年度_地域戦略テーブル（基本項目）'!C:C, 0))),
        YEAR(INDEX('2025年度_地域戦略テーブル（基本項目）'!G:G, MATCH(D396, '2025年度_地域戦略テーブル（基本項目）'!C:C, 0)))-1),
    "")</f>
        <v/>
      </c>
    </row>
    <row r="397" spans="1:22" hidden="1">
      <c r="A397" s="11">
        <v>1649</v>
      </c>
      <c r="B397" s="12" t="s">
        <v>2203</v>
      </c>
      <c r="C397" s="12" t="s">
        <v>7976</v>
      </c>
      <c r="D397" s="12" t="s">
        <v>2204</v>
      </c>
      <c r="E397" s="12" t="s">
        <v>281</v>
      </c>
      <c r="F397" s="12" t="s">
        <v>2095</v>
      </c>
      <c r="G397" s="12" t="s">
        <v>1491</v>
      </c>
      <c r="H397" s="12" t="s">
        <v>2205</v>
      </c>
      <c r="I397" s="12" t="s">
        <v>1076</v>
      </c>
      <c r="J397" s="11">
        <v>48.37</v>
      </c>
      <c r="K397" s="11">
        <v>3627</v>
      </c>
      <c r="L397" s="11">
        <v>-8.9836899999999993</v>
      </c>
      <c r="M397" s="11">
        <v>5.3210553867713601</v>
      </c>
      <c r="N397" s="11">
        <v>13.579635560373299</v>
      </c>
      <c r="O397" s="11">
        <v>2.96787556097813</v>
      </c>
      <c r="P397" s="11">
        <v>77.193211900561394</v>
      </c>
      <c r="Q397" s="11">
        <v>0.93822159131576099</v>
      </c>
      <c r="R397" s="11">
        <v>927</v>
      </c>
      <c r="S397" s="11">
        <v>533</v>
      </c>
      <c r="T397" s="11">
        <v>1090</v>
      </c>
      <c r="U397" s="81" t="str">
        <f>IF(COUNTIF('2025年度_地域戦略テーブル（基本項目）'!C:C, D397) &gt; 0, "策定済み", "未策定")</f>
        <v>未策定</v>
      </c>
      <c r="V397" t="str">
        <f>IF(COUNTIF('2025年度_地域戦略テーブル（基本項目）'!C:C, D397) &gt; 0,
    IF(MONTH(INDEX('2025年度_地域戦略テーブル（基本項目）'!G:G, MATCH(D397, '2025年度_地域戦略テーブル（基本項目）'!C:C, 0))) &gt;= 4,
        YEAR(INDEX('2025年度_地域戦略テーブル（基本項目）'!G:G, MATCH(D397, '2025年度_地域戦略テーブル（基本項目）'!C:C, 0))),
        YEAR(INDEX('2025年度_地域戦略テーブル（基本項目）'!G:G, MATCH(D397, '2025年度_地域戦略テーブル（基本項目）'!C:C, 0)))-1),
    "")</f>
        <v/>
      </c>
    </row>
    <row r="398" spans="1:22" ht="26" hidden="1">
      <c r="A398" s="11">
        <v>1638</v>
      </c>
      <c r="B398" s="12" t="s">
        <v>2206</v>
      </c>
      <c r="C398" s="12" t="s">
        <v>7965</v>
      </c>
      <c r="D398" s="12" t="s">
        <v>2207</v>
      </c>
      <c r="E398" s="12" t="s">
        <v>281</v>
      </c>
      <c r="F398" s="12" t="s">
        <v>2095</v>
      </c>
      <c r="G398" s="12" t="s">
        <v>1491</v>
      </c>
      <c r="H398" s="12" t="s">
        <v>2208</v>
      </c>
      <c r="I398" s="12" t="s">
        <v>1076</v>
      </c>
      <c r="J398" s="11">
        <v>137.32</v>
      </c>
      <c r="K398" s="11">
        <v>9836</v>
      </c>
      <c r="L398" s="11">
        <v>-14.49187</v>
      </c>
      <c r="M398" s="11">
        <v>5.4421923462855304</v>
      </c>
      <c r="N398" s="11">
        <v>16.664679643201801</v>
      </c>
      <c r="O398" s="11">
        <v>5.1063291005382903</v>
      </c>
      <c r="P398" s="11">
        <v>47.152094592284399</v>
      </c>
      <c r="Q398" s="11">
        <v>25.634704317690002</v>
      </c>
      <c r="R398" s="11">
        <v>2527</v>
      </c>
      <c r="S398" s="11">
        <v>951</v>
      </c>
      <c r="T398" s="11">
        <v>3409</v>
      </c>
      <c r="U398" s="81" t="str">
        <f>IF(COUNTIF('2025年度_地域戦略テーブル（基本項目）'!C:C, D398) &gt; 0, "策定済み", "未策定")</f>
        <v>未策定</v>
      </c>
      <c r="V398" t="str">
        <f>IF(COUNTIF('2025年度_地域戦略テーブル（基本項目）'!C:C, D398) &gt; 0,
    IF(MONTH(INDEX('2025年度_地域戦略テーブル（基本項目）'!G:G, MATCH(D398, '2025年度_地域戦略テーブル（基本項目）'!C:C, 0))) &gt;= 4,
        YEAR(INDEX('2025年度_地域戦略テーブル（基本項目）'!G:G, MATCH(D398, '2025年度_地域戦略テーブル（基本項目）'!C:C, 0))),
        YEAR(INDEX('2025年度_地域戦略テーブル（基本項目）'!G:G, MATCH(D398, '2025年度_地域戦略テーブル（基本項目）'!C:C, 0)))-1),
    "")</f>
        <v/>
      </c>
    </row>
    <row r="399" spans="1:22" hidden="1">
      <c r="A399" s="11">
        <v>1628</v>
      </c>
      <c r="B399" s="12" t="s">
        <v>2209</v>
      </c>
      <c r="C399" s="12" t="s">
        <v>7955</v>
      </c>
      <c r="D399" s="12" t="s">
        <v>2210</v>
      </c>
      <c r="E399" s="12" t="s">
        <v>281</v>
      </c>
      <c r="F399" s="12" t="s">
        <v>2095</v>
      </c>
      <c r="G399" s="12" t="s">
        <v>1491</v>
      </c>
      <c r="H399" s="12" t="s">
        <v>2211</v>
      </c>
      <c r="I399" s="12" t="s">
        <v>1076</v>
      </c>
      <c r="J399" s="11">
        <v>68.92</v>
      </c>
      <c r="K399" s="11">
        <v>8979</v>
      </c>
      <c r="L399" s="11">
        <v>-8.2464700000000004</v>
      </c>
      <c r="M399" s="11">
        <v>8.2091437523402409</v>
      </c>
      <c r="N399" s="11">
        <v>18.1226562906356</v>
      </c>
      <c r="O399" s="11">
        <v>13.720263947334701</v>
      </c>
      <c r="P399" s="11">
        <v>58.083454949084597</v>
      </c>
      <c r="Q399" s="11">
        <v>1.86448106060494</v>
      </c>
      <c r="R399" s="11">
        <v>1707</v>
      </c>
      <c r="S399" s="11">
        <v>1649</v>
      </c>
      <c r="T399" s="11">
        <v>2520</v>
      </c>
      <c r="U399" s="81" t="str">
        <f>IF(COUNTIF('2025年度_地域戦略テーブル（基本項目）'!C:C, D399) &gt; 0, "策定済み", "未策定")</f>
        <v>未策定</v>
      </c>
      <c r="V399" t="str">
        <f>IF(COUNTIF('2025年度_地域戦略テーブル（基本項目）'!C:C, D399) &gt; 0,
    IF(MONTH(INDEX('2025年度_地域戦略テーブル（基本項目）'!G:G, MATCH(D399, '2025年度_地域戦略テーブル（基本項目）'!C:C, 0))) &gt;= 4,
        YEAR(INDEX('2025年度_地域戦略テーブル（基本項目）'!G:G, MATCH(D399, '2025年度_地域戦略テーブル（基本項目）'!C:C, 0))),
        YEAR(INDEX('2025年度_地域戦略テーブル（基本項目）'!G:G, MATCH(D399, '2025年度_地域戦略テーブル（基本項目）'!C:C, 0)))-1),
    "")</f>
        <v/>
      </c>
    </row>
    <row r="400" spans="1:22" ht="26" hidden="1">
      <c r="A400" s="11">
        <v>1633</v>
      </c>
      <c r="B400" s="12" t="s">
        <v>2212</v>
      </c>
      <c r="C400" s="12" t="s">
        <v>7960</v>
      </c>
      <c r="D400" s="12" t="s">
        <v>2213</v>
      </c>
      <c r="E400" s="12" t="s">
        <v>281</v>
      </c>
      <c r="F400" s="12" t="s">
        <v>2095</v>
      </c>
      <c r="G400" s="12" t="s">
        <v>1491</v>
      </c>
      <c r="H400" s="12" t="s">
        <v>2214</v>
      </c>
      <c r="I400" s="12" t="s">
        <v>1076</v>
      </c>
      <c r="J400" s="11">
        <v>115.9</v>
      </c>
      <c r="K400" s="11">
        <v>3750</v>
      </c>
      <c r="L400" s="11">
        <v>-7.3616599999999996</v>
      </c>
      <c r="M400" s="11">
        <v>1.8330488496109401</v>
      </c>
      <c r="N400" s="11">
        <v>6.0740828248835799</v>
      </c>
      <c r="O400" s="11">
        <v>5.9818700458936496</v>
      </c>
      <c r="P400" s="11">
        <v>70.176711659463194</v>
      </c>
      <c r="Q400" s="11">
        <v>15.934286620148599</v>
      </c>
      <c r="R400" s="11">
        <v>1116</v>
      </c>
      <c r="S400" s="11">
        <v>368</v>
      </c>
      <c r="T400" s="11">
        <v>1575</v>
      </c>
      <c r="U400" s="81" t="str">
        <f>IF(COUNTIF('2025年度_地域戦略テーブル（基本項目）'!C:C, D400) &gt; 0, "策定済み", "未策定")</f>
        <v>未策定</v>
      </c>
      <c r="V400" t="str">
        <f>IF(COUNTIF('2025年度_地域戦略テーブル（基本項目）'!C:C, D400) &gt; 0,
    IF(MONTH(INDEX('2025年度_地域戦略テーブル（基本項目）'!G:G, MATCH(D400, '2025年度_地域戦略テーブル（基本項目）'!C:C, 0))) &gt;= 4,
        YEAR(INDEX('2025年度_地域戦略テーブル（基本項目）'!G:G, MATCH(D400, '2025年度_地域戦略テーブル（基本項目）'!C:C, 0))),
        YEAR(INDEX('2025年度_地域戦略テーブル（基本項目）'!G:G, MATCH(D400, '2025年度_地域戦略テーブル（基本項目）'!C:C, 0)))-1),
    "")</f>
        <v/>
      </c>
    </row>
    <row r="401" spans="1:22" hidden="1">
      <c r="A401" s="11">
        <v>1613</v>
      </c>
      <c r="B401" s="12" t="s">
        <v>2215</v>
      </c>
      <c r="C401" s="12" t="s">
        <v>7940</v>
      </c>
      <c r="D401" s="12" t="s">
        <v>2216</v>
      </c>
      <c r="E401" s="12" t="s">
        <v>281</v>
      </c>
      <c r="F401" s="12" t="s">
        <v>2095</v>
      </c>
      <c r="G401" s="12" t="s">
        <v>1491</v>
      </c>
      <c r="H401" s="12" t="s">
        <v>2217</v>
      </c>
      <c r="I401" s="12" t="s">
        <v>1076</v>
      </c>
      <c r="J401" s="11">
        <v>681.36</v>
      </c>
      <c r="K401" s="11">
        <v>123067</v>
      </c>
      <c r="L401" s="11">
        <v>-3.45566</v>
      </c>
      <c r="M401" s="11">
        <v>6.76492119252769</v>
      </c>
      <c r="N401" s="11">
        <v>10.6723316657433</v>
      </c>
      <c r="O401" s="11">
        <v>2.9273446092814099</v>
      </c>
      <c r="P401" s="11">
        <v>78.042384795064095</v>
      </c>
      <c r="Q401" s="11">
        <v>1.5930177373835099</v>
      </c>
      <c r="R401" s="11">
        <v>16063</v>
      </c>
      <c r="S401" s="11">
        <v>13352</v>
      </c>
      <c r="T401" s="11">
        <v>36377</v>
      </c>
      <c r="U401" s="81" t="str">
        <f>IF(COUNTIF('2025年度_地域戦略テーブル（基本項目）'!C:C, D401) &gt; 0, "策定済み", "未策定")</f>
        <v>未策定</v>
      </c>
      <c r="V401" t="str">
        <f>IF(COUNTIF('2025年度_地域戦略テーブル（基本項目）'!C:C, D401) &gt; 0,
    IF(MONTH(INDEX('2025年度_地域戦略テーブル（基本項目）'!G:G, MATCH(D401, '2025年度_地域戦略テーブル（基本項目）'!C:C, 0))) &gt;= 4,
        YEAR(INDEX('2025年度_地域戦略テーブル（基本項目）'!G:G, MATCH(D401, '2025年度_地域戦略テーブル（基本項目）'!C:C, 0))),
        YEAR(INDEX('2025年度_地域戦略テーブル（基本項目）'!G:G, MATCH(D401, '2025年度_地域戦略テーブル（基本項目）'!C:C, 0)))-1),
    "")</f>
        <v/>
      </c>
    </row>
    <row r="402" spans="1:22" hidden="1">
      <c r="A402" s="11">
        <v>1626</v>
      </c>
      <c r="B402" s="12" t="s">
        <v>2218</v>
      </c>
      <c r="C402" s="12" t="s">
        <v>7953</v>
      </c>
      <c r="D402" s="12" t="s">
        <v>2219</v>
      </c>
      <c r="E402" s="12" t="s">
        <v>281</v>
      </c>
      <c r="F402" s="12" t="s">
        <v>2095</v>
      </c>
      <c r="G402" s="12" t="s">
        <v>1491</v>
      </c>
      <c r="H402" s="12" t="s">
        <v>1998</v>
      </c>
      <c r="I402" s="12" t="s">
        <v>1076</v>
      </c>
      <c r="J402" s="11">
        <v>144</v>
      </c>
      <c r="K402" s="11">
        <v>9392</v>
      </c>
      <c r="L402" s="11">
        <v>-9.1067499999999999</v>
      </c>
      <c r="M402" s="11">
        <v>3.3955225665311199</v>
      </c>
      <c r="N402" s="11">
        <v>9.6338026061606996</v>
      </c>
      <c r="O402" s="11">
        <v>5.4435221971788303</v>
      </c>
      <c r="P402" s="11">
        <v>80.402862743063295</v>
      </c>
      <c r="Q402" s="11">
        <v>1.12428988706605</v>
      </c>
      <c r="R402" s="11">
        <v>1551</v>
      </c>
      <c r="S402" s="11">
        <v>1476</v>
      </c>
      <c r="T402" s="11">
        <v>2918</v>
      </c>
      <c r="U402" s="81" t="str">
        <f>IF(COUNTIF('2025年度_地域戦略テーブル（基本項目）'!C:C, D402) &gt; 0, "策定済み", "未策定")</f>
        <v>未策定</v>
      </c>
      <c r="V402" t="str">
        <f>IF(COUNTIF('2025年度_地域戦略テーブル（基本項目）'!C:C, D402) &gt; 0,
    IF(MONTH(INDEX('2025年度_地域戦略テーブル（基本項目）'!G:G, MATCH(D402, '2025年度_地域戦略テーブル（基本項目）'!C:C, 0))) &gt;= 4,
        YEAR(INDEX('2025年度_地域戦略テーブル（基本項目）'!G:G, MATCH(D402, '2025年度_地域戦略テーブル（基本項目）'!C:C, 0))),
        YEAR(INDEX('2025年度_地域戦略テーブル（基本項目）'!G:G, MATCH(D402, '2025年度_地域戦略テーブル（基本項目）'!C:C, 0)))-1),
    "")</f>
        <v/>
      </c>
    </row>
    <row r="403" spans="1:22" hidden="1">
      <c r="A403" s="11">
        <v>1644</v>
      </c>
      <c r="B403" s="12" t="s">
        <v>2220</v>
      </c>
      <c r="C403" s="12" t="s">
        <v>7971</v>
      </c>
      <c r="D403" s="12" t="s">
        <v>2221</v>
      </c>
      <c r="E403" s="12" t="s">
        <v>281</v>
      </c>
      <c r="F403" s="12" t="s">
        <v>2095</v>
      </c>
      <c r="G403" s="12" t="s">
        <v>1491</v>
      </c>
      <c r="H403" s="12" t="s">
        <v>2222</v>
      </c>
      <c r="I403" s="12" t="s">
        <v>1076</v>
      </c>
      <c r="J403" s="11">
        <v>33.36</v>
      </c>
      <c r="K403" s="11">
        <v>11094</v>
      </c>
      <c r="L403" s="11">
        <v>-7.5037500000000001</v>
      </c>
      <c r="M403" s="11">
        <v>15.931691484596501</v>
      </c>
      <c r="N403" s="11">
        <v>50.828496046658103</v>
      </c>
      <c r="O403" s="11">
        <v>16.3031783473022</v>
      </c>
      <c r="P403" s="11">
        <v>16.349738707459299</v>
      </c>
      <c r="Q403" s="11">
        <v>0.586895413983888</v>
      </c>
      <c r="R403" s="11">
        <v>3402</v>
      </c>
      <c r="S403" s="11">
        <v>1143</v>
      </c>
      <c r="T403" s="11">
        <v>3078</v>
      </c>
      <c r="U403" s="81" t="str">
        <f>IF(COUNTIF('2025年度_地域戦略テーブル（基本項目）'!C:C, D403) &gt; 0, "策定済み", "未策定")</f>
        <v>未策定</v>
      </c>
      <c r="V403" t="str">
        <f>IF(COUNTIF('2025年度_地域戦略テーブル（基本項目）'!C:C, D403) &gt; 0,
    IF(MONTH(INDEX('2025年度_地域戦略テーブル（基本項目）'!G:G, MATCH(D403, '2025年度_地域戦略テーブル（基本項目）'!C:C, 0))) &gt;= 4,
        YEAR(INDEX('2025年度_地域戦略テーブル（基本項目）'!G:G, MATCH(D403, '2025年度_地域戦略テーブル（基本項目）'!C:C, 0))),
        YEAR(INDEX('2025年度_地域戦略テーブル（基本項目）'!G:G, MATCH(D403, '2025年度_地域戦略テーブル（基本項目）'!C:C, 0)))-1),
    "")</f>
        <v/>
      </c>
    </row>
    <row r="404" spans="1:22" hidden="1">
      <c r="A404" s="11">
        <v>1656</v>
      </c>
      <c r="B404" s="12" t="s">
        <v>2223</v>
      </c>
      <c r="C404" s="12" t="s">
        <v>7983</v>
      </c>
      <c r="D404" s="12" t="s">
        <v>2224</v>
      </c>
      <c r="E404" s="12" t="s">
        <v>281</v>
      </c>
      <c r="F404" s="12" t="s">
        <v>2095</v>
      </c>
      <c r="G404" s="12" t="s">
        <v>1491</v>
      </c>
      <c r="H404" s="12" t="s">
        <v>2225</v>
      </c>
      <c r="I404" s="12" t="s">
        <v>1076</v>
      </c>
      <c r="J404" s="11">
        <v>67.58</v>
      </c>
      <c r="K404" s="11">
        <v>7114</v>
      </c>
      <c r="L404" s="11">
        <v>-8.0759799999999995</v>
      </c>
      <c r="M404" s="11">
        <v>5.5777566668569198</v>
      </c>
      <c r="N404" s="11">
        <v>5.5912628381798397</v>
      </c>
      <c r="O404" s="11">
        <v>12.341768375656599</v>
      </c>
      <c r="P404" s="11">
        <v>75.767710666202902</v>
      </c>
      <c r="Q404" s="11">
        <v>0.72150145310374103</v>
      </c>
      <c r="R404" s="11">
        <v>1054</v>
      </c>
      <c r="S404" s="11">
        <v>727</v>
      </c>
      <c r="T404" s="11">
        <v>2412</v>
      </c>
      <c r="U404" s="81" t="str">
        <f>IF(COUNTIF('2025年度_地域戦略テーブル（基本項目）'!C:C, D404) &gt; 0, "策定済み", "未策定")</f>
        <v>未策定</v>
      </c>
      <c r="V404" t="str">
        <f>IF(COUNTIF('2025年度_地域戦略テーブル（基本項目）'!C:C, D404) &gt; 0,
    IF(MONTH(INDEX('2025年度_地域戦略テーブル（基本項目）'!G:G, MATCH(D404, '2025年度_地域戦略テーブル（基本項目）'!C:C, 0))) &gt;= 4,
        YEAR(INDEX('2025年度_地域戦略テーブル（基本項目）'!G:G, MATCH(D404, '2025年度_地域戦略テーブル（基本項目）'!C:C, 0))),
        YEAR(INDEX('2025年度_地域戦略テーブル（基本項目）'!G:G, MATCH(D404, '2025年度_地域戦略テーブル（基本項目）'!C:C, 0)))-1),
    "")</f>
        <v/>
      </c>
    </row>
    <row r="405" spans="1:22" hidden="1">
      <c r="A405" s="11">
        <v>1630</v>
      </c>
      <c r="B405" s="12" t="s">
        <v>2226</v>
      </c>
      <c r="C405" s="12" t="s">
        <v>7957</v>
      </c>
      <c r="D405" s="12" t="s">
        <v>2227</v>
      </c>
      <c r="E405" s="12" t="s">
        <v>281</v>
      </c>
      <c r="F405" s="12" t="s">
        <v>2095</v>
      </c>
      <c r="G405" s="12" t="s">
        <v>1491</v>
      </c>
      <c r="H405" s="12" t="s">
        <v>2228</v>
      </c>
      <c r="I405" s="12" t="s">
        <v>1076</v>
      </c>
      <c r="J405" s="11">
        <v>98.78</v>
      </c>
      <c r="K405" s="11">
        <v>9342</v>
      </c>
      <c r="L405" s="11">
        <v>-8.3308800000000005</v>
      </c>
      <c r="M405" s="11">
        <v>6.52026985284426</v>
      </c>
      <c r="N405" s="11">
        <v>14.4546548167023</v>
      </c>
      <c r="O405" s="11">
        <v>15.113017629421901</v>
      </c>
      <c r="P405" s="11">
        <v>61.627900097696099</v>
      </c>
      <c r="Q405" s="11">
        <v>2.2841576033355202</v>
      </c>
      <c r="R405" s="11">
        <v>2312</v>
      </c>
      <c r="S405" s="11">
        <v>1395</v>
      </c>
      <c r="T405" s="11">
        <v>2731</v>
      </c>
      <c r="U405" s="81" t="str">
        <f>IF(COUNTIF('2025年度_地域戦略テーブル（基本項目）'!C:C, D405) &gt; 0, "策定済み", "未策定")</f>
        <v>未策定</v>
      </c>
      <c r="V405" t="str">
        <f>IF(COUNTIF('2025年度_地域戦略テーブル（基本項目）'!C:C, D405) &gt; 0,
    IF(MONTH(INDEX('2025年度_地域戦略テーブル（基本項目）'!G:G, MATCH(D405, '2025年度_地域戦略テーブル（基本項目）'!C:C, 0))) &gt;= 4,
        YEAR(INDEX('2025年度_地域戦略テーブル（基本項目）'!G:G, MATCH(D405, '2025年度_地域戦略テーブル（基本項目）'!C:C, 0))),
        YEAR(INDEX('2025年度_地域戦略テーブル（基本項目）'!G:G, MATCH(D405, '2025年度_地域戦略テーブル（基本項目）'!C:C, 0)))-1),
    "")</f>
        <v/>
      </c>
    </row>
    <row r="406" spans="1:22" hidden="1">
      <c r="A406" s="11">
        <v>64</v>
      </c>
      <c r="B406" s="12" t="s">
        <v>2229</v>
      </c>
      <c r="C406" s="12" t="s">
        <v>287</v>
      </c>
      <c r="D406" s="12" t="s">
        <v>287</v>
      </c>
      <c r="E406" s="12" t="s">
        <v>287</v>
      </c>
      <c r="F406" s="12" t="s">
        <v>2230</v>
      </c>
      <c r="G406" s="12" t="s">
        <v>1278</v>
      </c>
      <c r="H406" s="12" t="s">
        <v>102</v>
      </c>
      <c r="I406" s="12" t="s">
        <v>982</v>
      </c>
      <c r="J406" s="11">
        <v>6362.28</v>
      </c>
      <c r="K406" s="11">
        <v>1939110</v>
      </c>
      <c r="L406" s="11">
        <v>-1.72342</v>
      </c>
      <c r="M406" s="11">
        <v>10.150611860684</v>
      </c>
      <c r="N406" s="11">
        <v>4.2045811107624704</v>
      </c>
      <c r="O406" s="11">
        <v>9.2563539378726105</v>
      </c>
      <c r="P406" s="11">
        <v>75.337307812990304</v>
      </c>
      <c r="Q406" s="11">
        <v>1.0511452776906201</v>
      </c>
      <c r="R406" s="11">
        <v>102145</v>
      </c>
      <c r="S406" s="11">
        <v>297640</v>
      </c>
      <c r="T406" s="11">
        <v>585636</v>
      </c>
      <c r="U406" s="81" t="str">
        <f>IF(COUNTIF('2025年度_地域戦略テーブル（基本項目）'!C:C, D406) &gt; 0, "策定済み", "未策定")</f>
        <v>策定済み</v>
      </c>
      <c r="V406">
        <f>IF(COUNTIF('2025年度_地域戦略テーブル（基本項目）'!C:C, D406) &gt; 0,
    IF(MONTH(INDEX('2025年度_地域戦略テーブル（基本項目）'!G:G, MATCH(D406, '2025年度_地域戦略テーブル（基本項目）'!C:C, 0))) &gt;= 4,
        YEAR(INDEX('2025年度_地域戦略テーブル（基本項目）'!G:G, MATCH(D406, '2025年度_地域戦略テーブル（基本項目）'!C:C, 0))),
        YEAR(INDEX('2025年度_地域戦略テーブル（基本項目）'!G:G, MATCH(D406, '2025年度_地域戦略テーブル（基本項目）'!C:C, 0)))-1),
    "")</f>
        <v>2016</v>
      </c>
    </row>
    <row r="407" spans="1:22" hidden="1">
      <c r="A407" s="11">
        <v>76</v>
      </c>
      <c r="B407" s="12" t="s">
        <v>2231</v>
      </c>
      <c r="C407" s="12" t="s">
        <v>6858</v>
      </c>
      <c r="D407" s="12" t="s">
        <v>2232</v>
      </c>
      <c r="E407" s="12" t="s">
        <v>287</v>
      </c>
      <c r="F407" s="12" t="s">
        <v>2230</v>
      </c>
      <c r="G407" s="12" t="s">
        <v>1278</v>
      </c>
      <c r="H407" s="12" t="s">
        <v>2233</v>
      </c>
      <c r="I407" s="12" t="s">
        <v>1076</v>
      </c>
      <c r="J407" s="11">
        <v>208.42</v>
      </c>
      <c r="K407" s="11">
        <v>49648</v>
      </c>
      <c r="L407" s="11">
        <v>-2.4712200000000002</v>
      </c>
      <c r="M407" s="11">
        <v>10.246337360961499</v>
      </c>
      <c r="N407" s="11">
        <v>1.4328249063730101</v>
      </c>
      <c r="O407" s="11">
        <v>6.5158531129518602</v>
      </c>
      <c r="P407" s="11">
        <v>80.723934662140095</v>
      </c>
      <c r="Q407" s="11">
        <v>1.08104995757352</v>
      </c>
      <c r="R407" s="11">
        <v>2489</v>
      </c>
      <c r="S407" s="11">
        <v>8964</v>
      </c>
      <c r="T407" s="11">
        <v>14822</v>
      </c>
      <c r="U407" s="81" t="str">
        <f>IF(COUNTIF('2025年度_地域戦略テーブル（基本項目）'!C:C, D407) &gt; 0, "策定済み", "未策定")</f>
        <v>未策定</v>
      </c>
      <c r="V407" t="str">
        <f>IF(COUNTIF('2025年度_地域戦略テーブル（基本項目）'!C:C, D407) &gt; 0,
    IF(MONTH(INDEX('2025年度_地域戦略テーブル（基本項目）'!G:G, MATCH(D407, '2025年度_地域戦略テーブル（基本項目）'!C:C, 0))) &gt;= 4,
        YEAR(INDEX('2025年度_地域戦略テーブル（基本項目）'!G:G, MATCH(D407, '2025年度_地域戦略テーブル（基本項目）'!C:C, 0))),
        YEAR(INDEX('2025年度_地域戦略テーブル（基本項目）'!G:G, MATCH(D407, '2025年度_地域戦略テーブル（基本項目）'!C:C, 0)))-1),
    "")</f>
        <v/>
      </c>
    </row>
    <row r="408" spans="1:22" ht="26" hidden="1">
      <c r="A408" s="11">
        <v>514</v>
      </c>
      <c r="B408" s="12" t="s">
        <v>2234</v>
      </c>
      <c r="C408" s="12" t="s">
        <v>6875</v>
      </c>
      <c r="D408" s="12" t="s">
        <v>2235</v>
      </c>
      <c r="E408" s="12" t="s">
        <v>287</v>
      </c>
      <c r="F408" s="12" t="s">
        <v>2230</v>
      </c>
      <c r="G408" s="12" t="s">
        <v>1278</v>
      </c>
      <c r="H408" s="12" t="s">
        <v>2236</v>
      </c>
      <c r="I408" s="12" t="s">
        <v>1076</v>
      </c>
      <c r="J408" s="11">
        <v>781.08</v>
      </c>
      <c r="K408" s="11">
        <v>17195</v>
      </c>
      <c r="L408" s="11">
        <v>-11.12317</v>
      </c>
      <c r="M408" s="11">
        <v>2.1444531120724699</v>
      </c>
      <c r="N408" s="11">
        <v>1.3366837113732899</v>
      </c>
      <c r="O408" s="11">
        <v>2.71267252015098</v>
      </c>
      <c r="P408" s="11">
        <v>90.098809072065905</v>
      </c>
      <c r="Q408" s="11">
        <v>3.7073815843374001</v>
      </c>
      <c r="R408" s="11">
        <v>2073</v>
      </c>
      <c r="S408" s="11">
        <v>2207</v>
      </c>
      <c r="T408" s="11">
        <v>7301</v>
      </c>
      <c r="U408" s="81" t="str">
        <f>IF(COUNTIF('2025年度_地域戦略テーブル（基本項目）'!C:C, D408) &gt; 0, "策定済み", "未策定")</f>
        <v>未策定</v>
      </c>
      <c r="V408" t="str">
        <f>IF(COUNTIF('2025年度_地域戦略テーブル（基本項目）'!C:C, D408) &gt; 0,
    IF(MONTH(INDEX('2025年度_地域戦略テーブル（基本項目）'!G:G, MATCH(D408, '2025年度_地域戦略テーブル（基本項目）'!C:C, 0))) &gt;= 4,
        YEAR(INDEX('2025年度_地域戦略テーブル（基本項目）'!G:G, MATCH(D408, '2025年度_地域戦略テーブル（基本項目）'!C:C, 0))),
        YEAR(INDEX('2025年度_地域戦略テーブル（基本項目）'!G:G, MATCH(D408, '2025年度_地域戦略テーブル（基本項目）'!C:C, 0)))-1),
    "")</f>
        <v/>
      </c>
    </row>
    <row r="409" spans="1:22" hidden="1">
      <c r="A409" s="11">
        <v>75</v>
      </c>
      <c r="B409" s="12" t="s">
        <v>2237</v>
      </c>
      <c r="C409" s="12" t="s">
        <v>6857</v>
      </c>
      <c r="D409" s="12" t="s">
        <v>2238</v>
      </c>
      <c r="E409" s="12" t="s">
        <v>287</v>
      </c>
      <c r="F409" s="12" t="s">
        <v>2230</v>
      </c>
      <c r="G409" s="12" t="s">
        <v>1278</v>
      </c>
      <c r="H409" s="12" t="s">
        <v>2239</v>
      </c>
      <c r="I409" s="12" t="s">
        <v>1076</v>
      </c>
      <c r="J409" s="11">
        <v>276.31</v>
      </c>
      <c r="K409" s="11">
        <v>54907</v>
      </c>
      <c r="L409" s="11">
        <v>-6.1915899999999997</v>
      </c>
      <c r="M409" s="11">
        <v>9.5071225357005993</v>
      </c>
      <c r="N409" s="11">
        <v>5.4101893716821099</v>
      </c>
      <c r="O409" s="11">
        <v>16.079744730246599</v>
      </c>
      <c r="P409" s="11">
        <v>66.929077512773802</v>
      </c>
      <c r="Q409" s="11">
        <v>2.0738658495968898</v>
      </c>
      <c r="R409" s="11">
        <v>3103</v>
      </c>
      <c r="S409" s="11">
        <v>9534</v>
      </c>
      <c r="T409" s="11">
        <v>16464</v>
      </c>
      <c r="U409" s="81" t="str">
        <f>IF(COUNTIF('2025年度_地域戦略テーブル（基本項目）'!C:C, D409) &gt; 0, "策定済み", "未策定")</f>
        <v>未策定</v>
      </c>
      <c r="V409" t="str">
        <f>IF(COUNTIF('2025年度_地域戦略テーブル（基本項目）'!C:C, D409) &gt; 0,
    IF(MONTH(INDEX('2025年度_地域戦略テーブル（基本項目）'!G:G, MATCH(D409, '2025年度_地域戦略テーブル（基本項目）'!C:C, 0))) &gt;= 4,
        YEAR(INDEX('2025年度_地域戦略テーブル（基本項目）'!G:G, MATCH(D409, '2025年度_地域戦略テーブル（基本項目）'!C:C, 0))),
        YEAR(INDEX('2025年度_地域戦略テーブル（基本項目）'!G:G, MATCH(D409, '2025年度_地域戦略テーブル（基本項目）'!C:C, 0)))-1),
    "")</f>
        <v/>
      </c>
    </row>
    <row r="410" spans="1:22" ht="26" hidden="1">
      <c r="A410" s="11">
        <v>68</v>
      </c>
      <c r="B410" s="12" t="s">
        <v>2240</v>
      </c>
      <c r="C410" s="12" t="s">
        <v>6850</v>
      </c>
      <c r="D410" s="12" t="s">
        <v>2241</v>
      </c>
      <c r="E410" s="12" t="s">
        <v>287</v>
      </c>
      <c r="F410" s="12" t="s">
        <v>2230</v>
      </c>
      <c r="G410" s="12" t="s">
        <v>1278</v>
      </c>
      <c r="H410" s="12" t="s">
        <v>2242</v>
      </c>
      <c r="I410" s="12" t="s">
        <v>1076</v>
      </c>
      <c r="J410" s="11">
        <v>139.44</v>
      </c>
      <c r="K410" s="11">
        <v>211850</v>
      </c>
      <c r="L410" s="11">
        <v>1.4539299999999999</v>
      </c>
      <c r="M410" s="11">
        <v>52.793217638113902</v>
      </c>
      <c r="N410" s="11">
        <v>17.7874993815369</v>
      </c>
      <c r="O410" s="11">
        <v>28.682931785781001</v>
      </c>
      <c r="P410" s="11">
        <v>0.44171491090381199</v>
      </c>
      <c r="Q410" s="11">
        <v>0.29463628366441602</v>
      </c>
      <c r="R410" s="11">
        <v>8720</v>
      </c>
      <c r="S410" s="11">
        <v>35229</v>
      </c>
      <c r="T410" s="11">
        <v>56686</v>
      </c>
      <c r="U410" s="81" t="str">
        <f>IF(COUNTIF('2025年度_地域戦略テーブル（基本項目）'!C:C, D410) &gt; 0, "策定済み", "未策定")</f>
        <v>未策定</v>
      </c>
      <c r="V410" t="str">
        <f>IF(COUNTIF('2025年度_地域戦略テーブル（基本項目）'!C:C, D410) &gt; 0,
    IF(MONTH(INDEX('2025年度_地域戦略テーブル（基本項目）'!G:G, MATCH(D410, '2025年度_地域戦略テーブル（基本項目）'!C:C, 0))) &gt;= 4,
        YEAR(INDEX('2025年度_地域戦略テーブル（基本項目）'!G:G, MATCH(D410, '2025年度_地域戦略テーブル（基本項目）'!C:C, 0))),
        YEAR(INDEX('2025年度_地域戦略テーブル（基本項目）'!G:G, MATCH(D410, '2025年度_地域戦略テーブル（基本項目）'!C:C, 0)))-1),
    "")</f>
        <v/>
      </c>
    </row>
    <row r="411" spans="1:22" ht="26" hidden="1">
      <c r="A411" s="11">
        <v>81</v>
      </c>
      <c r="B411" s="12" t="s">
        <v>2243</v>
      </c>
      <c r="C411" s="12" t="s">
        <v>6863</v>
      </c>
      <c r="D411" s="12" t="s">
        <v>2244</v>
      </c>
      <c r="E411" s="12" t="s">
        <v>287</v>
      </c>
      <c r="F411" s="12" t="s">
        <v>2230</v>
      </c>
      <c r="G411" s="12" t="s">
        <v>1278</v>
      </c>
      <c r="H411" s="12" t="s">
        <v>2245</v>
      </c>
      <c r="I411" s="12" t="s">
        <v>1076</v>
      </c>
      <c r="J411" s="11">
        <v>188.38</v>
      </c>
      <c r="K411" s="11">
        <v>6576</v>
      </c>
      <c r="L411" s="11">
        <v>-13.061870000000001</v>
      </c>
      <c r="M411" s="11">
        <v>2.1305019525878999</v>
      </c>
      <c r="N411" s="11">
        <v>0.23374185468676401</v>
      </c>
      <c r="O411" s="11">
        <v>6.4259220331786704</v>
      </c>
      <c r="P411" s="11">
        <v>90.123058023025393</v>
      </c>
      <c r="Q411" s="11">
        <v>1.08677613652131</v>
      </c>
      <c r="R411" s="11">
        <v>827</v>
      </c>
      <c r="S411" s="11">
        <v>1602</v>
      </c>
      <c r="T411" s="11">
        <v>2066</v>
      </c>
      <c r="U411" s="81" t="str">
        <f>IF(COUNTIF('2025年度_地域戦略テーブル（基本項目）'!C:C, D411) &gt; 0, "策定済み", "未策定")</f>
        <v>未策定</v>
      </c>
      <c r="V411" t="str">
        <f>IF(COUNTIF('2025年度_地域戦略テーブル（基本項目）'!C:C, D411) &gt; 0,
    IF(MONTH(INDEX('2025年度_地域戦略テーブル（基本項目）'!G:G, MATCH(D411, '2025年度_地域戦略テーブル（基本項目）'!C:C, 0))) &gt;= 4,
        YEAR(INDEX('2025年度_地域戦略テーブル（基本項目）'!G:G, MATCH(D411, '2025年度_地域戦略テーブル（基本項目）'!C:C, 0))),
        YEAR(INDEX('2025年度_地域戦略テーブル（基本項目）'!G:G, MATCH(D411, '2025年度_地域戦略テーブル（基本項目）'!C:C, 0)))-1),
    "")</f>
        <v/>
      </c>
    </row>
    <row r="412" spans="1:22" hidden="1">
      <c r="A412" s="11">
        <v>83</v>
      </c>
      <c r="B412" s="12" t="s">
        <v>2246</v>
      </c>
      <c r="C412" s="12" t="s">
        <v>6865</v>
      </c>
      <c r="D412" s="12" t="s">
        <v>2247</v>
      </c>
      <c r="E412" s="12" t="s">
        <v>287</v>
      </c>
      <c r="F412" s="12" t="s">
        <v>2230</v>
      </c>
      <c r="G412" s="12" t="s">
        <v>1278</v>
      </c>
      <c r="H412" s="12" t="s">
        <v>2248</v>
      </c>
      <c r="I412" s="12" t="s">
        <v>1076</v>
      </c>
      <c r="J412" s="11">
        <v>58.61</v>
      </c>
      <c r="K412" s="11">
        <v>12491</v>
      </c>
      <c r="L412" s="11">
        <v>-5.3712099999999996</v>
      </c>
      <c r="M412" s="11">
        <v>10.0220933947147</v>
      </c>
      <c r="N412" s="11">
        <v>3.3569738974227699</v>
      </c>
      <c r="O412" s="11">
        <v>20.9157463647208</v>
      </c>
      <c r="P412" s="11">
        <v>62.435137852742898</v>
      </c>
      <c r="Q412" s="11">
        <v>3.2700484903988598</v>
      </c>
      <c r="R412" s="11">
        <v>1532</v>
      </c>
      <c r="S412" s="11">
        <v>2921</v>
      </c>
      <c r="T412" s="11">
        <v>3389</v>
      </c>
      <c r="U412" s="81" t="str">
        <f>IF(COUNTIF('2025年度_地域戦略テーブル（基本項目）'!C:C, D412) &gt; 0, "策定済み", "未策定")</f>
        <v>未策定</v>
      </c>
      <c r="V412" t="str">
        <f>IF(COUNTIF('2025年度_地域戦略テーブル（基本項目）'!C:C, D412) &gt; 0,
    IF(MONTH(INDEX('2025年度_地域戦略テーブル（基本項目）'!G:G, MATCH(D412, '2025年度_地域戦略テーブル（基本項目）'!C:C, 0))) &gt;= 4,
        YEAR(INDEX('2025年度_地域戦略テーブル（基本項目）'!G:G, MATCH(D412, '2025年度_地域戦略テーブル（基本項目）'!C:C, 0))),
        YEAR(INDEX('2025年度_地域戦略テーブル（基本項目）'!G:G, MATCH(D412, '2025年度_地域戦略テーブル（基本項目）'!C:C, 0)))-1),
    "")</f>
        <v/>
      </c>
    </row>
    <row r="413" spans="1:22" hidden="1">
      <c r="A413" s="11">
        <v>71</v>
      </c>
      <c r="B413" s="12" t="s">
        <v>2249</v>
      </c>
      <c r="C413" s="12" t="s">
        <v>6853</v>
      </c>
      <c r="D413" s="12" t="s">
        <v>2250</v>
      </c>
      <c r="E413" s="12" t="s">
        <v>287</v>
      </c>
      <c r="F413" s="12" t="s">
        <v>2230</v>
      </c>
      <c r="G413" s="12" t="s">
        <v>1278</v>
      </c>
      <c r="H413" s="12" t="s">
        <v>2251</v>
      </c>
      <c r="I413" s="12" t="s">
        <v>1076</v>
      </c>
      <c r="J413" s="11">
        <v>60.97</v>
      </c>
      <c r="K413" s="11">
        <v>75309</v>
      </c>
      <c r="L413" s="11">
        <v>-1.7713000000000001</v>
      </c>
      <c r="M413" s="11">
        <v>40.8437190275585</v>
      </c>
      <c r="N413" s="11">
        <v>43.490807351273297</v>
      </c>
      <c r="O413" s="11">
        <v>13.5874626645763</v>
      </c>
      <c r="P413" s="11">
        <v>1.2516985113757699</v>
      </c>
      <c r="Q413" s="11">
        <v>0.82631244521610403</v>
      </c>
      <c r="R413" s="11">
        <v>3420</v>
      </c>
      <c r="S413" s="11">
        <v>12751</v>
      </c>
      <c r="T413" s="11">
        <v>21911</v>
      </c>
      <c r="U413" s="81" t="str">
        <f>IF(COUNTIF('2025年度_地域戦略テーブル（基本項目）'!C:C, D413) &gt; 0, "策定済み", "未策定")</f>
        <v>未策定</v>
      </c>
      <c r="V413" t="str">
        <f>IF(COUNTIF('2025年度_地域戦略テーブル（基本項目）'!C:C, D413) &gt; 0,
    IF(MONTH(INDEX('2025年度_地域戦略テーブル（基本項目）'!G:G, MATCH(D413, '2025年度_地域戦略テーブル（基本項目）'!C:C, 0))) &gt;= 4,
        YEAR(INDEX('2025年度_地域戦略テーブル（基本項目）'!G:G, MATCH(D413, '2025年度_地域戦略テーブル（基本項目）'!C:C, 0))),
        YEAR(INDEX('2025年度_地域戦略テーブル（基本項目）'!G:G, MATCH(D413, '2025年度_地域戦略テーブル（基本項目）'!C:C, 0)))-1),
    "")</f>
        <v/>
      </c>
    </row>
    <row r="414" spans="1:22" hidden="1">
      <c r="A414" s="11">
        <v>78</v>
      </c>
      <c r="B414" s="12" t="s">
        <v>2252</v>
      </c>
      <c r="C414" s="12" t="s">
        <v>6860</v>
      </c>
      <c r="D414" s="12" t="s">
        <v>2253</v>
      </c>
      <c r="E414" s="12" t="s">
        <v>287</v>
      </c>
      <c r="F414" s="12" t="s">
        <v>2230</v>
      </c>
      <c r="G414" s="12" t="s">
        <v>1278</v>
      </c>
      <c r="H414" s="12" t="s">
        <v>2254</v>
      </c>
      <c r="I414" s="12" t="s">
        <v>1076</v>
      </c>
      <c r="J414" s="11">
        <v>20.46</v>
      </c>
      <c r="K414" s="11">
        <v>21792</v>
      </c>
      <c r="L414" s="11">
        <v>3.3776099999999998</v>
      </c>
      <c r="M414" s="11">
        <v>37.550968124693</v>
      </c>
      <c r="N414" s="11">
        <v>10.716752193058101</v>
      </c>
      <c r="O414" s="11">
        <v>26.889690247566701</v>
      </c>
      <c r="P414" s="11">
        <v>24.059228370491301</v>
      </c>
      <c r="Q414" s="11">
        <v>0.78336106419097895</v>
      </c>
      <c r="R414" s="11">
        <v>946</v>
      </c>
      <c r="S414" s="11">
        <v>2702</v>
      </c>
      <c r="T414" s="11">
        <v>6365</v>
      </c>
      <c r="U414" s="81" t="str">
        <f>IF(COUNTIF('2025年度_地域戦略テーブル（基本項目）'!C:C, D414) &gt; 0, "策定済み", "未策定")</f>
        <v>未策定</v>
      </c>
      <c r="V414" t="str">
        <f>IF(COUNTIF('2025年度_地域戦略テーブル（基本項目）'!C:C, D414) &gt; 0,
    IF(MONTH(INDEX('2025年度_地域戦略テーブル（基本項目）'!G:G, MATCH(D414, '2025年度_地域戦略テーブル（基本項目）'!C:C, 0))) &gt;= 4,
        YEAR(INDEX('2025年度_地域戦略テーブル（基本項目）'!G:G, MATCH(D414, '2025年度_地域戦略テーブル（基本項目）'!C:C, 0))),
        YEAR(INDEX('2025年度_地域戦略テーブル（基本項目）'!G:G, MATCH(D414, '2025年度_地域戦略テーブル（基本項目）'!C:C, 0)))-1),
    "")</f>
        <v/>
      </c>
    </row>
    <row r="415" spans="1:22" hidden="1">
      <c r="A415" s="11">
        <v>515</v>
      </c>
      <c r="B415" s="12" t="s">
        <v>2255</v>
      </c>
      <c r="C415" s="12" t="s">
        <v>6876</v>
      </c>
      <c r="D415" s="12" t="s">
        <v>2256</v>
      </c>
      <c r="E415" s="12" t="s">
        <v>287</v>
      </c>
      <c r="F415" s="12" t="s">
        <v>2230</v>
      </c>
      <c r="G415" s="12" t="s">
        <v>1278</v>
      </c>
      <c r="H415" s="12" t="s">
        <v>2257</v>
      </c>
      <c r="I415" s="12" t="s">
        <v>1076</v>
      </c>
      <c r="J415" s="11">
        <v>25.78</v>
      </c>
      <c r="K415" s="11">
        <v>36054</v>
      </c>
      <c r="L415" s="11">
        <v>-1.63693</v>
      </c>
      <c r="M415" s="11">
        <v>52.723288344068699</v>
      </c>
      <c r="N415" s="11">
        <v>34.921546381095098</v>
      </c>
      <c r="O415" s="11">
        <v>11.5598921040127</v>
      </c>
      <c r="P415" s="11">
        <v>0.458783910206367</v>
      </c>
      <c r="Q415" s="11">
        <v>0.33648926061717199</v>
      </c>
      <c r="R415" s="11">
        <v>1078</v>
      </c>
      <c r="S415" s="11">
        <v>5956</v>
      </c>
      <c r="T415" s="11">
        <v>11591</v>
      </c>
      <c r="U415" s="81" t="str">
        <f>IF(COUNTIF('2025年度_地域戦略テーブル（基本項目）'!C:C, D415) &gt; 0, "策定済み", "未策定")</f>
        <v>未策定</v>
      </c>
      <c r="V415" t="str">
        <f>IF(COUNTIF('2025年度_地域戦略テーブル（基本項目）'!C:C, D415) &gt; 0,
    IF(MONTH(INDEX('2025年度_地域戦略テーブル（基本項目）'!G:G, MATCH(D415, '2025年度_地域戦略テーブル（基本項目）'!C:C, 0))) &gt;= 4,
        YEAR(INDEX('2025年度_地域戦略テーブル（基本項目）'!G:G, MATCH(D415, '2025年度_地域戦略テーブル（基本項目）'!C:C, 0))),
        YEAR(INDEX('2025年度_地域戦略テーブル（基本項目）'!G:G, MATCH(D415, '2025年度_地域戦略テーブル（基本項目）'!C:C, 0)))-1),
    "")</f>
        <v/>
      </c>
    </row>
    <row r="416" spans="1:22" hidden="1">
      <c r="A416" s="11">
        <v>67</v>
      </c>
      <c r="B416" s="12" t="s">
        <v>2258</v>
      </c>
      <c r="C416" s="12" t="s">
        <v>6849</v>
      </c>
      <c r="D416" s="12" t="s">
        <v>2259</v>
      </c>
      <c r="E416" s="12" t="s">
        <v>287</v>
      </c>
      <c r="F416" s="12" t="s">
        <v>2230</v>
      </c>
      <c r="G416" s="12" t="s">
        <v>1278</v>
      </c>
      <c r="H416" s="12" t="s">
        <v>2260</v>
      </c>
      <c r="I416" s="12" t="s">
        <v>1076</v>
      </c>
      <c r="J416" s="11">
        <v>274.45</v>
      </c>
      <c r="K416" s="11">
        <v>106445</v>
      </c>
      <c r="L416" s="11">
        <v>-7.2083599999999999</v>
      </c>
      <c r="M416" s="11">
        <v>13.3241011553182</v>
      </c>
      <c r="N416" s="11">
        <v>2.2520820031256998</v>
      </c>
      <c r="O416" s="11">
        <v>7.20843668577968</v>
      </c>
      <c r="P416" s="11">
        <v>75.636588165532601</v>
      </c>
      <c r="Q416" s="11">
        <v>1.5787919902437599</v>
      </c>
      <c r="R416" s="11">
        <v>2771</v>
      </c>
      <c r="S416" s="11">
        <v>20367</v>
      </c>
      <c r="T416" s="11">
        <v>33789</v>
      </c>
      <c r="U416" s="81" t="str">
        <f>IF(COUNTIF('2025年度_地域戦略テーブル（基本項目）'!C:C, D416) &gt; 0, "策定済み", "未策定")</f>
        <v>未策定</v>
      </c>
      <c r="V416" t="str">
        <f>IF(COUNTIF('2025年度_地域戦略テーブル（基本項目）'!C:C, D416) &gt; 0,
    IF(MONTH(INDEX('2025年度_地域戦略テーブル（基本項目）'!G:G, MATCH(D416, '2025年度_地域戦略テーブル（基本項目）'!C:C, 0))) &gt;= 4,
        YEAR(INDEX('2025年度_地域戦略テーブル（基本項目）'!G:G, MATCH(D416, '2025年度_地域戦略テーブル（基本項目）'!C:C, 0))),
        YEAR(INDEX('2025年度_地域戦略テーブル（基本項目）'!G:G, MATCH(D416, '2025年度_地域戦略テーブル（基本項目）'!C:C, 0)))-1),
    "")</f>
        <v/>
      </c>
    </row>
    <row r="417" spans="1:22" hidden="1">
      <c r="A417" s="11">
        <v>66</v>
      </c>
      <c r="B417" s="12" t="s">
        <v>2261</v>
      </c>
      <c r="C417" s="12" t="s">
        <v>6848</v>
      </c>
      <c r="D417" s="12" t="s">
        <v>2262</v>
      </c>
      <c r="E417" s="12" t="s">
        <v>287</v>
      </c>
      <c r="F417" s="12" t="s">
        <v>2230</v>
      </c>
      <c r="G417" s="12" t="s">
        <v>1278</v>
      </c>
      <c r="H417" s="12" t="s">
        <v>2263</v>
      </c>
      <c r="I417" s="12" t="s">
        <v>1076</v>
      </c>
      <c r="J417" s="11">
        <v>459.16</v>
      </c>
      <c r="K417" s="11">
        <v>372973</v>
      </c>
      <c r="L417" s="11">
        <v>0.56325000000000003</v>
      </c>
      <c r="M417" s="11">
        <v>23.226535895237401</v>
      </c>
      <c r="N417" s="11">
        <v>9.6168660943387092</v>
      </c>
      <c r="O417" s="11">
        <v>14.5025732322114</v>
      </c>
      <c r="P417" s="11">
        <v>50.097649037248999</v>
      </c>
      <c r="Q417" s="11">
        <v>2.5563757409635501</v>
      </c>
      <c r="R417" s="11">
        <v>10646</v>
      </c>
      <c r="S417" s="11">
        <v>46746</v>
      </c>
      <c r="T417" s="11">
        <v>114535</v>
      </c>
      <c r="U417" s="81" t="str">
        <f>IF(COUNTIF('2025年度_地域戦略テーブル（基本項目）'!C:C, D417) &gt; 0, "策定済み", "未策定")</f>
        <v>未策定</v>
      </c>
      <c r="V417" t="str">
        <f>IF(COUNTIF('2025年度_地域戦略テーブル（基本項目）'!C:C, D417) &gt; 0,
    IF(MONTH(INDEX('2025年度_地域戦略テーブル（基本項目）'!G:G, MATCH(D417, '2025年度_地域戦略テーブル（基本項目）'!C:C, 0))) &gt;= 4,
        YEAR(INDEX('2025年度_地域戦略テーブル（基本項目）'!G:G, MATCH(D417, '2025年度_地域戦略テーブル（基本項目）'!C:C, 0))),
        YEAR(INDEX('2025年度_地域戦略テーブル（基本項目）'!G:G, MATCH(D417, '2025年度_地域戦略テーブル（基本項目）'!C:C, 0)))-1),
    "")</f>
        <v/>
      </c>
    </row>
    <row r="418" spans="1:22" hidden="1">
      <c r="A418" s="11">
        <v>509</v>
      </c>
      <c r="B418" s="12" t="s">
        <v>2264</v>
      </c>
      <c r="C418" s="12" t="s">
        <v>6870</v>
      </c>
      <c r="D418" s="12" t="s">
        <v>2265</v>
      </c>
      <c r="E418" s="12" t="s">
        <v>287</v>
      </c>
      <c r="F418" s="12" t="s">
        <v>2230</v>
      </c>
      <c r="G418" s="12" t="s">
        <v>1278</v>
      </c>
      <c r="H418" s="12" t="s">
        <v>2266</v>
      </c>
      <c r="I418" s="12" t="s">
        <v>1076</v>
      </c>
      <c r="J418" s="11">
        <v>64.180000000000007</v>
      </c>
      <c r="K418" s="11">
        <v>3511</v>
      </c>
      <c r="L418" s="11">
        <v>-4.4365800000000002</v>
      </c>
      <c r="M418" s="11">
        <v>2.5566156831511</v>
      </c>
      <c r="N418" s="11">
        <v>3.0630476234357098</v>
      </c>
      <c r="O418" s="11">
        <v>10.603931382519599</v>
      </c>
      <c r="P418" s="11">
        <v>80.547936583936107</v>
      </c>
      <c r="Q418" s="11">
        <v>3.2284687269575101</v>
      </c>
      <c r="R418" s="11">
        <v>579</v>
      </c>
      <c r="S418" s="11">
        <v>510</v>
      </c>
      <c r="T418" s="11">
        <v>1053</v>
      </c>
      <c r="U418" s="81" t="str">
        <f>IF(COUNTIF('2025年度_地域戦略テーブル（基本項目）'!C:C, D418) &gt; 0, "策定済み", "未策定")</f>
        <v>未策定</v>
      </c>
      <c r="V418" t="str">
        <f>IF(COUNTIF('2025年度_地域戦略テーブル（基本項目）'!C:C, D418) &gt; 0,
    IF(MONTH(INDEX('2025年度_地域戦略テーブル（基本項目）'!G:G, MATCH(D418, '2025年度_地域戦略テーブル（基本項目）'!C:C, 0))) &gt;= 4,
        YEAR(INDEX('2025年度_地域戦略テーブル（基本項目）'!G:G, MATCH(D418, '2025年度_地域戦略テーブル（基本項目）'!C:C, 0))),
        YEAR(INDEX('2025年度_地域戦略テーブル（基本項目）'!G:G, MATCH(D418, '2025年度_地域戦略テーブル（基本項目）'!C:C, 0)))-1),
    "")</f>
        <v/>
      </c>
    </row>
    <row r="419" spans="1:22" hidden="1">
      <c r="A419" s="11">
        <v>72</v>
      </c>
      <c r="B419" s="12" t="s">
        <v>2267</v>
      </c>
      <c r="C419" s="12" t="s">
        <v>6854</v>
      </c>
      <c r="D419" s="12" t="s">
        <v>2268</v>
      </c>
      <c r="E419" s="12" t="s">
        <v>287</v>
      </c>
      <c r="F419" s="12" t="s">
        <v>2230</v>
      </c>
      <c r="G419" s="12" t="s">
        <v>1278</v>
      </c>
      <c r="H419" s="12" t="s">
        <v>2269</v>
      </c>
      <c r="I419" s="12" t="s">
        <v>1076</v>
      </c>
      <c r="J419" s="11">
        <v>240.27</v>
      </c>
      <c r="K419" s="11">
        <v>74581</v>
      </c>
      <c r="L419" s="11">
        <v>-4.8602499999999997</v>
      </c>
      <c r="M419" s="11">
        <v>14.3440962519962</v>
      </c>
      <c r="N419" s="11">
        <v>4.2277003242340196</v>
      </c>
      <c r="O419" s="11">
        <v>18.900700365779599</v>
      </c>
      <c r="P419" s="11">
        <v>60.302617277572303</v>
      </c>
      <c r="Q419" s="11">
        <v>2.2248857804178699</v>
      </c>
      <c r="R419" s="11">
        <v>5635</v>
      </c>
      <c r="S419" s="11">
        <v>11249</v>
      </c>
      <c r="T419" s="11">
        <v>25488</v>
      </c>
      <c r="U419" s="81" t="str">
        <f>IF(COUNTIF('2025年度_地域戦略テーブル（基本項目）'!C:C, D419) &gt; 0, "策定済み", "未策定")</f>
        <v>未策定</v>
      </c>
      <c r="V419" t="str">
        <f>IF(COUNTIF('2025年度_地域戦略テーブル（基本項目）'!C:C, D419) &gt; 0,
    IF(MONTH(INDEX('2025年度_地域戦略テーブル（基本項目）'!G:G, MATCH(D419, '2025年度_地域戦略テーブル（基本項目）'!C:C, 0))) &gt;= 4,
        YEAR(INDEX('2025年度_地域戦略テーブル（基本項目）'!G:G, MATCH(D419, '2025年度_地域戦略テーブル（基本項目）'!C:C, 0))),
        YEAR(INDEX('2025年度_地域戦略テーブル（基本項目）'!G:G, MATCH(D419, '2025年度_地域戦略テーブル（基本項目）'!C:C, 0)))-1),
    "")</f>
        <v/>
      </c>
    </row>
    <row r="420" spans="1:22" hidden="1">
      <c r="A420" s="11">
        <v>513</v>
      </c>
      <c r="B420" s="12" t="s">
        <v>2270</v>
      </c>
      <c r="C420" s="12" t="s">
        <v>6874</v>
      </c>
      <c r="D420" s="12" t="s">
        <v>2271</v>
      </c>
      <c r="E420" s="12" t="s">
        <v>287</v>
      </c>
      <c r="F420" s="12" t="s">
        <v>2230</v>
      </c>
      <c r="G420" s="12" t="s">
        <v>1278</v>
      </c>
      <c r="H420" s="12" t="s">
        <v>2272</v>
      </c>
      <c r="I420" s="12" t="s">
        <v>1076</v>
      </c>
      <c r="J420" s="11">
        <v>64.14</v>
      </c>
      <c r="K420" s="11">
        <v>6953</v>
      </c>
      <c r="L420" s="11">
        <v>-5.36273</v>
      </c>
      <c r="M420" s="11">
        <v>8.7962415627499002</v>
      </c>
      <c r="N420" s="11">
        <v>1.8028411224336101</v>
      </c>
      <c r="O420" s="11">
        <v>41.789525699326298</v>
      </c>
      <c r="P420" s="11">
        <v>46.222001450674099</v>
      </c>
      <c r="Q420" s="11">
        <v>1.38939016481607</v>
      </c>
      <c r="R420" s="11">
        <v>3510</v>
      </c>
      <c r="S420" s="11">
        <v>686</v>
      </c>
      <c r="T420" s="11">
        <v>1551</v>
      </c>
      <c r="U420" s="81" t="str">
        <f>IF(COUNTIF('2025年度_地域戦略テーブル（基本項目）'!C:C, D420) &gt; 0, "策定済み", "未策定")</f>
        <v>未策定</v>
      </c>
      <c r="V420" t="str">
        <f>IF(COUNTIF('2025年度_地域戦略テーブル（基本項目）'!C:C, D420) &gt; 0,
    IF(MONTH(INDEX('2025年度_地域戦略テーブル（基本項目）'!G:G, MATCH(D420, '2025年度_地域戦略テーブル（基本項目）'!C:C, 0))) &gt;= 4,
        YEAR(INDEX('2025年度_地域戦略テーブル（基本項目）'!G:G, MATCH(D420, '2025年度_地域戦略テーブル（基本項目）'!C:C, 0))),
        YEAR(INDEX('2025年度_地域戦略テーブル（基本項目）'!G:G, MATCH(D420, '2025年度_地域戦略テーブル（基本項目）'!C:C, 0)))-1),
    "")</f>
        <v/>
      </c>
    </row>
    <row r="421" spans="1:22">
      <c r="A421" s="11">
        <v>70</v>
      </c>
      <c r="B421" s="12" t="s">
        <v>2273</v>
      </c>
      <c r="C421" s="12" t="s">
        <v>6852</v>
      </c>
      <c r="D421" s="12" t="s">
        <v>2274</v>
      </c>
      <c r="E421" s="12" t="s">
        <v>287</v>
      </c>
      <c r="F421" s="12" t="s">
        <v>2230</v>
      </c>
      <c r="G421" s="12" t="s">
        <v>1278</v>
      </c>
      <c r="H421" s="12" t="s">
        <v>2275</v>
      </c>
      <c r="I421" s="12" t="s">
        <v>1076</v>
      </c>
      <c r="J421" s="11">
        <v>443.46</v>
      </c>
      <c r="K421" s="11">
        <v>45337</v>
      </c>
      <c r="L421" s="11">
        <v>-6.8596399999999997</v>
      </c>
      <c r="M421" s="11">
        <v>4.6389887770631297</v>
      </c>
      <c r="N421" s="11">
        <v>3.0085796063596701</v>
      </c>
      <c r="O421" s="11">
        <v>8.5332266419712006</v>
      </c>
      <c r="P421" s="11">
        <v>83.058250251664901</v>
      </c>
      <c r="Q421" s="11">
        <v>0.76095472294112199</v>
      </c>
      <c r="R421" s="11">
        <v>5739</v>
      </c>
      <c r="S421" s="11">
        <v>6256</v>
      </c>
      <c r="T421" s="11">
        <v>15183</v>
      </c>
      <c r="U421" s="81" t="str">
        <f>IF(COUNTIF('2025年度_地域戦略テーブル（基本項目）'!C:C, D421) &gt; 0, "策定済み", "未策定")</f>
        <v>策定済み</v>
      </c>
      <c r="V421">
        <f>IF(COUNTIF('2025年度_地域戦略テーブル（基本項目）'!C:C, D421) &gt; 0,
    IF(MONTH(INDEX('2025年度_地域戦略テーブル（基本項目）'!G:G, MATCH(D421, '2025年度_地域戦略テーブル（基本項目）'!C:C, 0))) &gt;= 4,
        YEAR(INDEX('2025年度_地域戦略テーブル（基本項目）'!G:G, MATCH(D421, '2025年度_地域戦略テーブル（基本項目）'!C:C, 0))),
        YEAR(INDEX('2025年度_地域戦略テーブル（基本項目）'!G:G, MATCH(D421, '2025年度_地域戦略テーブル（基本項目）'!C:C, 0)))-1),
    "")</f>
        <v>2025</v>
      </c>
    </row>
    <row r="422" spans="1:22" hidden="1">
      <c r="A422" s="11">
        <v>79</v>
      </c>
      <c r="B422" s="12" t="s">
        <v>2276</v>
      </c>
      <c r="C422" s="12" t="s">
        <v>6861</v>
      </c>
      <c r="D422" s="12" t="s">
        <v>2277</v>
      </c>
      <c r="E422" s="12" t="s">
        <v>287</v>
      </c>
      <c r="F422" s="12" t="s">
        <v>2230</v>
      </c>
      <c r="G422" s="12" t="s">
        <v>1278</v>
      </c>
      <c r="H422" s="12" t="s">
        <v>2278</v>
      </c>
      <c r="I422" s="12" t="s">
        <v>1076</v>
      </c>
      <c r="J422" s="11">
        <v>181.85</v>
      </c>
      <c r="K422" s="11">
        <v>1128</v>
      </c>
      <c r="L422" s="11">
        <v>-8.2926800000000007</v>
      </c>
      <c r="M422" s="11">
        <v>0.328878350195489</v>
      </c>
      <c r="N422" s="11">
        <v>0</v>
      </c>
      <c r="O422" s="11">
        <v>1.04770400803194</v>
      </c>
      <c r="P422" s="11">
        <v>98.284989511869298</v>
      </c>
      <c r="Q422" s="11">
        <v>0.33842812990330001</v>
      </c>
      <c r="R422" s="11">
        <v>193</v>
      </c>
      <c r="S422" s="11">
        <v>140</v>
      </c>
      <c r="T422" s="11">
        <v>354</v>
      </c>
      <c r="U422" s="81" t="str">
        <f>IF(COUNTIF('2025年度_地域戦略テーブル（基本項目）'!C:C, D422) &gt; 0, "策定済み", "未策定")</f>
        <v>未策定</v>
      </c>
      <c r="V422" t="str">
        <f>IF(COUNTIF('2025年度_地域戦略テーブル（基本項目）'!C:C, D422) &gt; 0,
    IF(MONTH(INDEX('2025年度_地域戦略テーブル（基本項目）'!G:G, MATCH(D422, '2025年度_地域戦略テーブル（基本項目）'!C:C, 0))) &gt;= 4,
        YEAR(INDEX('2025年度_地域戦略テーブル（基本項目）'!G:G, MATCH(D422, '2025年度_地域戦略テーブル（基本項目）'!C:C, 0))),
        YEAR(INDEX('2025年度_地域戦略テーブル（基本項目）'!G:G, MATCH(D422, '2025年度_地域戦略テーブル（基本項目）'!C:C, 0)))-1),
    "")</f>
        <v/>
      </c>
    </row>
    <row r="423" spans="1:22" hidden="1">
      <c r="A423" s="11">
        <v>77</v>
      </c>
      <c r="B423" s="12" t="s">
        <v>2279</v>
      </c>
      <c r="C423" s="12" t="s">
        <v>6859</v>
      </c>
      <c r="D423" s="12" t="s">
        <v>2280</v>
      </c>
      <c r="E423" s="12" t="s">
        <v>287</v>
      </c>
      <c r="F423" s="12" t="s">
        <v>2230</v>
      </c>
      <c r="G423" s="12" t="s">
        <v>1278</v>
      </c>
      <c r="H423" s="12" t="s">
        <v>2281</v>
      </c>
      <c r="I423" s="12" t="s">
        <v>1076</v>
      </c>
      <c r="J423" s="11">
        <v>27.92</v>
      </c>
      <c r="K423" s="11">
        <v>14216</v>
      </c>
      <c r="L423" s="11">
        <v>-0.78861000000000003</v>
      </c>
      <c r="M423" s="11">
        <v>23.486630931431598</v>
      </c>
      <c r="N423" s="11">
        <v>9.6391463360211702</v>
      </c>
      <c r="O423" s="11">
        <v>23.137648404733199</v>
      </c>
      <c r="P423" s="11">
        <v>41.926962828408001</v>
      </c>
      <c r="Q423" s="11">
        <v>1.809611499406</v>
      </c>
      <c r="R423" s="11">
        <v>1245</v>
      </c>
      <c r="S423" s="11">
        <v>2071</v>
      </c>
      <c r="T423" s="11">
        <v>4817</v>
      </c>
      <c r="U423" s="81" t="str">
        <f>IF(COUNTIF('2025年度_地域戦略テーブル（基本項目）'!C:C, D423) &gt; 0, "策定済み", "未策定")</f>
        <v>未策定</v>
      </c>
      <c r="V423" t="str">
        <f>IF(COUNTIF('2025年度_地域戦略テーブル（基本項目）'!C:C, D423) &gt; 0,
    IF(MONTH(INDEX('2025年度_地域戦略テーブル（基本項目）'!G:G, MATCH(D423, '2025年度_地域戦略テーブル（基本項目）'!C:C, 0))) &gt;= 4,
        YEAR(INDEX('2025年度_地域戦略テーブル（基本項目）'!G:G, MATCH(D423, '2025年度_地域戦略テーブル（基本項目）'!C:C, 0))),
        YEAR(INDEX('2025年度_地域戦略テーブル（基本項目）'!G:G, MATCH(D423, '2025年度_地域戦略テーブル（基本項目）'!C:C, 0)))-1),
    "")</f>
        <v/>
      </c>
    </row>
    <row r="424" spans="1:22" hidden="1">
      <c r="A424" s="11">
        <v>80</v>
      </c>
      <c r="B424" s="12" t="s">
        <v>2282</v>
      </c>
      <c r="C424" s="12" t="s">
        <v>6862</v>
      </c>
      <c r="D424" s="12" t="s">
        <v>2283</v>
      </c>
      <c r="E424" s="12" t="s">
        <v>287</v>
      </c>
      <c r="F424" s="12" t="s">
        <v>2230</v>
      </c>
      <c r="G424" s="12" t="s">
        <v>1278</v>
      </c>
      <c r="H424" s="12" t="s">
        <v>2284</v>
      </c>
      <c r="I424" s="12" t="s">
        <v>1076</v>
      </c>
      <c r="J424" s="11">
        <v>114.6</v>
      </c>
      <c r="K424" s="11">
        <v>1645</v>
      </c>
      <c r="L424" s="11">
        <v>-15.81372</v>
      </c>
      <c r="M424" s="11">
        <v>0.80390813861926602</v>
      </c>
      <c r="N424" s="11">
        <v>0</v>
      </c>
      <c r="O424" s="11">
        <v>4.2032812318743504</v>
      </c>
      <c r="P424" s="11">
        <v>94.372873427787297</v>
      </c>
      <c r="Q424" s="11">
        <v>0.61993720171911304</v>
      </c>
      <c r="R424" s="11">
        <v>164</v>
      </c>
      <c r="S424" s="11">
        <v>280</v>
      </c>
      <c r="T424" s="11">
        <v>546</v>
      </c>
      <c r="U424" s="81" t="str">
        <f>IF(COUNTIF('2025年度_地域戦略テーブル（基本項目）'!C:C, D424) &gt; 0, "策定済み", "未策定")</f>
        <v>未策定</v>
      </c>
      <c r="V424" t="str">
        <f>IF(COUNTIF('2025年度_地域戦略テーブル（基本項目）'!C:C, D424) &gt; 0,
    IF(MONTH(INDEX('2025年度_地域戦略テーブル（基本項目）'!G:G, MATCH(D424, '2025年度_地域戦略テーブル（基本項目）'!C:C, 0))) &gt;= 4,
        YEAR(INDEX('2025年度_地域戦略テーブル（基本項目）'!G:G, MATCH(D424, '2025年度_地域戦略テーブル（基本項目）'!C:C, 0))),
        YEAR(INDEX('2025年度_地域戦略テーブル（基本項目）'!G:G, MATCH(D424, '2025年度_地域戦略テーブル（基本項目）'!C:C, 0)))-1),
    "")</f>
        <v/>
      </c>
    </row>
    <row r="425" spans="1:22" ht="26" hidden="1">
      <c r="A425" s="11">
        <v>518</v>
      </c>
      <c r="B425" s="12" t="s">
        <v>2285</v>
      </c>
      <c r="C425" s="12" t="s">
        <v>6879</v>
      </c>
      <c r="D425" s="12" t="s">
        <v>2286</v>
      </c>
      <c r="E425" s="12" t="s">
        <v>287</v>
      </c>
      <c r="F425" s="12" t="s">
        <v>2230</v>
      </c>
      <c r="G425" s="12" t="s">
        <v>1278</v>
      </c>
      <c r="H425" s="12" t="s">
        <v>2287</v>
      </c>
      <c r="I425" s="12" t="s">
        <v>1076</v>
      </c>
      <c r="J425" s="11">
        <v>21.73</v>
      </c>
      <c r="K425" s="11">
        <v>10861</v>
      </c>
      <c r="L425" s="11">
        <v>-4.03782</v>
      </c>
      <c r="M425" s="11">
        <v>43.0796886996498</v>
      </c>
      <c r="N425" s="11">
        <v>44.603293215209</v>
      </c>
      <c r="O425" s="11">
        <v>10.320690068044501</v>
      </c>
      <c r="P425" s="11">
        <v>1.99632801709666</v>
      </c>
      <c r="Q425" s="11">
        <v>0</v>
      </c>
      <c r="R425" s="11">
        <v>676</v>
      </c>
      <c r="S425" s="11">
        <v>2412</v>
      </c>
      <c r="T425" s="11">
        <v>2832</v>
      </c>
      <c r="U425" s="81" t="str">
        <f>IF(COUNTIF('2025年度_地域戦略テーブル（基本項目）'!C:C, D425) &gt; 0, "策定済み", "未策定")</f>
        <v>未策定</v>
      </c>
      <c r="V425" t="str">
        <f>IF(COUNTIF('2025年度_地域戦略テーブル（基本項目）'!C:C, D425) &gt; 0,
    IF(MONTH(INDEX('2025年度_地域戦略テーブル（基本項目）'!G:G, MATCH(D425, '2025年度_地域戦略テーブル（基本項目）'!C:C, 0))) &gt;= 4,
        YEAR(INDEX('2025年度_地域戦略テーブル（基本項目）'!G:G, MATCH(D425, '2025年度_地域戦略テーブル（基本項目）'!C:C, 0))),
        YEAR(INDEX('2025年度_地域戦略テーブル（基本項目）'!G:G, MATCH(D425, '2025年度_地域戦略テーブル（基本項目）'!C:C, 0)))-1),
    "")</f>
        <v/>
      </c>
    </row>
    <row r="426" spans="1:22" hidden="1">
      <c r="A426" s="11">
        <v>512</v>
      </c>
      <c r="B426" s="12" t="s">
        <v>2288</v>
      </c>
      <c r="C426" s="12" t="s">
        <v>6873</v>
      </c>
      <c r="D426" s="12" t="s">
        <v>2289</v>
      </c>
      <c r="E426" s="12" t="s">
        <v>287</v>
      </c>
      <c r="F426" s="12" t="s">
        <v>2230</v>
      </c>
      <c r="G426" s="12" t="s">
        <v>1278</v>
      </c>
      <c r="H426" s="12" t="s">
        <v>2290</v>
      </c>
      <c r="I426" s="12" t="s">
        <v>1076</v>
      </c>
      <c r="J426" s="11">
        <v>85.25</v>
      </c>
      <c r="K426" s="11">
        <v>3480</v>
      </c>
      <c r="L426" s="11">
        <v>-4.57911</v>
      </c>
      <c r="M426" s="11">
        <v>2.9571889690144499</v>
      </c>
      <c r="N426" s="11">
        <v>3.6414205310997101</v>
      </c>
      <c r="O426" s="11">
        <v>7.0786523664735004</v>
      </c>
      <c r="P426" s="11">
        <v>85.319430082741903</v>
      </c>
      <c r="Q426" s="11">
        <v>1.0033080506704499</v>
      </c>
      <c r="R426" s="11">
        <v>764</v>
      </c>
      <c r="S426" s="11">
        <v>371</v>
      </c>
      <c r="T426" s="11">
        <v>950</v>
      </c>
      <c r="U426" s="81" t="str">
        <f>IF(COUNTIF('2025年度_地域戦略テーブル（基本項目）'!C:C, D426) &gt; 0, "策定済み", "未策定")</f>
        <v>未策定</v>
      </c>
      <c r="V426" t="str">
        <f>IF(COUNTIF('2025年度_地域戦略テーブル（基本項目）'!C:C, D426) &gt; 0,
    IF(MONTH(INDEX('2025年度_地域戦略テーブル（基本項目）'!G:G, MATCH(D426, '2025年度_地域戦略テーブル（基本項目）'!C:C, 0))) &gt;= 4,
        YEAR(INDEX('2025年度_地域戦略テーブル（基本項目）'!G:G, MATCH(D426, '2025年度_地域戦略テーブル（基本項目）'!C:C, 0))),
        YEAR(INDEX('2025年度_地域戦略テーブル（基本項目）'!G:G, MATCH(D426, '2025年度_地域戦略テーブル（基本項目）'!C:C, 0)))-1),
    "")</f>
        <v/>
      </c>
    </row>
    <row r="427" spans="1:22" hidden="1">
      <c r="A427" s="11">
        <v>65</v>
      </c>
      <c r="B427" s="12" t="s">
        <v>2291</v>
      </c>
      <c r="C427" s="12" t="s">
        <v>6847</v>
      </c>
      <c r="D427" s="12" t="s">
        <v>2292</v>
      </c>
      <c r="E427" s="12" t="s">
        <v>287</v>
      </c>
      <c r="F427" s="12" t="s">
        <v>2230</v>
      </c>
      <c r="G427" s="12" t="s">
        <v>1278</v>
      </c>
      <c r="H427" s="12" t="s">
        <v>2293</v>
      </c>
      <c r="I427" s="12" t="s">
        <v>1076</v>
      </c>
      <c r="J427" s="11">
        <v>311.58999999999997</v>
      </c>
      <c r="K427" s="11">
        <v>332149</v>
      </c>
      <c r="L427" s="11">
        <v>-1.1914199999999999</v>
      </c>
      <c r="M427" s="11">
        <v>35.180512691069602</v>
      </c>
      <c r="N427" s="11">
        <v>15.791714644198599</v>
      </c>
      <c r="O427" s="11">
        <v>22.2177072690004</v>
      </c>
      <c r="P427" s="11">
        <v>25.9068651657172</v>
      </c>
      <c r="Q427" s="11">
        <v>0.90320023001420602</v>
      </c>
      <c r="R427" s="11">
        <v>14049</v>
      </c>
      <c r="S427" s="11">
        <v>37109</v>
      </c>
      <c r="T427" s="11">
        <v>110963</v>
      </c>
      <c r="U427" s="81" t="str">
        <f>IF(COUNTIF('2025年度_地域戦略テーブル（基本項目）'!C:C, D427) &gt; 0, "策定済み", "未策定")</f>
        <v>未策定</v>
      </c>
      <c r="V427" t="str">
        <f>IF(COUNTIF('2025年度_地域戦略テーブル（基本項目）'!C:C, D427) &gt; 0,
    IF(MONTH(INDEX('2025年度_地域戦略テーブル（基本項目）'!G:G, MATCH(D427, '2025年度_地域戦略テーブル（基本項目）'!C:C, 0))) &gt;= 4,
        YEAR(INDEX('2025年度_地域戦略テーブル（基本項目）'!G:G, MATCH(D427, '2025年度_地域戦略テーブル（基本項目）'!C:C, 0))),
        YEAR(INDEX('2025年度_地域戦略テーブル（基本項目）'!G:G, MATCH(D427, '2025年度_地域戦略テーブル（基本項目）'!C:C, 0)))-1),
    "")</f>
        <v/>
      </c>
    </row>
    <row r="428" spans="1:22" hidden="1">
      <c r="A428" s="11">
        <v>508</v>
      </c>
      <c r="B428" s="12" t="s">
        <v>2294</v>
      </c>
      <c r="C428" s="12" t="s">
        <v>6869</v>
      </c>
      <c r="D428" s="12" t="s">
        <v>2295</v>
      </c>
      <c r="E428" s="12" t="s">
        <v>287</v>
      </c>
      <c r="F428" s="12" t="s">
        <v>2230</v>
      </c>
      <c r="G428" s="12" t="s">
        <v>1278</v>
      </c>
      <c r="H428" s="12" t="s">
        <v>2296</v>
      </c>
      <c r="I428" s="12" t="s">
        <v>1076</v>
      </c>
      <c r="J428" s="11">
        <v>49.75</v>
      </c>
      <c r="K428" s="11">
        <v>6049</v>
      </c>
      <c r="L428" s="11">
        <v>-7.1954599999999997</v>
      </c>
      <c r="M428" s="11">
        <v>5.7546784289411796</v>
      </c>
      <c r="N428" s="11">
        <v>0</v>
      </c>
      <c r="O428" s="11">
        <v>5.9634042536680898</v>
      </c>
      <c r="P428" s="11">
        <v>70.666656795540206</v>
      </c>
      <c r="Q428" s="11">
        <v>17.615260521850502</v>
      </c>
      <c r="R428" s="11">
        <v>74</v>
      </c>
      <c r="S428" s="11">
        <v>349</v>
      </c>
      <c r="T428" s="11">
        <v>3742</v>
      </c>
      <c r="U428" s="81" t="str">
        <f>IF(COUNTIF('2025年度_地域戦略テーブル（基本項目）'!C:C, D428) &gt; 0, "策定済み", "未策定")</f>
        <v>未策定</v>
      </c>
      <c r="V428" t="str">
        <f>IF(COUNTIF('2025年度_地域戦略テーブル（基本項目）'!C:C, D428) &gt; 0,
    IF(MONTH(INDEX('2025年度_地域戦略テーブル（基本項目）'!G:G, MATCH(D428, '2025年度_地域戦略テーブル（基本項目）'!C:C, 0))) &gt;= 4,
        YEAR(INDEX('2025年度_地域戦略テーブル（基本項目）'!G:G, MATCH(D428, '2025年度_地域戦略テーブル（基本項目）'!C:C, 0))),
        YEAR(INDEX('2025年度_地域戦略テーブル（基本項目）'!G:G, MATCH(D428, '2025年度_地域戦略テーブル（基本項目）'!C:C, 0)))-1),
    "")</f>
        <v/>
      </c>
    </row>
    <row r="429" spans="1:22" hidden="1">
      <c r="A429" s="11">
        <v>69</v>
      </c>
      <c r="B429" s="12" t="s">
        <v>2297</v>
      </c>
      <c r="C429" s="12" t="s">
        <v>6851</v>
      </c>
      <c r="D429" s="12" t="s">
        <v>2298</v>
      </c>
      <c r="E429" s="12" t="s">
        <v>287</v>
      </c>
      <c r="F429" s="12" t="s">
        <v>2230</v>
      </c>
      <c r="G429" s="12" t="s">
        <v>1278</v>
      </c>
      <c r="H429" s="12" t="s">
        <v>2299</v>
      </c>
      <c r="I429" s="12" t="s">
        <v>1076</v>
      </c>
      <c r="J429" s="11">
        <v>175.54</v>
      </c>
      <c r="K429" s="11">
        <v>223014</v>
      </c>
      <c r="L429" s="11">
        <v>1.4590099999999999</v>
      </c>
      <c r="M429" s="11">
        <v>49.524318290944997</v>
      </c>
      <c r="N429" s="11">
        <v>18.858636070747799</v>
      </c>
      <c r="O429" s="11">
        <v>23.595772272015701</v>
      </c>
      <c r="P429" s="11">
        <v>6.5539004070770197</v>
      </c>
      <c r="Q429" s="11">
        <v>1.46737295921449</v>
      </c>
      <c r="R429" s="11">
        <v>8881</v>
      </c>
      <c r="S429" s="11">
        <v>39181</v>
      </c>
      <c r="T429" s="11">
        <v>55856</v>
      </c>
      <c r="U429" s="81" t="str">
        <f>IF(COUNTIF('2025年度_地域戦略テーブル（基本項目）'!C:C, D429) &gt; 0, "策定済み", "未策定")</f>
        <v>未策定</v>
      </c>
      <c r="V429" t="str">
        <f>IF(COUNTIF('2025年度_地域戦略テーブル（基本項目）'!C:C, D429) &gt; 0,
    IF(MONTH(INDEX('2025年度_地域戦略テーブル（基本項目）'!G:G, MATCH(D429, '2025年度_地域戦略テーブル（基本項目）'!C:C, 0))) &gt;= 4,
        YEAR(INDEX('2025年度_地域戦略テーブル（基本項目）'!G:G, MATCH(D429, '2025年度_地域戦略テーブル（基本項目）'!C:C, 0))),
        YEAR(INDEX('2025年度_地域戦略テーブル（基本項目）'!G:G, MATCH(D429, '2025年度_地域戦略テーブル（基本項目）'!C:C, 0)))-1),
    "")</f>
        <v/>
      </c>
    </row>
    <row r="430" spans="1:22" hidden="1">
      <c r="A430" s="11">
        <v>519</v>
      </c>
      <c r="B430" s="12" t="s">
        <v>2300</v>
      </c>
      <c r="C430" s="12" t="s">
        <v>6880</v>
      </c>
      <c r="D430" s="12" t="s">
        <v>2301</v>
      </c>
      <c r="E430" s="12" t="s">
        <v>287</v>
      </c>
      <c r="F430" s="12" t="s">
        <v>2230</v>
      </c>
      <c r="G430" s="12" t="s">
        <v>1278</v>
      </c>
      <c r="H430" s="12" t="s">
        <v>2302</v>
      </c>
      <c r="I430" s="12" t="s">
        <v>1076</v>
      </c>
      <c r="J430" s="11">
        <v>18.03</v>
      </c>
      <c r="K430" s="11">
        <v>42089</v>
      </c>
      <c r="L430" s="11">
        <v>2.1528100000000001</v>
      </c>
      <c r="M430" s="11">
        <v>70.712336109178807</v>
      </c>
      <c r="N430" s="11">
        <v>20.466548362068799</v>
      </c>
      <c r="O430" s="11">
        <v>6.9501432776844396</v>
      </c>
      <c r="P430" s="11">
        <v>1.83279477130296</v>
      </c>
      <c r="Q430" s="11">
        <v>3.8177479764998197E-2</v>
      </c>
      <c r="R430" s="11">
        <v>333</v>
      </c>
      <c r="S430" s="11">
        <v>10187</v>
      </c>
      <c r="T430" s="11">
        <v>9453</v>
      </c>
      <c r="U430" s="81" t="str">
        <f>IF(COUNTIF('2025年度_地域戦略テーブル（基本項目）'!C:C, D430) &gt; 0, "策定済み", "未策定")</f>
        <v>未策定</v>
      </c>
      <c r="V430" t="str">
        <f>IF(COUNTIF('2025年度_地域戦略テーブル（基本項目）'!C:C, D430) &gt; 0,
    IF(MONTH(INDEX('2025年度_地域戦略テーブル（基本項目）'!G:G, MATCH(D430, '2025年度_地域戦略テーブル（基本項目）'!C:C, 0))) &gt;= 4,
        YEAR(INDEX('2025年度_地域戦略テーブル（基本項目）'!G:G, MATCH(D430, '2025年度_地域戦略テーブル（基本項目）'!C:C, 0))),
        YEAR(INDEX('2025年度_地域戦略テーブル（基本項目）'!G:G, MATCH(D430, '2025年度_地域戦略テーブル（基本項目）'!C:C, 0)))-1),
    "")</f>
        <v/>
      </c>
    </row>
    <row r="431" spans="1:22" ht="26" hidden="1">
      <c r="A431" s="11">
        <v>84</v>
      </c>
      <c r="B431" s="12" t="s">
        <v>2303</v>
      </c>
      <c r="C431" s="12" t="s">
        <v>6866</v>
      </c>
      <c r="D431" s="12" t="s">
        <v>2304</v>
      </c>
      <c r="E431" s="12" t="s">
        <v>287</v>
      </c>
      <c r="F431" s="12" t="s">
        <v>2230</v>
      </c>
      <c r="G431" s="12" t="s">
        <v>1278</v>
      </c>
      <c r="H431" s="12" t="s">
        <v>2305</v>
      </c>
      <c r="I431" s="12" t="s">
        <v>1076</v>
      </c>
      <c r="J431" s="11">
        <v>439.28</v>
      </c>
      <c r="K431" s="11">
        <v>15386</v>
      </c>
      <c r="L431" s="11">
        <v>-8.6884300000000003</v>
      </c>
      <c r="M431" s="11">
        <v>1.8210214867424299</v>
      </c>
      <c r="N431" s="11">
        <v>1.76990915355025</v>
      </c>
      <c r="O431" s="11">
        <v>4.8113998758973997</v>
      </c>
      <c r="P431" s="11">
        <v>89.345642257655598</v>
      </c>
      <c r="Q431" s="11">
        <v>2.25202722615429</v>
      </c>
      <c r="R431" s="11">
        <v>1861</v>
      </c>
      <c r="S431" s="11">
        <v>2038</v>
      </c>
      <c r="T431" s="11">
        <v>5812</v>
      </c>
      <c r="U431" s="81" t="str">
        <f>IF(COUNTIF('2025年度_地域戦略テーブル（基本項目）'!C:C, D431) &gt; 0, "策定済み", "未策定")</f>
        <v>未策定</v>
      </c>
      <c r="V431" t="str">
        <f>IF(COUNTIF('2025年度_地域戦略テーブル（基本項目）'!C:C, D431) &gt; 0,
    IF(MONTH(INDEX('2025年度_地域戦略テーブル（基本項目）'!G:G, MATCH(D431, '2025年度_地域戦略テーブル（基本項目）'!C:C, 0))) &gt;= 4,
        YEAR(INDEX('2025年度_地域戦略テーブル（基本項目）'!G:G, MATCH(D431, '2025年度_地域戦略テーブル（基本項目）'!C:C, 0))),
        YEAR(INDEX('2025年度_地域戦略テーブル（基本項目）'!G:G, MATCH(D431, '2025年度_地域戦略テーブル（基本項目）'!C:C, 0)))-1),
    "")</f>
        <v/>
      </c>
    </row>
    <row r="432" spans="1:22" ht="26" hidden="1">
      <c r="A432" s="11">
        <v>506</v>
      </c>
      <c r="B432" s="12" t="s">
        <v>2306</v>
      </c>
      <c r="C432" s="12" t="s">
        <v>6867</v>
      </c>
      <c r="D432" s="12" t="s">
        <v>2307</v>
      </c>
      <c r="E432" s="12" t="s">
        <v>287</v>
      </c>
      <c r="F432" s="12" t="s">
        <v>2230</v>
      </c>
      <c r="G432" s="12" t="s">
        <v>1278</v>
      </c>
      <c r="H432" s="12" t="s">
        <v>2308</v>
      </c>
      <c r="I432" s="12" t="s">
        <v>1076</v>
      </c>
      <c r="J432" s="11">
        <v>133.85</v>
      </c>
      <c r="K432" s="11">
        <v>5095</v>
      </c>
      <c r="L432" s="11">
        <v>-7.9660399999999996</v>
      </c>
      <c r="M432" s="11">
        <v>3.7811194629464899</v>
      </c>
      <c r="N432" s="11">
        <v>0.732744605245369</v>
      </c>
      <c r="O432" s="11">
        <v>11.881820680742299</v>
      </c>
      <c r="P432" s="11">
        <v>81.986053417889195</v>
      </c>
      <c r="Q432" s="11">
        <v>1.6182618331766701</v>
      </c>
      <c r="R432" s="11">
        <v>965</v>
      </c>
      <c r="S432" s="11">
        <v>462</v>
      </c>
      <c r="T432" s="11">
        <v>2184</v>
      </c>
      <c r="U432" s="81" t="str">
        <f>IF(COUNTIF('2025年度_地域戦略テーブル（基本項目）'!C:C, D432) &gt; 0, "策定済み", "未策定")</f>
        <v>未策定</v>
      </c>
      <c r="V432" t="str">
        <f>IF(COUNTIF('2025年度_地域戦略テーブル（基本項目）'!C:C, D432) &gt; 0,
    IF(MONTH(INDEX('2025年度_地域戦略テーブル（基本項目）'!G:G, MATCH(D432, '2025年度_地域戦略テーブル（基本項目）'!C:C, 0))) &gt;= 4,
        YEAR(INDEX('2025年度_地域戦略テーブル（基本項目）'!G:G, MATCH(D432, '2025年度_地域戦略テーブル（基本項目）'!C:C, 0))),
        YEAR(INDEX('2025年度_地域戦略テーブル（基本項目）'!G:G, MATCH(D432, '2025年度_地域戦略テーブル（基本項目）'!C:C, 0)))-1),
    "")</f>
        <v/>
      </c>
    </row>
    <row r="433" spans="1:22" hidden="1">
      <c r="A433" s="11">
        <v>507</v>
      </c>
      <c r="B433" s="12" t="s">
        <v>2309</v>
      </c>
      <c r="C433" s="12" t="s">
        <v>6868</v>
      </c>
      <c r="D433" s="12" t="s">
        <v>2310</v>
      </c>
      <c r="E433" s="12" t="s">
        <v>287</v>
      </c>
      <c r="F433" s="12" t="s">
        <v>2230</v>
      </c>
      <c r="G433" s="12" t="s">
        <v>1278</v>
      </c>
      <c r="H433" s="12" t="s">
        <v>2311</v>
      </c>
      <c r="I433" s="12" t="s">
        <v>1076</v>
      </c>
      <c r="J433" s="11">
        <v>337.58</v>
      </c>
      <c r="K433" s="11">
        <v>8850</v>
      </c>
      <c r="L433" s="11">
        <v>-9.5091999999999999</v>
      </c>
      <c r="M433" s="11">
        <v>2.3856723151328501</v>
      </c>
      <c r="N433" s="11">
        <v>0.54090726316906901</v>
      </c>
      <c r="O433" s="11">
        <v>13.9416668370003</v>
      </c>
      <c r="P433" s="11">
        <v>76.023349931100199</v>
      </c>
      <c r="Q433" s="11">
        <v>7.1084036535976303</v>
      </c>
      <c r="R433" s="11">
        <v>3627</v>
      </c>
      <c r="S433" s="11">
        <v>580</v>
      </c>
      <c r="T433" s="11">
        <v>3210</v>
      </c>
      <c r="U433" s="81" t="str">
        <f>IF(COUNTIF('2025年度_地域戦略テーブル（基本項目）'!C:C, D433) &gt; 0, "策定済み", "未策定")</f>
        <v>未策定</v>
      </c>
      <c r="V433" t="str">
        <f>IF(COUNTIF('2025年度_地域戦略テーブル（基本項目）'!C:C, D433) &gt; 0,
    IF(MONTH(INDEX('2025年度_地域戦略テーブル（基本項目）'!G:G, MATCH(D433, '2025年度_地域戦略テーブル（基本項目）'!C:C, 0))) &gt;= 4,
        YEAR(INDEX('2025年度_地域戦略テーブル（基本項目）'!G:G, MATCH(D433, '2025年度_地域戦略テーブル（基本項目）'!C:C, 0))),
        YEAR(INDEX('2025年度_地域戦略テーブル（基本項目）'!G:G, MATCH(D433, '2025年度_地域戦略テーブル（基本項目）'!C:C, 0)))-1),
    "")</f>
        <v/>
      </c>
    </row>
    <row r="434" spans="1:22" ht="26" hidden="1">
      <c r="A434" s="11">
        <v>510</v>
      </c>
      <c r="B434" s="12" t="s">
        <v>2312</v>
      </c>
      <c r="C434" s="12" t="s">
        <v>6871</v>
      </c>
      <c r="D434" s="12" t="s">
        <v>2313</v>
      </c>
      <c r="E434" s="12" t="s">
        <v>287</v>
      </c>
      <c r="F434" s="12" t="s">
        <v>2230</v>
      </c>
      <c r="G434" s="12" t="s">
        <v>1278</v>
      </c>
      <c r="H434" s="12" t="s">
        <v>2314</v>
      </c>
      <c r="I434" s="12" t="s">
        <v>1076</v>
      </c>
      <c r="J434" s="11">
        <v>253.91</v>
      </c>
      <c r="K434" s="11">
        <v>12728</v>
      </c>
      <c r="L434" s="11">
        <v>-9.2995099999999997</v>
      </c>
      <c r="M434" s="11">
        <v>3.6075068138073001</v>
      </c>
      <c r="N434" s="11">
        <v>2.7127761646695201</v>
      </c>
      <c r="O434" s="11">
        <v>9.8052195523003807</v>
      </c>
      <c r="P434" s="11">
        <v>82.870659750032303</v>
      </c>
      <c r="Q434" s="11">
        <v>1.0038377191904899</v>
      </c>
      <c r="R434" s="11">
        <v>2366</v>
      </c>
      <c r="S434" s="11">
        <v>1967</v>
      </c>
      <c r="T434" s="11">
        <v>4456</v>
      </c>
      <c r="U434" s="81" t="str">
        <f>IF(COUNTIF('2025年度_地域戦略テーブル（基本項目）'!C:C, D434) &gt; 0, "策定済み", "未策定")</f>
        <v>未策定</v>
      </c>
      <c r="V434" t="str">
        <f>IF(COUNTIF('2025年度_地域戦略テーブル（基本項目）'!C:C, D434) &gt; 0,
    IF(MONTH(INDEX('2025年度_地域戦略テーブル（基本項目）'!G:G, MATCH(D434, '2025年度_地域戦略テーブル（基本項目）'!C:C, 0))) &gt;= 4,
        YEAR(INDEX('2025年度_地域戦略テーブル（基本項目）'!G:G, MATCH(D434, '2025年度_地域戦略テーブル（基本項目）'!C:C, 0))),
        YEAR(INDEX('2025年度_地域戦略テーブル（基本項目）'!G:G, MATCH(D434, '2025年度_地域戦略テーブル（基本項目）'!C:C, 0)))-1),
    "")</f>
        <v/>
      </c>
    </row>
    <row r="435" spans="1:22" hidden="1">
      <c r="A435" s="11">
        <v>73</v>
      </c>
      <c r="B435" s="12" t="s">
        <v>2315</v>
      </c>
      <c r="C435" s="12" t="s">
        <v>6855</v>
      </c>
      <c r="D435" s="12" t="s">
        <v>2316</v>
      </c>
      <c r="E435" s="12" t="s">
        <v>287</v>
      </c>
      <c r="F435" s="12" t="s">
        <v>2230</v>
      </c>
      <c r="G435" s="12" t="s">
        <v>1278</v>
      </c>
      <c r="H435" s="12" t="s">
        <v>2317</v>
      </c>
      <c r="I435" s="12" t="s">
        <v>1076</v>
      </c>
      <c r="J435" s="11">
        <v>180.29</v>
      </c>
      <c r="K435" s="11">
        <v>63261</v>
      </c>
      <c r="L435" s="11">
        <v>-3.7240500000000001</v>
      </c>
      <c r="M435" s="11">
        <v>15.102838055332199</v>
      </c>
      <c r="N435" s="11">
        <v>6.5776520823000402</v>
      </c>
      <c r="O435" s="11">
        <v>10.5135081698461</v>
      </c>
      <c r="P435" s="11">
        <v>64.100384510953901</v>
      </c>
      <c r="Q435" s="11">
        <v>3.7056171815678201</v>
      </c>
      <c r="R435" s="11">
        <v>3347</v>
      </c>
      <c r="S435" s="11">
        <v>11726</v>
      </c>
      <c r="T435" s="11">
        <v>18981</v>
      </c>
      <c r="U435" s="81" t="str">
        <f>IF(COUNTIF('2025年度_地域戦略テーブル（基本項目）'!C:C, D435) &gt; 0, "策定済み", "未策定")</f>
        <v>未策定</v>
      </c>
      <c r="V435" t="str">
        <f>IF(COUNTIF('2025年度_地域戦略テーブル（基本項目）'!C:C, D435) &gt; 0,
    IF(MONTH(INDEX('2025年度_地域戦略テーブル（基本項目）'!G:G, MATCH(D435, '2025年度_地域戦略テーブル（基本項目）'!C:C, 0))) &gt;= 4,
        YEAR(INDEX('2025年度_地域戦略テーブル（基本項目）'!G:G, MATCH(D435, '2025年度_地域戦略テーブル（基本項目）'!C:C, 0))),
        YEAR(INDEX('2025年度_地域戦略テーブル（基本項目）'!G:G, MATCH(D435, '2025年度_地域戦略テーブル（基本項目）'!C:C, 0)))-1),
    "")</f>
        <v/>
      </c>
    </row>
    <row r="436" spans="1:22" hidden="1">
      <c r="A436" s="11">
        <v>82</v>
      </c>
      <c r="B436" s="12" t="s">
        <v>2318</v>
      </c>
      <c r="C436" s="12" t="s">
        <v>6864</v>
      </c>
      <c r="D436" s="12" t="s">
        <v>2319</v>
      </c>
      <c r="E436" s="12" t="s">
        <v>287</v>
      </c>
      <c r="F436" s="12" t="s">
        <v>2230</v>
      </c>
      <c r="G436" s="12" t="s">
        <v>1278</v>
      </c>
      <c r="H436" s="12" t="s">
        <v>2320</v>
      </c>
      <c r="I436" s="12" t="s">
        <v>1076</v>
      </c>
      <c r="J436" s="11">
        <v>118.83</v>
      </c>
      <c r="K436" s="11">
        <v>1611</v>
      </c>
      <c r="L436" s="11">
        <v>-18.59525</v>
      </c>
      <c r="M436" s="11">
        <v>0.935793007985668</v>
      </c>
      <c r="N436" s="11">
        <v>0</v>
      </c>
      <c r="O436" s="11">
        <v>3.6493218797977902</v>
      </c>
      <c r="P436" s="11">
        <v>95.200961385407894</v>
      </c>
      <c r="Q436" s="11">
        <v>0.21392372680862701</v>
      </c>
      <c r="R436" s="11">
        <v>185</v>
      </c>
      <c r="S436" s="11">
        <v>349</v>
      </c>
      <c r="T436" s="11">
        <v>446</v>
      </c>
      <c r="U436" s="81" t="str">
        <f>IF(COUNTIF('2025年度_地域戦略テーブル（基本項目）'!C:C, D436) &gt; 0, "策定済み", "未策定")</f>
        <v>未策定</v>
      </c>
      <c r="V436" t="str">
        <f>IF(COUNTIF('2025年度_地域戦略テーブル（基本項目）'!C:C, D436) &gt; 0,
    IF(MONTH(INDEX('2025年度_地域戦略テーブル（基本項目）'!G:G, MATCH(D436, '2025年度_地域戦略テーブル（基本項目）'!C:C, 0))) &gt;= 4,
        YEAR(INDEX('2025年度_地域戦略テーブル（基本項目）'!G:G, MATCH(D436, '2025年度_地域戦略テーブル（基本項目）'!C:C, 0))),
        YEAR(INDEX('2025年度_地域戦略テーブル（基本項目）'!G:G, MATCH(D436, '2025年度_地域戦略テーブル（基本項目）'!C:C, 0)))-1),
    "")</f>
        <v/>
      </c>
    </row>
    <row r="437" spans="1:22" hidden="1">
      <c r="A437" s="11">
        <v>516</v>
      </c>
      <c r="B437" s="12" t="s">
        <v>2321</v>
      </c>
      <c r="C437" s="12" t="s">
        <v>6877</v>
      </c>
      <c r="D437" s="12" t="s">
        <v>2322</v>
      </c>
      <c r="E437" s="12" t="s">
        <v>287</v>
      </c>
      <c r="F437" s="12" t="s">
        <v>2230</v>
      </c>
      <c r="G437" s="12" t="s">
        <v>1278</v>
      </c>
      <c r="H437" s="12" t="s">
        <v>2323</v>
      </c>
      <c r="I437" s="12" t="s">
        <v>1076</v>
      </c>
      <c r="J437" s="11">
        <v>41.86</v>
      </c>
      <c r="K437" s="11">
        <v>14083</v>
      </c>
      <c r="L437" s="11">
        <v>-6.2071300000000003</v>
      </c>
      <c r="M437" s="11">
        <v>28.393842092245698</v>
      </c>
      <c r="N437" s="11">
        <v>53.478585521145902</v>
      </c>
      <c r="O437" s="11">
        <v>15.417218834261799</v>
      </c>
      <c r="P437" s="11">
        <v>0.82647653519988395</v>
      </c>
      <c r="Q437" s="11">
        <v>1.88387701714679</v>
      </c>
      <c r="R437" s="11">
        <v>3045</v>
      </c>
      <c r="S437" s="11">
        <v>2509</v>
      </c>
      <c r="T437" s="11">
        <v>4064</v>
      </c>
      <c r="U437" s="81" t="str">
        <f>IF(COUNTIF('2025年度_地域戦略テーブル（基本項目）'!C:C, D437) &gt; 0, "策定済み", "未策定")</f>
        <v>未策定</v>
      </c>
      <c r="V437" t="str">
        <f>IF(COUNTIF('2025年度_地域戦略テーブル（基本項目）'!C:C, D437) &gt; 0,
    IF(MONTH(INDEX('2025年度_地域戦略テーブル（基本項目）'!G:G, MATCH(D437, '2025年度_地域戦略テーブル（基本項目）'!C:C, 0))) &gt;= 4,
        YEAR(INDEX('2025年度_地域戦略テーブル（基本項目）'!G:G, MATCH(D437, '2025年度_地域戦略テーブル（基本項目）'!C:C, 0))),
        YEAR(INDEX('2025年度_地域戦略テーブル（基本項目）'!G:G, MATCH(D437, '2025年度_地域戦略テーブル（基本項目）'!C:C, 0)))-1),
    "")</f>
        <v/>
      </c>
    </row>
    <row r="438" spans="1:22" hidden="1">
      <c r="A438" s="11">
        <v>74</v>
      </c>
      <c r="B438" s="12" t="s">
        <v>2324</v>
      </c>
      <c r="C438" s="12" t="s">
        <v>6856</v>
      </c>
      <c r="D438" s="12" t="s">
        <v>2325</v>
      </c>
      <c r="E438" s="12" t="s">
        <v>287</v>
      </c>
      <c r="F438" s="12" t="s">
        <v>2230</v>
      </c>
      <c r="G438" s="12" t="s">
        <v>1278</v>
      </c>
      <c r="H438" s="12" t="s">
        <v>2326</v>
      </c>
      <c r="I438" s="12" t="s">
        <v>1076</v>
      </c>
      <c r="J438" s="11">
        <v>122.85</v>
      </c>
      <c r="K438" s="11">
        <v>47446</v>
      </c>
      <c r="L438" s="11">
        <v>-4.6234900000000003</v>
      </c>
      <c r="M438" s="11">
        <v>14.6354266769668</v>
      </c>
      <c r="N438" s="11">
        <v>6.1796439184074803</v>
      </c>
      <c r="O438" s="11">
        <v>26.870376146071798</v>
      </c>
      <c r="P438" s="11">
        <v>47.892373197597202</v>
      </c>
      <c r="Q438" s="11">
        <v>4.4221800609566904</v>
      </c>
      <c r="R438" s="11">
        <v>4117</v>
      </c>
      <c r="S438" s="11">
        <v>10228</v>
      </c>
      <c r="T438" s="11">
        <v>13079</v>
      </c>
      <c r="U438" s="81" t="str">
        <f>IF(COUNTIF('2025年度_地域戦略テーブル（基本項目）'!C:C, D438) &gt; 0, "策定済み", "未策定")</f>
        <v>未策定</v>
      </c>
      <c r="V438" t="str">
        <f>IF(COUNTIF('2025年度_地域戦略テーブル（基本項目）'!C:C, D438) &gt; 0,
    IF(MONTH(INDEX('2025年度_地域戦略テーブル（基本項目）'!G:G, MATCH(D438, '2025年度_地域戦略テーブル（基本項目）'!C:C, 0))) &gt;= 4,
        YEAR(INDEX('2025年度_地域戦略テーブル（基本項目）'!G:G, MATCH(D438, '2025年度_地域戦略テーブル（基本項目）'!C:C, 0))),
        YEAR(INDEX('2025年度_地域戦略テーブル（基本項目）'!G:G, MATCH(D438, '2025年度_地域戦略テーブル（基本項目）'!C:C, 0)))-1),
    "")</f>
        <v/>
      </c>
    </row>
    <row r="439" spans="1:22" hidden="1">
      <c r="A439" s="11">
        <v>511</v>
      </c>
      <c r="B439" s="12" t="s">
        <v>2327</v>
      </c>
      <c r="C439" s="12" t="s">
        <v>6872</v>
      </c>
      <c r="D439" s="12" t="s">
        <v>2328</v>
      </c>
      <c r="E439" s="12" t="s">
        <v>287</v>
      </c>
      <c r="F439" s="12" t="s">
        <v>2230</v>
      </c>
      <c r="G439" s="12" t="s">
        <v>1278</v>
      </c>
      <c r="H439" s="12" t="s">
        <v>2329</v>
      </c>
      <c r="I439" s="12" t="s">
        <v>1076</v>
      </c>
      <c r="J439" s="11">
        <v>391.76</v>
      </c>
      <c r="K439" s="11">
        <v>3993</v>
      </c>
      <c r="L439" s="11">
        <v>-9.0432799999999993</v>
      </c>
      <c r="M439" s="11">
        <v>1.8551905298246301</v>
      </c>
      <c r="N439" s="11">
        <v>0.740917458566558</v>
      </c>
      <c r="O439" s="11">
        <v>2.45874955619239</v>
      </c>
      <c r="P439" s="11">
        <v>91.710279800486305</v>
      </c>
      <c r="Q439" s="11">
        <v>3.2348626549300898</v>
      </c>
      <c r="R439" s="11">
        <v>983</v>
      </c>
      <c r="S439" s="11">
        <v>514</v>
      </c>
      <c r="T439" s="11">
        <v>1592</v>
      </c>
      <c r="U439" s="81" t="str">
        <f>IF(COUNTIF('2025年度_地域戦略テーブル（基本項目）'!C:C, D439) &gt; 0, "策定済み", "未策定")</f>
        <v>未策定</v>
      </c>
      <c r="V439" t="str">
        <f>IF(COUNTIF('2025年度_地域戦略テーブル（基本項目）'!C:C, D439) &gt; 0,
    IF(MONTH(INDEX('2025年度_地域戦略テーブル（基本項目）'!G:G, MATCH(D439, '2025年度_地域戦略テーブル（基本項目）'!C:C, 0))) &gt;= 4,
        YEAR(INDEX('2025年度_地域戦略テーブル（基本項目）'!G:G, MATCH(D439, '2025年度_地域戦略テーブル（基本項目）'!C:C, 0))),
        YEAR(INDEX('2025年度_地域戦略テーブル（基本項目）'!G:G, MATCH(D439, '2025年度_地域戦略テーブル（基本項目）'!C:C, 0)))-1),
    "")</f>
        <v/>
      </c>
    </row>
    <row r="440" spans="1:22" hidden="1">
      <c r="A440" s="11">
        <v>517</v>
      </c>
      <c r="B440" s="12" t="s">
        <v>2330</v>
      </c>
      <c r="C440" s="12" t="s">
        <v>6878</v>
      </c>
      <c r="D440" s="12" t="s">
        <v>2331</v>
      </c>
      <c r="E440" s="12" t="s">
        <v>287</v>
      </c>
      <c r="F440" s="12" t="s">
        <v>2230</v>
      </c>
      <c r="G440" s="12" t="s">
        <v>1278</v>
      </c>
      <c r="H440" s="12" t="s">
        <v>2332</v>
      </c>
      <c r="I440" s="12" t="s">
        <v>1076</v>
      </c>
      <c r="J440" s="11">
        <v>19.64</v>
      </c>
      <c r="K440" s="11">
        <v>10882</v>
      </c>
      <c r="L440" s="11">
        <v>-1.4668600000000001</v>
      </c>
      <c r="M440" s="11">
        <v>34.664825610592203</v>
      </c>
      <c r="N440" s="11">
        <v>50.672085030939002</v>
      </c>
      <c r="O440" s="11">
        <v>13.9008502220534</v>
      </c>
      <c r="P440" s="11">
        <v>0.471841361752671</v>
      </c>
      <c r="Q440" s="11">
        <v>0.290397774662771</v>
      </c>
      <c r="R440" s="11">
        <v>862</v>
      </c>
      <c r="S440" s="11">
        <v>2046</v>
      </c>
      <c r="T440" s="11">
        <v>3165</v>
      </c>
      <c r="U440" s="81" t="str">
        <f>IF(COUNTIF('2025年度_地域戦略テーブル（基本項目）'!C:C, D440) &gt; 0, "策定済み", "未策定")</f>
        <v>未策定</v>
      </c>
      <c r="V440" t="str">
        <f>IF(COUNTIF('2025年度_地域戦略テーブル（基本項目）'!C:C, D440) &gt; 0,
    IF(MONTH(INDEX('2025年度_地域戦略テーブル（基本項目）'!G:G, MATCH(D440, '2025年度_地域戦略テーブル（基本項目）'!C:C, 0))) &gt;= 4,
        YEAR(INDEX('2025年度_地域戦略テーブル（基本項目）'!G:G, MATCH(D440, '2025年度_地域戦略テーブル（基本項目）'!C:C, 0))),
        YEAR(INDEX('2025年度_地域戦略テーブル（基本項目）'!G:G, MATCH(D440, '2025年度_地域戦略テーブル（基本項目）'!C:C, 0)))-1),
    "")</f>
        <v/>
      </c>
    </row>
    <row r="441" spans="1:22" hidden="1">
      <c r="A441" s="11">
        <v>520</v>
      </c>
      <c r="B441" s="12" t="s">
        <v>2333</v>
      </c>
      <c r="C441" s="12" t="s">
        <v>6881</v>
      </c>
      <c r="D441" s="12" t="s">
        <v>2334</v>
      </c>
      <c r="E441" s="12" t="s">
        <v>287</v>
      </c>
      <c r="F441" s="12" t="s">
        <v>2230</v>
      </c>
      <c r="G441" s="12" t="s">
        <v>1278</v>
      </c>
      <c r="H441" s="12" t="s">
        <v>2335</v>
      </c>
      <c r="I441" s="12" t="s">
        <v>1076</v>
      </c>
      <c r="J441" s="11">
        <v>31.11</v>
      </c>
      <c r="K441" s="11">
        <v>25522</v>
      </c>
      <c r="L441" s="11">
        <v>-3.4208699999999999</v>
      </c>
      <c r="M441" s="11">
        <v>42.340899400003799</v>
      </c>
      <c r="N441" s="11">
        <v>41.881561091121803</v>
      </c>
      <c r="O441" s="11">
        <v>13.4378630651435</v>
      </c>
      <c r="P441" s="11">
        <v>2.0084574583774701</v>
      </c>
      <c r="Q441" s="11">
        <v>0.33121898535341399</v>
      </c>
      <c r="R441" s="11">
        <v>1340</v>
      </c>
      <c r="S441" s="11">
        <v>5441</v>
      </c>
      <c r="T441" s="11">
        <v>6940</v>
      </c>
      <c r="U441" s="81" t="str">
        <f>IF(COUNTIF('2025年度_地域戦略テーブル（基本項目）'!C:C, D441) &gt; 0, "策定済み", "未策定")</f>
        <v>未策定</v>
      </c>
      <c r="V441" t="str">
        <f>IF(COUNTIF('2025年度_地域戦略テーブル（基本項目）'!C:C, D441) &gt; 0,
    IF(MONTH(INDEX('2025年度_地域戦略テーブル（基本項目）'!G:G, MATCH(D441, '2025年度_地域戦略テーブル（基本項目）'!C:C, 0))) &gt;= 4,
        YEAR(INDEX('2025年度_地域戦略テーブル（基本項目）'!G:G, MATCH(D441, '2025年度_地域戦略テーブル（基本項目）'!C:C, 0))),
        YEAR(INDEX('2025年度_地域戦略テーブル（基本項目）'!G:G, MATCH(D441, '2025年度_地域戦略テーブル（基本項目）'!C:C, 0)))-1),
    "")</f>
        <v/>
      </c>
    </row>
    <row r="442" spans="1:22" hidden="1">
      <c r="A442" s="11">
        <v>1364</v>
      </c>
      <c r="B442" s="12" t="s">
        <v>2336</v>
      </c>
      <c r="C442" s="12" t="s">
        <v>291</v>
      </c>
      <c r="D442" s="12" t="s">
        <v>291</v>
      </c>
      <c r="E442" s="12" t="s">
        <v>291</v>
      </c>
      <c r="F442" s="12" t="s">
        <v>2337</v>
      </c>
      <c r="G442" s="12" t="s">
        <v>1409</v>
      </c>
      <c r="H442" s="12" t="s">
        <v>102</v>
      </c>
      <c r="I442" s="12" t="s">
        <v>982</v>
      </c>
      <c r="J442" s="11">
        <v>8479.65</v>
      </c>
      <c r="K442" s="11">
        <v>2799702</v>
      </c>
      <c r="L442" s="11">
        <v>-1.55725</v>
      </c>
      <c r="M442" s="11">
        <v>5.7730182176267801</v>
      </c>
      <c r="N442" s="11">
        <v>2.8926637124569199</v>
      </c>
      <c r="O442" s="11">
        <v>1.47710487444609</v>
      </c>
      <c r="P442" s="11">
        <v>89.783357951747902</v>
      </c>
      <c r="Q442" s="11">
        <v>7.3855243722304301E-2</v>
      </c>
      <c r="R442" s="11">
        <v>83252</v>
      </c>
      <c r="S442" s="11">
        <v>340016</v>
      </c>
      <c r="T442" s="11">
        <v>894762</v>
      </c>
      <c r="U442" s="81" t="str">
        <f>IF(COUNTIF('2025年度_地域戦略テーブル（基本項目）'!C:C, D442) &gt; 0, "策定済み", "未策定")</f>
        <v>策定済み</v>
      </c>
      <c r="V442">
        <f>IF(COUNTIF('2025年度_地域戦略テーブル（基本項目）'!C:C, D442) &gt; 0,
    IF(MONTH(INDEX('2025年度_地域戦略テーブル（基本項目）'!G:G, MATCH(D442, '2025年度_地域戦略テーブル（基本項目）'!C:C, 0))) &gt;= 4,
        YEAR(INDEX('2025年度_地域戦略テーブル（基本項目）'!G:G, MATCH(D442, '2025年度_地域戦略テーブル（基本項目）'!C:C, 0))),
        YEAR(INDEX('2025年度_地域戦略テーブル（基本項目）'!G:G, MATCH(D442, '2025年度_地域戦略テーブル（基本項目）'!C:C, 0)))-1),
    "")</f>
        <v>2012</v>
      </c>
    </row>
    <row r="443" spans="1:22" ht="26" hidden="1">
      <c r="A443" s="11">
        <v>1377</v>
      </c>
      <c r="B443" s="12" t="s">
        <v>2338</v>
      </c>
      <c r="C443" s="12" t="s">
        <v>7714</v>
      </c>
      <c r="D443" s="12" t="s">
        <v>2339</v>
      </c>
      <c r="E443" s="12" t="s">
        <v>291</v>
      </c>
      <c r="F443" s="12" t="s">
        <v>2337</v>
      </c>
      <c r="G443" s="12" t="s">
        <v>1409</v>
      </c>
      <c r="H443" s="12" t="s">
        <v>2340</v>
      </c>
      <c r="I443" s="12" t="s">
        <v>1076</v>
      </c>
      <c r="J443" s="11">
        <v>537.71</v>
      </c>
      <c r="K443" s="11">
        <v>26448</v>
      </c>
      <c r="L443" s="11">
        <v>-10.309279999999999</v>
      </c>
      <c r="M443" s="11">
        <v>4.5568073327194396</v>
      </c>
      <c r="N443" s="11">
        <v>9.8616609881835</v>
      </c>
      <c r="O443" s="11">
        <v>1.14066266551758</v>
      </c>
      <c r="P443" s="11">
        <v>83.584658595010495</v>
      </c>
      <c r="Q443" s="11">
        <v>0.85621041856897095</v>
      </c>
      <c r="R443" s="11">
        <v>4950</v>
      </c>
      <c r="S443" s="11">
        <v>4295</v>
      </c>
      <c r="T443" s="11">
        <v>8852</v>
      </c>
      <c r="U443" s="81" t="str">
        <f>IF(COUNTIF('2025年度_地域戦略テーブル（基本項目）'!C:C, D443) &gt; 0, "策定済み", "未策定")</f>
        <v>未策定</v>
      </c>
      <c r="V443" t="str">
        <f>IF(COUNTIF('2025年度_地域戦略テーブル（基本項目）'!C:C, D443) &gt; 0,
    IF(MONTH(INDEX('2025年度_地域戦略テーブル（基本項目）'!G:G, MATCH(D443, '2025年度_地域戦略テーブル（基本項目）'!C:C, 0))) &gt;= 4,
        YEAR(INDEX('2025年度_地域戦略テーブル（基本項目）'!G:G, MATCH(D443, '2025年度_地域戦略テーブル（基本項目）'!C:C, 0))),
        YEAR(INDEX('2025年度_地域戦略テーブル（基本項目）'!G:G, MATCH(D443, '2025年度_地域戦略テーブル（基本項目）'!C:C, 0)))-1),
    "")</f>
        <v/>
      </c>
    </row>
    <row r="444" spans="1:22" ht="26" hidden="1">
      <c r="A444" s="11">
        <v>1383</v>
      </c>
      <c r="B444" s="12" t="s">
        <v>2341</v>
      </c>
      <c r="C444" s="12" t="s">
        <v>7720</v>
      </c>
      <c r="D444" s="12" t="s">
        <v>2342</v>
      </c>
      <c r="E444" s="12" t="s">
        <v>291</v>
      </c>
      <c r="F444" s="12" t="s">
        <v>2337</v>
      </c>
      <c r="G444" s="12" t="s">
        <v>1409</v>
      </c>
      <c r="H444" s="12" t="s">
        <v>2343</v>
      </c>
      <c r="I444" s="12" t="s">
        <v>1076</v>
      </c>
      <c r="J444" s="11">
        <v>341.89</v>
      </c>
      <c r="K444" s="11">
        <v>5740</v>
      </c>
      <c r="L444" s="11">
        <v>-11.31026</v>
      </c>
      <c r="M444" s="11">
        <v>1.6836830907623399</v>
      </c>
      <c r="N444" s="11">
        <v>2.6940167242482098</v>
      </c>
      <c r="O444" s="11">
        <v>0.73616358294119</v>
      </c>
      <c r="P444" s="11">
        <v>94.174045751624405</v>
      </c>
      <c r="Q444" s="11">
        <v>0.712090850423865</v>
      </c>
      <c r="R444" s="11">
        <v>704</v>
      </c>
      <c r="S444" s="11">
        <v>747</v>
      </c>
      <c r="T444" s="11">
        <v>2066</v>
      </c>
      <c r="U444" s="81" t="str">
        <f>IF(COUNTIF('2025年度_地域戦略テーブル（基本項目）'!C:C, D444) &gt; 0, "策定済み", "未策定")</f>
        <v>未策定</v>
      </c>
      <c r="V444" t="str">
        <f>IF(COUNTIF('2025年度_地域戦略テーブル（基本項目）'!C:C, D444) &gt; 0,
    IF(MONTH(INDEX('2025年度_地域戦略テーブル（基本項目）'!G:G, MATCH(D444, '2025年度_地域戦略テーブル（基本項目）'!C:C, 0))) &gt;= 4,
        YEAR(INDEX('2025年度_地域戦略テーブル（基本項目）'!G:G, MATCH(D444, '2025年度_地域戦略テーブル（基本項目）'!C:C, 0))),
        YEAR(INDEX('2025年度_地域戦略テーブル（基本項目）'!G:G, MATCH(D444, '2025年度_地域戦略テーブル（基本項目）'!C:C, 0)))-1),
    "")</f>
        <v/>
      </c>
    </row>
    <row r="445" spans="1:22" hidden="1">
      <c r="A445" s="11">
        <v>1380</v>
      </c>
      <c r="B445" s="12" t="s">
        <v>2344</v>
      </c>
      <c r="C445" s="12" t="s">
        <v>7717</v>
      </c>
      <c r="D445" s="12" t="s">
        <v>2345</v>
      </c>
      <c r="E445" s="12" t="s">
        <v>291</v>
      </c>
      <c r="F445" s="12" t="s">
        <v>2337</v>
      </c>
      <c r="G445" s="12" t="s">
        <v>1409</v>
      </c>
      <c r="H445" s="12" t="s">
        <v>2346</v>
      </c>
      <c r="I445" s="12" t="s">
        <v>1076</v>
      </c>
      <c r="J445" s="11">
        <v>13.79</v>
      </c>
      <c r="K445" s="11">
        <v>29636</v>
      </c>
      <c r="L445" s="11">
        <v>3.3801899999999998</v>
      </c>
      <c r="M445" s="11">
        <v>37.011832235399503</v>
      </c>
      <c r="N445" s="11">
        <v>2.7385970533408801</v>
      </c>
      <c r="O445" s="11">
        <v>0.68465778472618299</v>
      </c>
      <c r="P445" s="11">
        <v>59.081590992927602</v>
      </c>
      <c r="Q445" s="11">
        <v>0.48332193360586601</v>
      </c>
      <c r="R445" s="11">
        <v>138</v>
      </c>
      <c r="S445" s="11">
        <v>3902</v>
      </c>
      <c r="T445" s="11">
        <v>9514</v>
      </c>
      <c r="U445" s="81" t="str">
        <f>IF(COUNTIF('2025年度_地域戦略テーブル（基本項目）'!C:C, D445) &gt; 0, "策定済み", "未策定")</f>
        <v>未策定</v>
      </c>
      <c r="V445" t="str">
        <f>IF(COUNTIF('2025年度_地域戦略テーブル（基本項目）'!C:C, D445) &gt; 0,
    IF(MONTH(INDEX('2025年度_地域戦略テーブル（基本項目）'!G:G, MATCH(D445, '2025年度_地域戦略テーブル（基本項目）'!C:C, 0))) &gt;= 4,
        YEAR(INDEX('2025年度_地域戦略テーブル（基本項目）'!G:G, MATCH(D445, '2025年度_地域戦略テーブル（基本項目）'!C:C, 0))),
        YEAR(INDEX('2025年度_地域戦略テーブル（基本項目）'!G:G, MATCH(D445, '2025年度_地域戦略テーブル（基本項目）'!C:C, 0)))-1),
    "")</f>
        <v/>
      </c>
    </row>
    <row r="446" spans="1:22" hidden="1">
      <c r="A446" s="11">
        <v>1381</v>
      </c>
      <c r="B446" s="12" t="s">
        <v>2347</v>
      </c>
      <c r="C446" s="12" t="s">
        <v>7718</v>
      </c>
      <c r="D446" s="12" t="s">
        <v>2348</v>
      </c>
      <c r="E446" s="12" t="s">
        <v>291</v>
      </c>
      <c r="F446" s="12" t="s">
        <v>2337</v>
      </c>
      <c r="G446" s="12" t="s">
        <v>1409</v>
      </c>
      <c r="H446" s="12" t="s">
        <v>2349</v>
      </c>
      <c r="I446" s="12" t="s">
        <v>1076</v>
      </c>
      <c r="J446" s="11">
        <v>33.76</v>
      </c>
      <c r="K446" s="11">
        <v>22834</v>
      </c>
      <c r="L446" s="11">
        <v>-3.8770799999999999</v>
      </c>
      <c r="M446" s="11">
        <v>14.9114000798118</v>
      </c>
      <c r="N446" s="11">
        <v>8.3228384690321704</v>
      </c>
      <c r="O446" s="11">
        <v>0.71098605508033796</v>
      </c>
      <c r="P446" s="11">
        <v>75.176403669217507</v>
      </c>
      <c r="Q446" s="11">
        <v>0.87837172685818299</v>
      </c>
      <c r="R446" s="11">
        <v>397</v>
      </c>
      <c r="S446" s="11">
        <v>4002</v>
      </c>
      <c r="T446" s="11">
        <v>6822</v>
      </c>
      <c r="U446" s="81" t="str">
        <f>IF(COUNTIF('2025年度_地域戦略テーブル（基本項目）'!C:C, D446) &gt; 0, "策定済み", "未策定")</f>
        <v>未策定</v>
      </c>
      <c r="V446" t="str">
        <f>IF(COUNTIF('2025年度_地域戦略テーブル（基本項目）'!C:C, D446) &gt; 0,
    IF(MONTH(INDEX('2025年度_地域戦略テーブル（基本項目）'!G:G, MATCH(D446, '2025年度_地域戦略テーブル（基本項目）'!C:C, 0))) &gt;= 4,
        YEAR(INDEX('2025年度_地域戦略テーブル（基本項目）'!G:G, MATCH(D446, '2025年度_地域戦略テーブル（基本項目）'!C:C, 0))),
        YEAR(INDEX('2025年度_地域戦略テーブル（基本項目）'!G:G, MATCH(D446, '2025年度_地域戦略テーブル（基本項目）'!C:C, 0)))-1),
    "")</f>
        <v/>
      </c>
    </row>
    <row r="447" spans="1:22" hidden="1">
      <c r="A447" s="11">
        <v>1366</v>
      </c>
      <c r="B447" s="12" t="s">
        <v>2350</v>
      </c>
      <c r="C447" s="12" t="s">
        <v>7703</v>
      </c>
      <c r="D447" s="12" t="s">
        <v>2351</v>
      </c>
      <c r="E447" s="12" t="s">
        <v>291</v>
      </c>
      <c r="F447" s="12" t="s">
        <v>2337</v>
      </c>
      <c r="G447" s="12" t="s">
        <v>1409</v>
      </c>
      <c r="H447" s="12" t="s">
        <v>2352</v>
      </c>
      <c r="I447" s="12" t="s">
        <v>1076</v>
      </c>
      <c r="J447" s="11">
        <v>352.83</v>
      </c>
      <c r="K447" s="11">
        <v>214592</v>
      </c>
      <c r="L447" s="11">
        <v>-6.1080199999999998</v>
      </c>
      <c r="M447" s="11">
        <v>15.566859598337301</v>
      </c>
      <c r="N447" s="11">
        <v>4.6525142871359497</v>
      </c>
      <c r="O447" s="11">
        <v>11.9394822292731</v>
      </c>
      <c r="P447" s="11">
        <v>66.187948332023296</v>
      </c>
      <c r="Q447" s="11">
        <v>1.6531955532303799</v>
      </c>
      <c r="R447" s="11">
        <v>5181</v>
      </c>
      <c r="S447" s="11">
        <v>30590</v>
      </c>
      <c r="T447" s="11">
        <v>71953</v>
      </c>
      <c r="U447" s="81" t="str">
        <f>IF(COUNTIF('2025年度_地域戦略テーブル（基本項目）'!C:C, D447) &gt; 0, "策定済み", "未策定")</f>
        <v>未策定</v>
      </c>
      <c r="V447" t="str">
        <f>IF(COUNTIF('2025年度_地域戦略テーブル（基本項目）'!C:C, D447) &gt; 0,
    IF(MONTH(INDEX('2025年度_地域戦略テーブル（基本項目）'!G:G, MATCH(D447, '2025年度_地域戦略テーブル（基本項目）'!C:C, 0))) &gt;= 4,
        YEAR(INDEX('2025年度_地域戦略テーブル（基本項目）'!G:G, MATCH(D447, '2025年度_地域戦略テーブル（基本項目）'!C:C, 0))),
        YEAR(INDEX('2025年度_地域戦略テーブル（基本項目）'!G:G, MATCH(D447, '2025年度_地域戦略テーブル（基本項目）'!C:C, 0)))-1),
    "")</f>
        <v/>
      </c>
    </row>
    <row r="448" spans="1:22" ht="26" hidden="1">
      <c r="A448" s="11">
        <v>1365</v>
      </c>
      <c r="B448" s="12" t="s">
        <v>2353</v>
      </c>
      <c r="C448" s="12" t="s">
        <v>7702</v>
      </c>
      <c r="D448" s="12" t="s">
        <v>294</v>
      </c>
      <c r="E448" s="12" t="s">
        <v>291</v>
      </c>
      <c r="F448" s="12" t="s">
        <v>2337</v>
      </c>
      <c r="G448" s="12" t="s">
        <v>1409</v>
      </c>
      <c r="H448" s="12" t="s">
        <v>2354</v>
      </c>
      <c r="I448" s="12" t="s">
        <v>1209</v>
      </c>
      <c r="J448" s="11">
        <v>906.69</v>
      </c>
      <c r="K448" s="11">
        <v>1200754</v>
      </c>
      <c r="L448" s="11">
        <v>0.56279999999999997</v>
      </c>
      <c r="M448" s="11">
        <v>19.448732463822601</v>
      </c>
      <c r="N448" s="11">
        <v>4.1240503059203997</v>
      </c>
      <c r="O448" s="11">
        <v>0.55138299105517796</v>
      </c>
      <c r="P448" s="11">
        <v>74.652474354437302</v>
      </c>
      <c r="Q448" s="11">
        <v>1.2233598847645899</v>
      </c>
      <c r="R448" s="11">
        <v>10242</v>
      </c>
      <c r="S448" s="11">
        <v>114782</v>
      </c>
      <c r="T448" s="11">
        <v>409570</v>
      </c>
      <c r="U448" s="81" t="str">
        <f>IF(COUNTIF('2025年度_地域戦略テーブル（基本項目）'!C:C, D448) &gt; 0, "策定済み", "未策定")</f>
        <v>策定済み</v>
      </c>
      <c r="V448">
        <f>IF(COUNTIF('2025年度_地域戦略テーブル（基本項目）'!C:C, D448) &gt; 0,
    IF(MONTH(INDEX('2025年度_地域戦略テーブル（基本項目）'!G:G, MATCH(D448, '2025年度_地域戦略テーブル（基本項目）'!C:C, 0))) &gt;= 4,
        YEAR(INDEX('2025年度_地域戦略テーブル（基本項目）'!G:G, MATCH(D448, '2025年度_地域戦略テーブル（基本項目）'!C:C, 0))),
        YEAR(INDEX('2025年度_地域戦略テーブル（基本項目）'!G:G, MATCH(D448, '2025年度_地域戦略テーブル（基本項目）'!C:C, 0)))-1),
    "")</f>
        <v>2020</v>
      </c>
    </row>
    <row r="449" spans="1:22" ht="26" hidden="1">
      <c r="A449" s="11">
        <v>1378</v>
      </c>
      <c r="B449" s="12" t="s">
        <v>2355</v>
      </c>
      <c r="C449" s="12" t="s">
        <v>7715</v>
      </c>
      <c r="D449" s="12" t="s">
        <v>2356</v>
      </c>
      <c r="E449" s="12" t="s">
        <v>291</v>
      </c>
      <c r="F449" s="12" t="s">
        <v>2337</v>
      </c>
      <c r="G449" s="12" t="s">
        <v>1409</v>
      </c>
      <c r="H449" s="12" t="s">
        <v>2357</v>
      </c>
      <c r="I449" s="12" t="s">
        <v>1076</v>
      </c>
      <c r="J449" s="11">
        <v>100.72</v>
      </c>
      <c r="K449" s="11">
        <v>21930</v>
      </c>
      <c r="L449" s="11">
        <v>-9.8977000000000004</v>
      </c>
      <c r="M449" s="11">
        <v>13.1370097236954</v>
      </c>
      <c r="N449" s="11">
        <v>2.9982531275087401</v>
      </c>
      <c r="O449" s="11">
        <v>21.141061834436702</v>
      </c>
      <c r="P449" s="11">
        <v>59.355876582409003</v>
      </c>
      <c r="Q449" s="11">
        <v>3.3677987319501401</v>
      </c>
      <c r="R449" s="11">
        <v>2168</v>
      </c>
      <c r="S449" s="11">
        <v>2548</v>
      </c>
      <c r="T449" s="11">
        <v>8292</v>
      </c>
      <c r="U449" s="81" t="str">
        <f>IF(COUNTIF('2025年度_地域戦略テーブル（基本項目）'!C:C, D449) &gt; 0, "策定済み", "未策定")</f>
        <v>未策定</v>
      </c>
      <c r="V449" t="str">
        <f>IF(COUNTIF('2025年度_地域戦略テーブル（基本項目）'!C:C, D449) &gt; 0,
    IF(MONTH(INDEX('2025年度_地域戦略テーブル（基本項目）'!G:G, MATCH(D449, '2025年度_地域戦略テーブル（基本項目）'!C:C, 0))) &gt;= 4,
        YEAR(INDEX('2025年度_地域戦略テーブル（基本項目）'!G:G, MATCH(D449, '2025年度_地域戦略テーブル（基本項目）'!C:C, 0))),
        YEAR(INDEX('2025年度_地域戦略テーブル（基本項目）'!G:G, MATCH(D449, '2025年度_地域戦略テーブル（基本項目）'!C:C, 0)))-1),
    "")</f>
        <v/>
      </c>
    </row>
    <row r="450" spans="1:22" hidden="1">
      <c r="A450" s="11">
        <v>1382</v>
      </c>
      <c r="B450" s="12" t="s">
        <v>2358</v>
      </c>
      <c r="C450" s="12" t="s">
        <v>7719</v>
      </c>
      <c r="D450" s="12" t="s">
        <v>2359</v>
      </c>
      <c r="E450" s="12" t="s">
        <v>291</v>
      </c>
      <c r="F450" s="12" t="s">
        <v>2337</v>
      </c>
      <c r="G450" s="12" t="s">
        <v>1409</v>
      </c>
      <c r="H450" s="12" t="s">
        <v>2360</v>
      </c>
      <c r="I450" s="12" t="s">
        <v>1076</v>
      </c>
      <c r="J450" s="11">
        <v>15.69</v>
      </c>
      <c r="K450" s="11">
        <v>12582</v>
      </c>
      <c r="L450" s="11">
        <v>-1.2944199999999999</v>
      </c>
      <c r="M450" s="11">
        <v>28.242621041449802</v>
      </c>
      <c r="N450" s="11">
        <v>1.6674516449946299</v>
      </c>
      <c r="O450" s="11">
        <v>3.3351075094191498</v>
      </c>
      <c r="P450" s="11">
        <v>66.148454322501294</v>
      </c>
      <c r="Q450" s="11">
        <v>0.60636548163514004</v>
      </c>
      <c r="R450" s="11">
        <v>87</v>
      </c>
      <c r="S450" s="11">
        <v>1376</v>
      </c>
      <c r="T450" s="11">
        <v>4224</v>
      </c>
      <c r="U450" s="81" t="str">
        <f>IF(COUNTIF('2025年度_地域戦略テーブル（基本項目）'!C:C, D450) &gt; 0, "策定済み", "未策定")</f>
        <v>未策定</v>
      </c>
      <c r="V450" t="str">
        <f>IF(COUNTIF('2025年度_地域戦略テーブル（基本項目）'!C:C, D450) &gt; 0,
    IF(MONTH(INDEX('2025年度_地域戦略テーブル（基本項目）'!G:G, MATCH(D450, '2025年度_地域戦略テーブル（基本項目）'!C:C, 0))) &gt;= 4,
        YEAR(INDEX('2025年度_地域戦略テーブル（基本項目）'!G:G, MATCH(D450, '2025年度_地域戦略テーブル（基本項目）'!C:C, 0))),
        YEAR(INDEX('2025年度_地域戦略テーブル（基本項目）'!G:G, MATCH(D450, '2025年度_地域戦略テーブル（基本項目）'!C:C, 0)))-1),
    "")</f>
        <v/>
      </c>
    </row>
    <row r="451" spans="1:22" hidden="1">
      <c r="A451" s="11">
        <v>1368</v>
      </c>
      <c r="B451" s="12" t="s">
        <v>2361</v>
      </c>
      <c r="C451" s="12" t="s">
        <v>7705</v>
      </c>
      <c r="D451" s="12" t="s">
        <v>2362</v>
      </c>
      <c r="E451" s="12" t="s">
        <v>291</v>
      </c>
      <c r="F451" s="12" t="s">
        <v>2337</v>
      </c>
      <c r="G451" s="12" t="s">
        <v>1409</v>
      </c>
      <c r="H451" s="12" t="s">
        <v>2363</v>
      </c>
      <c r="I451" s="12" t="s">
        <v>1076</v>
      </c>
      <c r="J451" s="11">
        <v>471.51</v>
      </c>
      <c r="K451" s="11">
        <v>90573</v>
      </c>
      <c r="L451" s="11">
        <v>-5.8433999999999999</v>
      </c>
      <c r="M451" s="11">
        <v>7.6468715932693101</v>
      </c>
      <c r="N451" s="11">
        <v>13.504202822962499</v>
      </c>
      <c r="O451" s="11">
        <v>3.1087274333051198</v>
      </c>
      <c r="P451" s="11">
        <v>73.324159157108596</v>
      </c>
      <c r="Q451" s="11">
        <v>2.4160389933545199</v>
      </c>
      <c r="R451" s="11">
        <v>4837</v>
      </c>
      <c r="S451" s="11">
        <v>13358</v>
      </c>
      <c r="T451" s="11">
        <v>26711</v>
      </c>
      <c r="U451" s="81" t="str">
        <f>IF(COUNTIF('2025年度_地域戦略テーブル（基本項目）'!C:C, D451) &gt; 0, "策定済み", "未策定")</f>
        <v>未策定</v>
      </c>
      <c r="V451" t="str">
        <f>IF(COUNTIF('2025年度_地域戦略テーブル（基本項目）'!C:C, D451) &gt; 0,
    IF(MONTH(INDEX('2025年度_地域戦略テーブル（基本項目）'!G:G, MATCH(D451, '2025年度_地域戦略テーブル（基本項目）'!C:C, 0))) &gt;= 4,
        YEAR(INDEX('2025年度_地域戦略テーブル（基本項目）'!G:G, MATCH(D451, '2025年度_地域戦略テーブル（基本項目）'!C:C, 0))),
        YEAR(INDEX('2025年度_地域戦略テーブル（基本項目）'!G:G, MATCH(D451, '2025年度_地域戦略テーブル（基本項目）'!C:C, 0)))-1),
    "")</f>
        <v/>
      </c>
    </row>
    <row r="452" spans="1:22" hidden="1">
      <c r="A452" s="11">
        <v>1372</v>
      </c>
      <c r="B452" s="12" t="s">
        <v>2364</v>
      </c>
      <c r="C452" s="12" t="s">
        <v>7709</v>
      </c>
      <c r="D452" s="12" t="s">
        <v>2365</v>
      </c>
      <c r="E452" s="12" t="s">
        <v>291</v>
      </c>
      <c r="F452" s="12" t="s">
        <v>2337</v>
      </c>
      <c r="G452" s="12" t="s">
        <v>1409</v>
      </c>
      <c r="H452" s="12" t="s">
        <v>2366</v>
      </c>
      <c r="I452" s="12" t="s">
        <v>1076</v>
      </c>
      <c r="J452" s="11">
        <v>778.18</v>
      </c>
      <c r="K452" s="11">
        <v>50681</v>
      </c>
      <c r="L452" s="11">
        <v>-5.4723499999999996</v>
      </c>
      <c r="M452" s="11">
        <v>4.1951000674583403</v>
      </c>
      <c r="N452" s="11">
        <v>11.128392217990299</v>
      </c>
      <c r="O452" s="11">
        <v>1.50787956842599</v>
      </c>
      <c r="P452" s="11">
        <v>82.224617097080397</v>
      </c>
      <c r="Q452" s="11">
        <v>0.94401104904500599</v>
      </c>
      <c r="R452" s="11">
        <v>6621</v>
      </c>
      <c r="S452" s="11">
        <v>6144</v>
      </c>
      <c r="T452" s="11">
        <v>16846</v>
      </c>
      <c r="U452" s="81" t="str">
        <f>IF(COUNTIF('2025年度_地域戦略テーブル（基本項目）'!C:C, D452) &gt; 0, "策定済み", "未策定")</f>
        <v>未策定</v>
      </c>
      <c r="V452" t="str">
        <f>IF(COUNTIF('2025年度_地域戦略テーブル（基本項目）'!C:C, D452) &gt; 0,
    IF(MONTH(INDEX('2025年度_地域戦略テーブル（基本項目）'!G:G, MATCH(D452, '2025年度_地域戦略テーブル（基本項目）'!C:C, 0))) &gt;= 4,
        YEAR(INDEX('2025年度_地域戦略テーブル（基本項目）'!G:G, MATCH(D452, '2025年度_地域戦略テーブル（基本項目）'!C:C, 0))),
        YEAR(INDEX('2025年度_地域戦略テーブル（基本項目）'!G:G, MATCH(D452, '2025年度_地域戦略テーブル（基本項目）'!C:C, 0)))-1),
    "")</f>
        <v/>
      </c>
    </row>
    <row r="453" spans="1:22" hidden="1">
      <c r="A453" s="11">
        <v>1373</v>
      </c>
      <c r="B453" s="12" t="s">
        <v>2367</v>
      </c>
      <c r="C453" s="12" t="s">
        <v>7710</v>
      </c>
      <c r="D453" s="12" t="s">
        <v>2368</v>
      </c>
      <c r="E453" s="12" t="s">
        <v>291</v>
      </c>
      <c r="F453" s="12" t="s">
        <v>2337</v>
      </c>
      <c r="G453" s="12" t="s">
        <v>1409</v>
      </c>
      <c r="H453" s="12" t="s">
        <v>2369</v>
      </c>
      <c r="I453" s="12" t="s">
        <v>1076</v>
      </c>
      <c r="J453" s="11">
        <v>1246.49</v>
      </c>
      <c r="K453" s="11">
        <v>33633</v>
      </c>
      <c r="L453" s="11">
        <v>-9.1</v>
      </c>
      <c r="M453" s="11">
        <v>2.2606240039618699</v>
      </c>
      <c r="N453" s="11">
        <v>8.1101204419462594</v>
      </c>
      <c r="O453" s="11">
        <v>1.41664540514215</v>
      </c>
      <c r="P453" s="11">
        <v>86.521355108803306</v>
      </c>
      <c r="Q453" s="11">
        <v>1.69125504014636</v>
      </c>
      <c r="R453" s="11">
        <v>7172</v>
      </c>
      <c r="S453" s="11">
        <v>4151</v>
      </c>
      <c r="T453" s="11">
        <v>10918</v>
      </c>
      <c r="U453" s="81" t="str">
        <f>IF(COUNTIF('2025年度_地域戦略テーブル（基本項目）'!C:C, D453) &gt; 0, "策定済み", "未策定")</f>
        <v>未策定</v>
      </c>
      <c r="V453" t="str">
        <f>IF(COUNTIF('2025年度_地域戦略テーブル（基本項目）'!C:C, D453) &gt; 0,
    IF(MONTH(INDEX('2025年度_地域戦略テーブル（基本項目）'!G:G, MATCH(D453, '2025年度_地域戦略テーブル（基本項目）'!C:C, 0))) &gt;= 4,
        YEAR(INDEX('2025年度_地域戦略テーブル（基本項目）'!G:G, MATCH(D453, '2025年度_地域戦略テーブル（基本項目）'!C:C, 0))),
        YEAR(INDEX('2025年度_地域戦略テーブル（基本項目）'!G:G, MATCH(D453, '2025年度_地域戦略テーブル（基本項目）'!C:C, 0)))-1),
    "")</f>
        <v/>
      </c>
    </row>
    <row r="454" spans="1:22" ht="26" hidden="1">
      <c r="A454" s="11">
        <v>1387</v>
      </c>
      <c r="B454" s="12" t="s">
        <v>2370</v>
      </c>
      <c r="C454" s="12" t="s">
        <v>7724</v>
      </c>
      <c r="D454" s="12" t="s">
        <v>2371</v>
      </c>
      <c r="E454" s="12" t="s">
        <v>291</v>
      </c>
      <c r="F454" s="12" t="s">
        <v>2337</v>
      </c>
      <c r="G454" s="12" t="s">
        <v>1409</v>
      </c>
      <c r="H454" s="12" t="s">
        <v>2372</v>
      </c>
      <c r="I454" s="12" t="s">
        <v>1076</v>
      </c>
      <c r="J454" s="11">
        <v>381.98</v>
      </c>
      <c r="K454" s="11">
        <v>8250</v>
      </c>
      <c r="L454" s="11">
        <v>-10.491479999999999</v>
      </c>
      <c r="M454" s="11">
        <v>1.33203172711049</v>
      </c>
      <c r="N454" s="11">
        <v>6.8415269628879898</v>
      </c>
      <c r="O454" s="11">
        <v>5.28203361265364</v>
      </c>
      <c r="P454" s="11">
        <v>85.468016566909199</v>
      </c>
      <c r="Q454" s="11">
        <v>1.0763911304387299</v>
      </c>
      <c r="R454" s="11">
        <v>3019</v>
      </c>
      <c r="S454" s="11">
        <v>1143</v>
      </c>
      <c r="T454" s="11">
        <v>2461</v>
      </c>
      <c r="U454" s="81" t="str">
        <f>IF(COUNTIF('2025年度_地域戦略テーブル（基本項目）'!C:C, D454) &gt; 0, "策定済み", "未策定")</f>
        <v>未策定</v>
      </c>
      <c r="V454" t="str">
        <f>IF(COUNTIF('2025年度_地域戦略テーブル（基本項目）'!C:C, D454) &gt; 0,
    IF(MONTH(INDEX('2025年度_地域戦略テーブル（基本項目）'!G:G, MATCH(D454, '2025年度_地域戦略テーブル（基本項目）'!C:C, 0))) &gt;= 4,
        YEAR(INDEX('2025年度_地域戦略テーブル（基本項目）'!G:G, MATCH(D454, '2025年度_地域戦略テーブル（基本項目）'!C:C, 0))),
        YEAR(INDEX('2025年度_地域戦略テーブル（基本項目）'!G:G, MATCH(D454, '2025年度_地域戦略テーブル（基本項目）'!C:C, 0)))-1),
    "")</f>
        <v/>
      </c>
    </row>
    <row r="455" spans="1:22" hidden="1">
      <c r="A455" s="11">
        <v>1386</v>
      </c>
      <c r="B455" s="12" t="s">
        <v>2373</v>
      </c>
      <c r="C455" s="12" t="s">
        <v>7723</v>
      </c>
      <c r="D455" s="12" t="s">
        <v>2374</v>
      </c>
      <c r="E455" s="12" t="s">
        <v>291</v>
      </c>
      <c r="F455" s="12" t="s">
        <v>2337</v>
      </c>
      <c r="G455" s="12" t="s">
        <v>1409</v>
      </c>
      <c r="H455" s="12" t="s">
        <v>2375</v>
      </c>
      <c r="I455" s="12" t="s">
        <v>1076</v>
      </c>
      <c r="J455" s="11">
        <v>278.14</v>
      </c>
      <c r="K455" s="11">
        <v>15125</v>
      </c>
      <c r="L455" s="11">
        <v>-7.4187399999999997</v>
      </c>
      <c r="M455" s="11">
        <v>3.17131383844626</v>
      </c>
      <c r="N455" s="11">
        <v>17.2582213102067</v>
      </c>
      <c r="O455" s="11">
        <v>3.2323536082139901</v>
      </c>
      <c r="P455" s="11">
        <v>75.292568298558095</v>
      </c>
      <c r="Q455" s="11">
        <v>1.04554294457498</v>
      </c>
      <c r="R455" s="11">
        <v>4000</v>
      </c>
      <c r="S455" s="11">
        <v>1835</v>
      </c>
      <c r="T455" s="11">
        <v>4341</v>
      </c>
      <c r="U455" s="81" t="str">
        <f>IF(COUNTIF('2025年度_地域戦略テーブル（基本項目）'!C:C, D455) &gt; 0, "策定済み", "未策定")</f>
        <v>未策定</v>
      </c>
      <c r="V455" t="str">
        <f>IF(COUNTIF('2025年度_地域戦略テーブル（基本項目）'!C:C, D455) &gt; 0,
    IF(MONTH(INDEX('2025年度_地域戦略テーブル（基本項目）'!G:G, MATCH(D455, '2025年度_地域戦略テーブル（基本項目）'!C:C, 0))) &gt;= 4,
        YEAR(INDEX('2025年度_地域戦略テーブル（基本項目）'!G:G, MATCH(D455, '2025年度_地域戦略テーブル（基本項目）'!C:C, 0))),
        YEAR(INDEX('2025年度_地域戦略テーブル（基本項目）'!G:G, MATCH(D455, '2025年度_地域戦略テーブル（基本項目）'!C:C, 0)))-1),
    "")</f>
        <v/>
      </c>
    </row>
    <row r="456" spans="1:22" ht="26" hidden="1">
      <c r="A456" s="11">
        <v>1385</v>
      </c>
      <c r="B456" s="12" t="s">
        <v>2376</v>
      </c>
      <c r="C456" s="12" t="s">
        <v>7722</v>
      </c>
      <c r="D456" s="12" t="s">
        <v>2377</v>
      </c>
      <c r="E456" s="12" t="s">
        <v>291</v>
      </c>
      <c r="F456" s="12" t="s">
        <v>2337</v>
      </c>
      <c r="G456" s="12" t="s">
        <v>1409</v>
      </c>
      <c r="H456" s="12" t="s">
        <v>2378</v>
      </c>
      <c r="I456" s="12" t="s">
        <v>1076</v>
      </c>
      <c r="J456" s="11">
        <v>43.11</v>
      </c>
      <c r="K456" s="11">
        <v>7158</v>
      </c>
      <c r="L456" s="11">
        <v>-10.43544</v>
      </c>
      <c r="M456" s="11">
        <v>12.0204372018112</v>
      </c>
      <c r="N456" s="11">
        <v>2.07784321077752</v>
      </c>
      <c r="O456" s="11">
        <v>40.9608484759747</v>
      </c>
      <c r="P456" s="11">
        <v>41.305199030522097</v>
      </c>
      <c r="Q456" s="11">
        <v>3.6356720809144498</v>
      </c>
      <c r="R456" s="11">
        <v>1139</v>
      </c>
      <c r="S456" s="11">
        <v>902</v>
      </c>
      <c r="T456" s="11">
        <v>2109</v>
      </c>
      <c r="U456" s="81" t="str">
        <f>IF(COUNTIF('2025年度_地域戦略テーブル（基本項目）'!C:C, D456) &gt; 0, "策定済み", "未策定")</f>
        <v>未策定</v>
      </c>
      <c r="V456" t="str">
        <f>IF(COUNTIF('2025年度_地域戦略テーブル（基本項目）'!C:C, D456) &gt; 0,
    IF(MONTH(INDEX('2025年度_地域戦略テーブル（基本項目）'!G:G, MATCH(D456, '2025年度_地域戦略テーブル（基本項目）'!C:C, 0))) &gt;= 4,
        YEAR(INDEX('2025年度_地域戦略テーブル（基本項目）'!G:G, MATCH(D456, '2025年度_地域戦略テーブル（基本項目）'!C:C, 0))),
        YEAR(INDEX('2025年度_地域戦略テーブル（基本項目）'!G:G, MATCH(D456, '2025年度_地域戦略テーブル（基本項目）'!C:C, 0)))-1),
    "")</f>
        <v/>
      </c>
    </row>
    <row r="457" spans="1:22" hidden="1">
      <c r="A457" s="11">
        <v>1374</v>
      </c>
      <c r="B457" s="12" t="s">
        <v>2379</v>
      </c>
      <c r="C457" s="12" t="s">
        <v>7711</v>
      </c>
      <c r="D457" s="12" t="s">
        <v>2380</v>
      </c>
      <c r="E457" s="12" t="s">
        <v>291</v>
      </c>
      <c r="F457" s="12" t="s">
        <v>2337</v>
      </c>
      <c r="G457" s="12" t="s">
        <v>1409</v>
      </c>
      <c r="H457" s="12" t="s">
        <v>2381</v>
      </c>
      <c r="I457" s="12" t="s">
        <v>1076</v>
      </c>
      <c r="J457" s="11">
        <v>78.66</v>
      </c>
      <c r="K457" s="11">
        <v>26319</v>
      </c>
      <c r="L457" s="11">
        <v>-5.5481800000000003</v>
      </c>
      <c r="M457" s="11">
        <v>10.3696245033869</v>
      </c>
      <c r="N457" s="11">
        <v>1.9039682462857299</v>
      </c>
      <c r="O457" s="11">
        <v>0.98510920597649099</v>
      </c>
      <c r="P457" s="11">
        <v>84.996440824001098</v>
      </c>
      <c r="Q457" s="11">
        <v>1.74485722034982</v>
      </c>
      <c r="R457" s="11">
        <v>483</v>
      </c>
      <c r="S457" s="11">
        <v>4574</v>
      </c>
      <c r="T457" s="11">
        <v>7785</v>
      </c>
      <c r="U457" s="81" t="str">
        <f>IF(COUNTIF('2025年度_地域戦略テーブル（基本項目）'!C:C, D457) &gt; 0, "策定済み", "未策定")</f>
        <v>未策定</v>
      </c>
      <c r="V457" t="str">
        <f>IF(COUNTIF('2025年度_地域戦略テーブル（基本項目）'!C:C, D457) &gt; 0,
    IF(MONTH(INDEX('2025年度_地域戦略テーブル（基本項目）'!G:G, MATCH(D457, '2025年度_地域戦略テーブル（基本項目）'!C:C, 0))) &gt;= 4,
        YEAR(INDEX('2025年度_地域戦略テーブル（基本項目）'!G:G, MATCH(D457, '2025年度_地域戦略テーブル（基本項目）'!C:C, 0))),
        YEAR(INDEX('2025年度_地域戦略テーブル（基本項目）'!G:G, MATCH(D457, '2025年度_地域戦略テーブル（基本項目）'!C:C, 0)))-1),
    "")</f>
        <v/>
      </c>
    </row>
    <row r="458" spans="1:22" hidden="1">
      <c r="A458" s="11">
        <v>1367</v>
      </c>
      <c r="B458" s="12" t="s">
        <v>2382</v>
      </c>
      <c r="C458" s="12" t="s">
        <v>7704</v>
      </c>
      <c r="D458" s="12" t="s">
        <v>2383</v>
      </c>
      <c r="E458" s="12" t="s">
        <v>291</v>
      </c>
      <c r="F458" s="12" t="s">
        <v>2337</v>
      </c>
      <c r="G458" s="12" t="s">
        <v>1409</v>
      </c>
      <c r="H458" s="12" t="s">
        <v>2384</v>
      </c>
      <c r="I458" s="12" t="s">
        <v>1076</v>
      </c>
      <c r="J458" s="11">
        <v>118.23</v>
      </c>
      <c r="K458" s="11">
        <v>23993</v>
      </c>
      <c r="L458" s="11">
        <v>-9.2068399999999997</v>
      </c>
      <c r="M458" s="11">
        <v>7.6361863750089602</v>
      </c>
      <c r="N458" s="11">
        <v>6.7310045741585496</v>
      </c>
      <c r="O458" s="11">
        <v>3.7458499054575598</v>
      </c>
      <c r="P458" s="11">
        <v>79.684499883921404</v>
      </c>
      <c r="Q458" s="11">
        <v>2.2024592614535399</v>
      </c>
      <c r="R458" s="11">
        <v>1448</v>
      </c>
      <c r="S458" s="11">
        <v>3705</v>
      </c>
      <c r="T458" s="11">
        <v>7814</v>
      </c>
      <c r="U458" s="81" t="str">
        <f>IF(COUNTIF('2025年度_地域戦略テーブル（基本項目）'!C:C, D458) &gt; 0, "策定済み", "未策定")</f>
        <v>未策定</v>
      </c>
      <c r="V458" t="str">
        <f>IF(COUNTIF('2025年度_地域戦略テーブル（基本項目）'!C:C, D458) &gt; 0,
    IF(MONTH(INDEX('2025年度_地域戦略テーブル（基本項目）'!G:G, MATCH(D458, '2025年度_地域戦略テーブル（基本項目）'!C:C, 0))) &gt;= 4,
        YEAR(INDEX('2025年度_地域戦略テーブル（基本項目）'!G:G, MATCH(D458, '2025年度_地域戦略テーブル（基本項目）'!C:C, 0))),
        YEAR(INDEX('2025年度_地域戦略テーブル（基本項目）'!G:G, MATCH(D458, '2025年度_地域戦略テーブル（基本項目）'!C:C, 0)))-1),
    "")</f>
        <v/>
      </c>
    </row>
    <row r="459" spans="1:22" ht="26" hidden="1">
      <c r="A459" s="11">
        <v>1375</v>
      </c>
      <c r="B459" s="12" t="s">
        <v>2385</v>
      </c>
      <c r="C459" s="12" t="s">
        <v>7712</v>
      </c>
      <c r="D459" s="12" t="s">
        <v>2386</v>
      </c>
      <c r="E459" s="12" t="s">
        <v>291</v>
      </c>
      <c r="F459" s="12" t="s">
        <v>2337</v>
      </c>
      <c r="G459" s="12" t="s">
        <v>1409</v>
      </c>
      <c r="H459" s="12" t="s">
        <v>2387</v>
      </c>
      <c r="I459" s="12" t="s">
        <v>1076</v>
      </c>
      <c r="J459" s="11">
        <v>635.16</v>
      </c>
      <c r="K459" s="11">
        <v>196608</v>
      </c>
      <c r="L459" s="11">
        <v>1.9185399999999999</v>
      </c>
      <c r="M459" s="11">
        <v>9.8410874861537305</v>
      </c>
      <c r="N459" s="11">
        <v>14.545748142456899</v>
      </c>
      <c r="O459" s="11">
        <v>1.9296880756528101</v>
      </c>
      <c r="P459" s="11">
        <v>71.551492602899799</v>
      </c>
      <c r="Q459" s="11">
        <v>2.1319836928367</v>
      </c>
      <c r="R459" s="11">
        <v>9033</v>
      </c>
      <c r="S459" s="11">
        <v>27432</v>
      </c>
      <c r="T459" s="11">
        <v>54374</v>
      </c>
      <c r="U459" s="81" t="str">
        <f>IF(COUNTIF('2025年度_地域戦略テーブル（基本項目）'!C:C, D459) &gt; 0, "策定済み", "未策定")</f>
        <v>未策定</v>
      </c>
      <c r="V459" t="str">
        <f>IF(COUNTIF('2025年度_地域戦略テーブル（基本項目）'!C:C, D459) &gt; 0,
    IF(MONTH(INDEX('2025年度_地域戦略テーブル（基本項目）'!G:G, MATCH(D459, '2025年度_地域戦略テーブル（基本項目）'!C:C, 0))) &gt;= 4,
        YEAR(INDEX('2025年度_地域戦略テーブル（基本項目）'!G:G, MATCH(D459, '2025年度_地域戦略テーブル（基本項目）'!C:C, 0))),
        YEAR(INDEX('2025年度_地域戦略テーブル（基本項目）'!G:G, MATCH(D459, '2025年度_地域戦略テーブル（基本項目）'!C:C, 0)))-1),
    "")</f>
        <v/>
      </c>
    </row>
    <row r="460" spans="1:22" ht="26" hidden="1">
      <c r="A460" s="11">
        <v>1376</v>
      </c>
      <c r="B460" s="12" t="s">
        <v>2388</v>
      </c>
      <c r="C460" s="12" t="s">
        <v>7713</v>
      </c>
      <c r="D460" s="12" t="s">
        <v>2389</v>
      </c>
      <c r="E460" s="12" t="s">
        <v>291</v>
      </c>
      <c r="F460" s="12" t="s">
        <v>2337</v>
      </c>
      <c r="G460" s="12" t="s">
        <v>1409</v>
      </c>
      <c r="H460" s="12" t="s">
        <v>2390</v>
      </c>
      <c r="I460" s="12" t="s">
        <v>1076</v>
      </c>
      <c r="J460" s="11">
        <v>489.49</v>
      </c>
      <c r="K460" s="11">
        <v>114173</v>
      </c>
      <c r="L460" s="11">
        <v>-0.63790999999999998</v>
      </c>
      <c r="M460" s="11">
        <v>5.8928539944345397</v>
      </c>
      <c r="N460" s="11">
        <v>2.57943418545644</v>
      </c>
      <c r="O460" s="11">
        <v>0.44793794502985101</v>
      </c>
      <c r="P460" s="11">
        <v>89.572517869926699</v>
      </c>
      <c r="Q460" s="11">
        <v>1.50725600515243</v>
      </c>
      <c r="R460" s="11">
        <v>2056</v>
      </c>
      <c r="S460" s="11">
        <v>12764</v>
      </c>
      <c r="T460" s="11">
        <v>39230</v>
      </c>
      <c r="U460" s="81" t="str">
        <f>IF(COUNTIF('2025年度_地域戦略テーブル（基本項目）'!C:C, D460) &gt; 0, "策定済み", "未策定")</f>
        <v>未策定</v>
      </c>
      <c r="V460" t="str">
        <f>IF(COUNTIF('2025年度_地域戦略テーブル（基本項目）'!C:C, D460) &gt; 0,
    IF(MONTH(INDEX('2025年度_地域戦略テーブル（基本項目）'!G:G, MATCH(D460, '2025年度_地域戦略テーブル（基本項目）'!C:C, 0))) &gt;= 4,
        YEAR(INDEX('2025年度_地域戦略テーブル（基本項目）'!G:G, MATCH(D460, '2025年度_地域戦略テーブル（基本項目）'!C:C, 0))),
        YEAR(INDEX('2025年度_地域戦略テーブル（基本項目）'!G:G, MATCH(D460, '2025年度_地域戦略テーブル（基本項目）'!C:C, 0)))-1),
    "")</f>
        <v/>
      </c>
    </row>
    <row r="461" spans="1:22" hidden="1">
      <c r="A461" s="11">
        <v>1369</v>
      </c>
      <c r="B461" s="12" t="s">
        <v>2391</v>
      </c>
      <c r="C461" s="12" t="s">
        <v>7706</v>
      </c>
      <c r="D461" s="12" t="s">
        <v>2392</v>
      </c>
      <c r="E461" s="12" t="s">
        <v>291</v>
      </c>
      <c r="F461" s="12" t="s">
        <v>2337</v>
      </c>
      <c r="G461" s="12" t="s">
        <v>1409</v>
      </c>
      <c r="H461" s="12" t="s">
        <v>2393</v>
      </c>
      <c r="I461" s="12" t="s">
        <v>1076</v>
      </c>
      <c r="J461" s="11">
        <v>285.11</v>
      </c>
      <c r="K461" s="11">
        <v>131170</v>
      </c>
      <c r="L461" s="11">
        <v>-5.3784999999999998</v>
      </c>
      <c r="M461" s="11">
        <v>16.3673322315198</v>
      </c>
      <c r="N461" s="11">
        <v>6.6078077066632304</v>
      </c>
      <c r="O461" s="11">
        <v>15.326897542402399</v>
      </c>
      <c r="P461" s="11">
        <v>60.484427685931401</v>
      </c>
      <c r="Q461" s="11">
        <v>1.2135348334831799</v>
      </c>
      <c r="R461" s="11">
        <v>7154</v>
      </c>
      <c r="S461" s="11">
        <v>21308</v>
      </c>
      <c r="T461" s="11">
        <v>39345</v>
      </c>
      <c r="U461" s="81" t="str">
        <f>IF(COUNTIF('2025年度_地域戦略テーブル（基本項目）'!C:C, D461) &gt; 0, "策定済み", "未策定")</f>
        <v>未策定</v>
      </c>
      <c r="V461" t="str">
        <f>IF(COUNTIF('2025年度_地域戦略テーブル（基本項目）'!C:C, D461) &gt; 0,
    IF(MONTH(INDEX('2025年度_地域戦略テーブル（基本項目）'!G:G, MATCH(D461, '2025年度_地域戦略テーブル（基本項目）'!C:C, 0))) &gt;= 4,
        YEAR(INDEX('2025年度_地域戦略テーブル（基本項目）'!G:G, MATCH(D461, '2025年度_地域戦略テーブル（基本項目）'!C:C, 0))),
        YEAR(INDEX('2025年度_地域戦略テーブル（基本項目）'!G:G, MATCH(D461, '2025年度_地域戦略テーブル（基本項目）'!C:C, 0)))-1),
    "")</f>
        <v/>
      </c>
    </row>
    <row r="462" spans="1:22" hidden="1">
      <c r="A462" s="11">
        <v>1371</v>
      </c>
      <c r="B462" s="12" t="s">
        <v>2394</v>
      </c>
      <c r="C462" s="12" t="s">
        <v>7708</v>
      </c>
      <c r="D462" s="12" t="s">
        <v>2395</v>
      </c>
      <c r="E462" s="12" t="s">
        <v>291</v>
      </c>
      <c r="F462" s="12" t="s">
        <v>2337</v>
      </c>
      <c r="G462" s="12" t="s">
        <v>1409</v>
      </c>
      <c r="H462" s="12" t="s">
        <v>2396</v>
      </c>
      <c r="I462" s="12" t="s">
        <v>1076</v>
      </c>
      <c r="J462" s="11">
        <v>195.75</v>
      </c>
      <c r="K462" s="11">
        <v>37655</v>
      </c>
      <c r="L462" s="11">
        <v>-6.02461</v>
      </c>
      <c r="M462" s="11">
        <v>7.3275653954142603</v>
      </c>
      <c r="N462" s="11">
        <v>7.93858718384549</v>
      </c>
      <c r="O462" s="11">
        <v>2.11986698959719</v>
      </c>
      <c r="P462" s="11">
        <v>82.245589515557796</v>
      </c>
      <c r="Q462" s="11">
        <v>0.36839091558530301</v>
      </c>
      <c r="R462" s="11">
        <v>1337</v>
      </c>
      <c r="S462" s="11">
        <v>7075</v>
      </c>
      <c r="T462" s="11">
        <v>10641</v>
      </c>
      <c r="U462" s="81" t="str">
        <f>IF(COUNTIF('2025年度_地域戦略テーブル（基本項目）'!C:C, D462) &gt; 0, "策定済み", "未策定")</f>
        <v>未策定</v>
      </c>
      <c r="V462" t="str">
        <f>IF(COUNTIF('2025年度_地域戦略テーブル（基本項目）'!C:C, D462) &gt; 0,
    IF(MONTH(INDEX('2025年度_地域戦略テーブル（基本項目）'!G:G, MATCH(D462, '2025年度_地域戦略テーブル（基本項目）'!C:C, 0))) &gt;= 4,
        YEAR(INDEX('2025年度_地域戦略テーブル（基本項目）'!G:G, MATCH(D462, '2025年度_地域戦略テーブル（基本項目）'!C:C, 0))),
        YEAR(INDEX('2025年度_地域戦略テーブル（基本項目）'!G:G, MATCH(D462, '2025年度_地域戦略テーブル（基本項目）'!C:C, 0)))-1),
    "")</f>
        <v/>
      </c>
    </row>
    <row r="463" spans="1:22" hidden="1">
      <c r="A463" s="11">
        <v>1379</v>
      </c>
      <c r="B463" s="12" t="s">
        <v>2397</v>
      </c>
      <c r="C463" s="12" t="s">
        <v>7716</v>
      </c>
      <c r="D463" s="12" t="s">
        <v>2398</v>
      </c>
      <c r="E463" s="12" t="s">
        <v>291</v>
      </c>
      <c r="F463" s="12" t="s">
        <v>2337</v>
      </c>
      <c r="G463" s="12" t="s">
        <v>1409</v>
      </c>
      <c r="H463" s="12" t="s">
        <v>2399</v>
      </c>
      <c r="I463" s="12" t="s">
        <v>1076</v>
      </c>
      <c r="J463" s="11">
        <v>10.41</v>
      </c>
      <c r="K463" s="11">
        <v>51155</v>
      </c>
      <c r="L463" s="11">
        <v>0.19979</v>
      </c>
      <c r="M463" s="11">
        <v>49.318581088878098</v>
      </c>
      <c r="N463" s="11">
        <v>0.58883888388838901</v>
      </c>
      <c r="O463" s="11">
        <v>0.29443559740589398</v>
      </c>
      <c r="P463" s="11">
        <v>49.650931246970899</v>
      </c>
      <c r="Q463" s="11">
        <v>0.147213182856747</v>
      </c>
      <c r="R463" s="11">
        <v>114</v>
      </c>
      <c r="S463" s="11">
        <v>6009</v>
      </c>
      <c r="T463" s="11">
        <v>17118</v>
      </c>
      <c r="U463" s="81" t="str">
        <f>IF(COUNTIF('2025年度_地域戦略テーブル（基本項目）'!C:C, D463) &gt; 0, "策定済み", "未策定")</f>
        <v>未策定</v>
      </c>
      <c r="V463" t="str">
        <f>IF(COUNTIF('2025年度_地域戦略テーブル（基本項目）'!C:C, D463) &gt; 0,
    IF(MONTH(INDEX('2025年度_地域戦略テーブル（基本項目）'!G:G, MATCH(D463, '2025年度_地域戦略テーブル（基本項目）'!C:C, 0))) &gt;= 4,
        YEAR(INDEX('2025年度_地域戦略テーブル（基本項目）'!G:G, MATCH(D463, '2025年度_地域戦略テーブル（基本項目）'!C:C, 0))),
        YEAR(INDEX('2025年度_地域戦略テーブル（基本項目）'!G:G, MATCH(D463, '2025年度_地域戦略テーブル（基本項目）'!C:C, 0)))-1),
    "")</f>
        <v/>
      </c>
    </row>
    <row r="464" spans="1:22" hidden="1">
      <c r="A464" s="11">
        <v>1370</v>
      </c>
      <c r="B464" s="12" t="s">
        <v>2400</v>
      </c>
      <c r="C464" s="12" t="s">
        <v>7707</v>
      </c>
      <c r="D464" s="12" t="s">
        <v>2401</v>
      </c>
      <c r="E464" s="12" t="s">
        <v>291</v>
      </c>
      <c r="F464" s="12" t="s">
        <v>2337</v>
      </c>
      <c r="G464" s="12" t="s">
        <v>1409</v>
      </c>
      <c r="H464" s="12" t="s">
        <v>2402</v>
      </c>
      <c r="I464" s="12" t="s">
        <v>1076</v>
      </c>
      <c r="J464" s="11">
        <v>518.14</v>
      </c>
      <c r="K464" s="11">
        <v>460930</v>
      </c>
      <c r="L464" s="11">
        <v>-0.83496000000000004</v>
      </c>
      <c r="M464" s="11">
        <v>25.069770017784901</v>
      </c>
      <c r="N464" s="11">
        <v>7.2001230896765698</v>
      </c>
      <c r="O464" s="11">
        <v>3.1131860855818099</v>
      </c>
      <c r="P464" s="11">
        <v>63.463528825903097</v>
      </c>
      <c r="Q464" s="11">
        <v>1.1533919810536499</v>
      </c>
      <c r="R464" s="11">
        <v>6689</v>
      </c>
      <c r="S464" s="11">
        <v>64573</v>
      </c>
      <c r="T464" s="11">
        <v>128374</v>
      </c>
      <c r="U464" s="81" t="str">
        <f>IF(COUNTIF('2025年度_地域戦略テーブル（基本項目）'!C:C, D464) &gt; 0, "策定済み", "未策定")</f>
        <v>未策定</v>
      </c>
      <c r="V464" t="str">
        <f>IF(COUNTIF('2025年度_地域戦略テーブル（基本項目）'!C:C, D464) &gt; 0,
    IF(MONTH(INDEX('2025年度_地域戦略テーブル（基本項目）'!G:G, MATCH(D464, '2025年度_地域戦略テーブル（基本項目）'!C:C, 0))) &gt;= 4,
        YEAR(INDEX('2025年度_地域戦略テーブル（基本項目）'!G:G, MATCH(D464, '2025年度_地域戦略テーブル（基本項目）'!C:C, 0))),
        YEAR(INDEX('2025年度_地域戦略テーブル（基本項目）'!G:G, MATCH(D464, '2025年度_地域戦略テーブル（基本項目）'!C:C, 0)))-1),
    "")</f>
        <v/>
      </c>
    </row>
    <row r="465" spans="1:22" ht="26" hidden="1">
      <c r="A465" s="11">
        <v>1384</v>
      </c>
      <c r="B465" s="12" t="s">
        <v>2403</v>
      </c>
      <c r="C465" s="12" t="s">
        <v>7721</v>
      </c>
      <c r="D465" s="12" t="s">
        <v>298</v>
      </c>
      <c r="E465" s="12" t="s">
        <v>291</v>
      </c>
      <c r="F465" s="12" t="s">
        <v>2337</v>
      </c>
      <c r="G465" s="12" t="s">
        <v>1409</v>
      </c>
      <c r="H465" s="12" t="s">
        <v>2404</v>
      </c>
      <c r="I465" s="12" t="s">
        <v>1076</v>
      </c>
      <c r="J465" s="11">
        <v>646.20000000000005</v>
      </c>
      <c r="K465" s="11">
        <v>17763</v>
      </c>
      <c r="L465" s="11">
        <v>-6.1052999999999997</v>
      </c>
      <c r="M465" s="11">
        <v>2.9682951014927399</v>
      </c>
      <c r="N465" s="11">
        <v>7.7310606351883102</v>
      </c>
      <c r="O465" s="11">
        <v>0.97486262781344002</v>
      </c>
      <c r="P465" s="11">
        <v>86.968303445849102</v>
      </c>
      <c r="Q465" s="11">
        <v>1.3574781896564101</v>
      </c>
      <c r="R465" s="11">
        <v>4283</v>
      </c>
      <c r="S465" s="11">
        <v>2801</v>
      </c>
      <c r="T465" s="11">
        <v>5402</v>
      </c>
      <c r="U465" s="81" t="str">
        <f>IF(COUNTIF('2025年度_地域戦略テーブル（基本項目）'!C:C, D465) &gt; 0, "策定済み", "未策定")</f>
        <v>策定済み</v>
      </c>
      <c r="V465">
        <f>IF(COUNTIF('2025年度_地域戦略テーブル（基本項目）'!C:C, D465) &gt; 0,
    IF(MONTH(INDEX('2025年度_地域戦略テーブル（基本項目）'!G:G, MATCH(D465, '2025年度_地域戦略テーブル（基本項目）'!C:C, 0))) &gt;= 4,
        YEAR(INDEX('2025年度_地域戦略テーブル（基本項目）'!G:G, MATCH(D465, '2025年度_地域戦略テーブル（基本項目）'!C:C, 0))),
        YEAR(INDEX('2025年度_地域戦略テーブル（基本項目）'!G:G, MATCH(D465, '2025年度_地域戦略テーブル（基本項目）'!C:C, 0)))-1),
    "")</f>
        <v>2012</v>
      </c>
    </row>
    <row r="466" spans="1:22" hidden="1">
      <c r="A466" s="11">
        <v>1433</v>
      </c>
      <c r="B466" s="12" t="s">
        <v>2405</v>
      </c>
      <c r="C466" s="12" t="s">
        <v>302</v>
      </c>
      <c r="D466" s="12" t="s">
        <v>302</v>
      </c>
      <c r="E466" s="12" t="s">
        <v>302</v>
      </c>
      <c r="F466" s="12" t="s">
        <v>2406</v>
      </c>
      <c r="G466" s="12" t="s">
        <v>1215</v>
      </c>
      <c r="H466" s="12" t="s">
        <v>102</v>
      </c>
      <c r="I466" s="12" t="s">
        <v>982</v>
      </c>
      <c r="J466" s="11">
        <v>1876.78</v>
      </c>
      <c r="K466" s="11">
        <v>950244</v>
      </c>
      <c r="L466" s="11">
        <v>-2.6651600000000002</v>
      </c>
      <c r="M466" s="11">
        <v>14.398644833427401</v>
      </c>
      <c r="N466" s="11">
        <v>17.1654432523998</v>
      </c>
      <c r="O466" s="11">
        <v>3.2185206098249601</v>
      </c>
      <c r="P466" s="11">
        <v>64.878599661208398</v>
      </c>
      <c r="Q466" s="11">
        <v>0.33879164313946902</v>
      </c>
      <c r="R466" s="11">
        <v>50283</v>
      </c>
      <c r="S466" s="11">
        <v>115035</v>
      </c>
      <c r="T466" s="11">
        <v>309774</v>
      </c>
      <c r="U466" s="81" t="str">
        <f>IF(COUNTIF('2025年度_地域戦略テーブル（基本項目）'!C:C, D466) &gt; 0, "策定済み", "未策定")</f>
        <v>策定済み</v>
      </c>
      <c r="V466">
        <f>IF(COUNTIF('2025年度_地域戦略テーブル（基本項目）'!C:C, D466) &gt; 0,
    IF(MONTH(INDEX('2025年度_地域戦略テーブル（基本項目）'!G:G, MATCH(D466, '2025年度_地域戦略テーブル（基本項目）'!C:C, 0))) &gt;= 4,
        YEAR(INDEX('2025年度_地域戦略テーブル（基本項目）'!G:G, MATCH(D466, '2025年度_地域戦略テーブル（基本項目）'!C:C, 0))),
        YEAR(INDEX('2025年度_地域戦略テーブル（基本項目）'!G:G, MATCH(D466, '2025年度_地域戦略テーブル（基本項目）'!C:C, 0)))-1),
    "")</f>
        <v>2015</v>
      </c>
    </row>
    <row r="467" spans="1:22" ht="26" hidden="1">
      <c r="A467" s="11">
        <v>1439</v>
      </c>
      <c r="B467" s="12" t="s">
        <v>2407</v>
      </c>
      <c r="C467" s="12" t="s">
        <v>7773</v>
      </c>
      <c r="D467" s="12" t="s">
        <v>2408</v>
      </c>
      <c r="E467" s="12" t="s">
        <v>302</v>
      </c>
      <c r="F467" s="12" t="s">
        <v>2406</v>
      </c>
      <c r="G467" s="12" t="s">
        <v>1215</v>
      </c>
      <c r="H467" s="12" t="s">
        <v>2409</v>
      </c>
      <c r="I467" s="12" t="s">
        <v>1076</v>
      </c>
      <c r="J467" s="11">
        <v>158.63</v>
      </c>
      <c r="K467" s="11">
        <v>47003</v>
      </c>
      <c r="L467" s="11">
        <v>-6.5026299999999999</v>
      </c>
      <c r="M467" s="11">
        <v>12.8650721539579</v>
      </c>
      <c r="N467" s="11">
        <v>19.159909995787501</v>
      </c>
      <c r="O467" s="11">
        <v>3.04146465397231</v>
      </c>
      <c r="P467" s="11">
        <v>63.690468896999597</v>
      </c>
      <c r="Q467" s="11">
        <v>1.24308429928273</v>
      </c>
      <c r="R467" s="11">
        <v>3321</v>
      </c>
      <c r="S467" s="11">
        <v>6400</v>
      </c>
      <c r="T467" s="11">
        <v>15544</v>
      </c>
      <c r="U467" s="81" t="str">
        <f>IF(COUNTIF('2025年度_地域戦略テーブル（基本項目）'!C:C, D467) &gt; 0, "策定済み", "未策定")</f>
        <v>未策定</v>
      </c>
      <c r="V467" t="str">
        <f>IF(COUNTIF('2025年度_地域戦略テーブル（基本項目）'!C:C, D467) &gt; 0,
    IF(MONTH(INDEX('2025年度_地域戦略テーブル（基本項目）'!G:G, MATCH(D467, '2025年度_地域戦略テーブル（基本項目）'!C:C, 0))) &gt;= 4,
        YEAR(INDEX('2025年度_地域戦略テーブル（基本項目）'!G:G, MATCH(D467, '2025年度_地域戦略テーブル（基本項目）'!C:C, 0))),
        YEAR(INDEX('2025年度_地域戦略テーブル（基本項目）'!G:G, MATCH(D467, '2025年度_地域戦略テーブル（基本項目）'!C:C, 0)))-1),
    "")</f>
        <v/>
      </c>
    </row>
    <row r="468" spans="1:22" ht="26" hidden="1">
      <c r="A468" s="11">
        <v>1450</v>
      </c>
      <c r="B468" s="12" t="s">
        <v>2410</v>
      </c>
      <c r="C468" s="12" t="s">
        <v>7784</v>
      </c>
      <c r="D468" s="12" t="s">
        <v>2411</v>
      </c>
      <c r="E468" s="12" t="s">
        <v>302</v>
      </c>
      <c r="F468" s="12" t="s">
        <v>2406</v>
      </c>
      <c r="G468" s="12" t="s">
        <v>1215</v>
      </c>
      <c r="H468" s="12" t="s">
        <v>2412</v>
      </c>
      <c r="I468" s="12" t="s">
        <v>1076</v>
      </c>
      <c r="J468" s="11">
        <v>194.45</v>
      </c>
      <c r="K468" s="11">
        <v>17401</v>
      </c>
      <c r="L468" s="11">
        <v>-5.3109900000000003</v>
      </c>
      <c r="M468" s="11">
        <v>5.4636100270672801</v>
      </c>
      <c r="N468" s="11">
        <v>12.0470657657196</v>
      </c>
      <c r="O468" s="11">
        <v>4.6212343786429999</v>
      </c>
      <c r="P468" s="11">
        <v>76.542144431460599</v>
      </c>
      <c r="Q468" s="11">
        <v>1.3259453971094901</v>
      </c>
      <c r="R468" s="11">
        <v>2641</v>
      </c>
      <c r="S468" s="11">
        <v>2523</v>
      </c>
      <c r="T468" s="11">
        <v>5213</v>
      </c>
      <c r="U468" s="81" t="str">
        <f>IF(COUNTIF('2025年度_地域戦略テーブル（基本項目）'!C:C, D468) &gt; 0, "策定済み", "未策定")</f>
        <v>未策定</v>
      </c>
      <c r="V468" t="str">
        <f>IF(COUNTIF('2025年度_地域戦略テーブル（基本項目）'!C:C, D468) &gt; 0,
    IF(MONTH(INDEX('2025年度_地域戦略テーブル（基本項目）'!G:G, MATCH(D468, '2025年度_地域戦略テーブル（基本項目）'!C:C, 0))) &gt;= 4,
        YEAR(INDEX('2025年度_地域戦略テーブル（基本項目）'!G:G, MATCH(D468, '2025年度_地域戦略テーブル（基本項目）'!C:C, 0))),
        YEAR(INDEX('2025年度_地域戦略テーブル（基本項目）'!G:G, MATCH(D468, '2025年度_地域戦略テーブル（基本項目）'!C:C, 0)))-1),
    "")</f>
        <v/>
      </c>
    </row>
    <row r="469" spans="1:22" hidden="1">
      <c r="A469" s="11">
        <v>1447</v>
      </c>
      <c r="B469" s="12" t="s">
        <v>2413</v>
      </c>
      <c r="C469" s="12" t="s">
        <v>7781</v>
      </c>
      <c r="D469" s="12" t="s">
        <v>2414</v>
      </c>
      <c r="E469" s="12" t="s">
        <v>302</v>
      </c>
      <c r="F469" s="12" t="s">
        <v>2406</v>
      </c>
      <c r="G469" s="12" t="s">
        <v>1215</v>
      </c>
      <c r="H469" s="12" t="s">
        <v>2415</v>
      </c>
      <c r="I469" s="12" t="s">
        <v>1076</v>
      </c>
      <c r="J469" s="11">
        <v>109.75</v>
      </c>
      <c r="K469" s="11">
        <v>22693</v>
      </c>
      <c r="L469" s="11">
        <v>-3.88395</v>
      </c>
      <c r="M469" s="11">
        <v>10.1592210667924</v>
      </c>
      <c r="N469" s="11">
        <v>22.5091914190095</v>
      </c>
      <c r="O469" s="11">
        <v>4.4465012411418297</v>
      </c>
      <c r="P469" s="11">
        <v>61.4791363796284</v>
      </c>
      <c r="Q469" s="11">
        <v>1.40594989342793</v>
      </c>
      <c r="R469" s="11">
        <v>2432</v>
      </c>
      <c r="S469" s="11">
        <v>2773</v>
      </c>
      <c r="T469" s="11">
        <v>7615</v>
      </c>
      <c r="U469" s="81" t="str">
        <f>IF(COUNTIF('2025年度_地域戦略テーブル（基本項目）'!C:C, D469) &gt; 0, "策定済み", "未策定")</f>
        <v>未策定</v>
      </c>
      <c r="V469" t="str">
        <f>IF(COUNTIF('2025年度_地域戦略テーブル（基本項目）'!C:C, D469) &gt; 0,
    IF(MONTH(INDEX('2025年度_地域戦略テーブル（基本項目）'!G:G, MATCH(D469, '2025年度_地域戦略テーブル（基本項目）'!C:C, 0))) &gt;= 4,
        YEAR(INDEX('2025年度_地域戦略テーブル（基本項目）'!G:G, MATCH(D469, '2025年度_地域戦略テーブル（基本項目）'!C:C, 0))),
        YEAR(INDEX('2025年度_地域戦略テーブル（基本項目）'!G:G, MATCH(D469, '2025年度_地域戦略テーブル（基本項目）'!C:C, 0)))-1),
    "")</f>
        <v/>
      </c>
    </row>
    <row r="470" spans="1:22" ht="26" hidden="1">
      <c r="A470" s="11">
        <v>1446</v>
      </c>
      <c r="B470" s="12" t="s">
        <v>2416</v>
      </c>
      <c r="C470" s="12" t="s">
        <v>7780</v>
      </c>
      <c r="D470" s="12" t="s">
        <v>2417</v>
      </c>
      <c r="E470" s="12" t="s">
        <v>302</v>
      </c>
      <c r="F470" s="12" t="s">
        <v>2406</v>
      </c>
      <c r="G470" s="12" t="s">
        <v>1215</v>
      </c>
      <c r="H470" s="12" t="s">
        <v>2418</v>
      </c>
      <c r="I470" s="12" t="s">
        <v>1076</v>
      </c>
      <c r="J470" s="11">
        <v>8.1</v>
      </c>
      <c r="K470" s="11">
        <v>18699</v>
      </c>
      <c r="L470" s="11">
        <v>-1.3349500000000001</v>
      </c>
      <c r="M470" s="11">
        <v>67.595336475678096</v>
      </c>
      <c r="N470" s="11">
        <v>14.1739779358282</v>
      </c>
      <c r="O470" s="11">
        <v>1.7965425863148701</v>
      </c>
      <c r="P470" s="11">
        <v>16.367621540761998</v>
      </c>
      <c r="Q470" s="11">
        <v>6.6521461416864006E-2</v>
      </c>
      <c r="R470" s="11">
        <v>206</v>
      </c>
      <c r="S470" s="11">
        <v>2604</v>
      </c>
      <c r="T470" s="11">
        <v>5587</v>
      </c>
      <c r="U470" s="81" t="str">
        <f>IF(COUNTIF('2025年度_地域戦略テーブル（基本項目）'!C:C, D470) &gt; 0, "策定済み", "未策定")</f>
        <v>未策定</v>
      </c>
      <c r="V470" t="str">
        <f>IF(COUNTIF('2025年度_地域戦略テーブル（基本項目）'!C:C, D470) &gt; 0,
    IF(MONTH(INDEX('2025年度_地域戦略テーブル（基本項目）'!G:G, MATCH(D470, '2025年度_地域戦略テーブル（基本項目）'!C:C, 0))) &gt;= 4,
        YEAR(INDEX('2025年度_地域戦略テーブル（基本項目）'!G:G, MATCH(D470, '2025年度_地域戦略テーブル（基本項目）'!C:C, 0))),
        YEAR(INDEX('2025年度_地域戦略テーブル（基本項目）'!G:G, MATCH(D470, '2025年度_地域戦略テーブル（基本項目）'!C:C, 0)))-1),
    "")</f>
        <v/>
      </c>
    </row>
    <row r="471" spans="1:22" ht="26" hidden="1">
      <c r="A471" s="11">
        <v>1438</v>
      </c>
      <c r="B471" s="12" t="s">
        <v>2419</v>
      </c>
      <c r="C471" s="12" t="s">
        <v>7772</v>
      </c>
      <c r="D471" s="12" t="s">
        <v>2420</v>
      </c>
      <c r="E471" s="12" t="s">
        <v>302</v>
      </c>
      <c r="F471" s="12" t="s">
        <v>2406</v>
      </c>
      <c r="G471" s="12" t="s">
        <v>1215</v>
      </c>
      <c r="H471" s="12" t="s">
        <v>2421</v>
      </c>
      <c r="I471" s="12" t="s">
        <v>1076</v>
      </c>
      <c r="J471" s="11">
        <v>117.83</v>
      </c>
      <c r="K471" s="11">
        <v>57438</v>
      </c>
      <c r="L471" s="11">
        <v>-3.3176800000000002</v>
      </c>
      <c r="M471" s="11">
        <v>19.8851905620728</v>
      </c>
      <c r="N471" s="11">
        <v>21.920024709810999</v>
      </c>
      <c r="O471" s="11">
        <v>5.7058870462012896</v>
      </c>
      <c r="P471" s="11">
        <v>52.225026789657797</v>
      </c>
      <c r="Q471" s="11">
        <v>0.26387089225701599</v>
      </c>
      <c r="R471" s="11">
        <v>6829</v>
      </c>
      <c r="S471" s="11">
        <v>9601</v>
      </c>
      <c r="T471" s="11">
        <v>16762</v>
      </c>
      <c r="U471" s="81" t="str">
        <f>IF(COUNTIF('2025年度_地域戦略テーブル（基本項目）'!C:C, D471) &gt; 0, "策定済み", "未策定")</f>
        <v>未策定</v>
      </c>
      <c r="V471" t="str">
        <f>IF(COUNTIF('2025年度_地域戦略テーブル（基本項目）'!C:C, D471) &gt; 0,
    IF(MONTH(INDEX('2025年度_地域戦略テーブル（基本項目）'!G:G, MATCH(D471, '2025年度_地域戦略テーブル（基本項目）'!C:C, 0))) &gt;= 4,
        YEAR(INDEX('2025年度_地域戦略テーブル（基本項目）'!G:G, MATCH(D471, '2025年度_地域戦略テーブル（基本項目）'!C:C, 0))),
        YEAR(INDEX('2025年度_地域戦略テーブル（基本項目）'!G:G, MATCH(D471, '2025年度_地域戦略テーブル（基本項目）'!C:C, 0)))-1),
    "")</f>
        <v/>
      </c>
    </row>
    <row r="472" spans="1:22" hidden="1">
      <c r="A472" s="11">
        <v>1435</v>
      </c>
      <c r="B472" s="12" t="s">
        <v>2422</v>
      </c>
      <c r="C472" s="12" t="s">
        <v>7769</v>
      </c>
      <c r="D472" s="12" t="s">
        <v>2423</v>
      </c>
      <c r="E472" s="12" t="s">
        <v>302</v>
      </c>
      <c r="F472" s="12" t="s">
        <v>2406</v>
      </c>
      <c r="G472" s="12" t="s">
        <v>1215</v>
      </c>
      <c r="H472" s="12" t="s">
        <v>2424</v>
      </c>
      <c r="I472" s="12" t="s">
        <v>1076</v>
      </c>
      <c r="J472" s="11">
        <v>111.83</v>
      </c>
      <c r="K472" s="11">
        <v>109513</v>
      </c>
      <c r="L472" s="11">
        <v>-0.45178000000000001</v>
      </c>
      <c r="M472" s="11">
        <v>33.964712272882998</v>
      </c>
      <c r="N472" s="11">
        <v>25.905565469430702</v>
      </c>
      <c r="O472" s="11">
        <v>5.2939720838259996</v>
      </c>
      <c r="P472" s="11">
        <v>33.877210143339099</v>
      </c>
      <c r="Q472" s="11">
        <v>0.95854003052117098</v>
      </c>
      <c r="R472" s="11">
        <v>4073</v>
      </c>
      <c r="S472" s="11">
        <v>15191</v>
      </c>
      <c r="T472" s="11">
        <v>32197</v>
      </c>
      <c r="U472" s="81" t="str">
        <f>IF(COUNTIF('2025年度_地域戦略テーブル（基本項目）'!C:C, D472) &gt; 0, "策定済み", "未策定")</f>
        <v>未策定</v>
      </c>
      <c r="V472" t="str">
        <f>IF(COUNTIF('2025年度_地域戦略テーブル（基本項目）'!C:C, D472) &gt; 0,
    IF(MONTH(INDEX('2025年度_地域戦略テーブル（基本項目）'!G:G, MATCH(D472, '2025年度_地域戦略テーブル（基本項目）'!C:C, 0))) &gt;= 4,
        YEAR(INDEX('2025年度_地域戦略テーブル（基本項目）'!G:G, MATCH(D472, '2025年度_地域戦略テーブル（基本項目）'!C:C, 0))),
        YEAR(INDEX('2025年度_地域戦略テーブル（基本項目）'!G:G, MATCH(D472, '2025年度_地域戦略テーブル（基本項目）'!C:C, 0)))-1),
    "")</f>
        <v/>
      </c>
    </row>
    <row r="473" spans="1:22" hidden="1">
      <c r="A473" s="11">
        <v>1448</v>
      </c>
      <c r="B473" s="12" t="s">
        <v>2425</v>
      </c>
      <c r="C473" s="12" t="s">
        <v>7782</v>
      </c>
      <c r="D473" s="12" t="s">
        <v>2426</v>
      </c>
      <c r="E473" s="12" t="s">
        <v>302</v>
      </c>
      <c r="F473" s="12" t="s">
        <v>2406</v>
      </c>
      <c r="G473" s="12" t="s">
        <v>1215</v>
      </c>
      <c r="H473" s="12" t="s">
        <v>2427</v>
      </c>
      <c r="I473" s="12" t="s">
        <v>1076</v>
      </c>
      <c r="J473" s="11">
        <v>8.4700000000000006</v>
      </c>
      <c r="K473" s="11">
        <v>8468</v>
      </c>
      <c r="L473" s="11">
        <v>-7.8162399999999996</v>
      </c>
      <c r="M473" s="11">
        <v>29.8557144648125</v>
      </c>
      <c r="N473" s="11">
        <v>34.050013218345597</v>
      </c>
      <c r="O473" s="11">
        <v>3.8373133112851101</v>
      </c>
      <c r="P473" s="11">
        <v>32.256959005556901</v>
      </c>
      <c r="Q473" s="11">
        <v>0</v>
      </c>
      <c r="R473" s="11">
        <v>545</v>
      </c>
      <c r="S473" s="11">
        <v>1053</v>
      </c>
      <c r="T473" s="11">
        <v>3421</v>
      </c>
      <c r="U473" s="81" t="str">
        <f>IF(COUNTIF('2025年度_地域戦略テーブル（基本項目）'!C:C, D473) &gt; 0, "策定済み", "未策定")</f>
        <v>未策定</v>
      </c>
      <c r="V473" t="str">
        <f>IF(COUNTIF('2025年度_地域戦略テーブル（基本項目）'!C:C, D473) &gt; 0,
    IF(MONTH(INDEX('2025年度_地域戦略テーブル（基本項目）'!G:G, MATCH(D473, '2025年度_地域戦略テーブル（基本項目）'!C:C, 0))) &gt;= 4,
        YEAR(INDEX('2025年度_地域戦略テーブル（基本項目）'!G:G, MATCH(D473, '2025年度_地域戦略テーブル（基本項目）'!C:C, 0))),
        YEAR(INDEX('2025年度_地域戦略テーブル（基本項目）'!G:G, MATCH(D473, '2025年度_地域戦略テーブル（基本項目）'!C:C, 0)))-1),
    "")</f>
        <v/>
      </c>
    </row>
    <row r="474" spans="1:22" hidden="1">
      <c r="A474" s="11">
        <v>1434</v>
      </c>
      <c r="B474" s="12" t="s">
        <v>2428</v>
      </c>
      <c r="C474" s="12" t="s">
        <v>7768</v>
      </c>
      <c r="D474" s="12" t="s">
        <v>2429</v>
      </c>
      <c r="E474" s="12" t="s">
        <v>302</v>
      </c>
      <c r="F474" s="12" t="s">
        <v>2406</v>
      </c>
      <c r="G474" s="12" t="s">
        <v>1215</v>
      </c>
      <c r="H474" s="12" t="s">
        <v>2430</v>
      </c>
      <c r="I474" s="12" t="s">
        <v>1076</v>
      </c>
      <c r="J474" s="11">
        <v>375.42</v>
      </c>
      <c r="K474" s="11">
        <v>417496</v>
      </c>
      <c r="L474" s="11">
        <v>-0.77290999999999999</v>
      </c>
      <c r="M474" s="11">
        <v>27.632267169195998</v>
      </c>
      <c r="N474" s="11">
        <v>16.7189103404123</v>
      </c>
      <c r="O474" s="11">
        <v>6.2035084637655604</v>
      </c>
      <c r="P474" s="11">
        <v>48.4142621237417</v>
      </c>
      <c r="Q474" s="11">
        <v>1.03105190288453</v>
      </c>
      <c r="R474" s="11">
        <v>10413</v>
      </c>
      <c r="S474" s="11">
        <v>36126</v>
      </c>
      <c r="T474" s="11">
        <v>144143</v>
      </c>
      <c r="U474" s="81" t="str">
        <f>IF(COUNTIF('2025年度_地域戦略テーブル（基本項目）'!C:C, D474) &gt; 0, "策定済み", "未策定")</f>
        <v>未策定</v>
      </c>
      <c r="V474" t="str">
        <f>IF(COUNTIF('2025年度_地域戦略テーブル（基本項目）'!C:C, D474) &gt; 0,
    IF(MONTH(INDEX('2025年度_地域戦略テーブル（基本項目）'!G:G, MATCH(D474, '2025年度_地域戦略テーブル（基本項目）'!C:C, 0))) &gt;= 4,
        YEAR(INDEX('2025年度_地域戦略テーブル（基本項目）'!G:G, MATCH(D474, '2025年度_地域戦略テーブル（基本項目）'!C:C, 0))),
        YEAR(INDEX('2025年度_地域戦略テーブル（基本項目）'!G:G, MATCH(D474, '2025年度_地域戦略テーブル（基本項目）'!C:C, 0)))-1),
    "")</f>
        <v/>
      </c>
    </row>
    <row r="475" spans="1:22" hidden="1">
      <c r="A475" s="11">
        <v>1436</v>
      </c>
      <c r="B475" s="12" t="s">
        <v>2431</v>
      </c>
      <c r="C475" s="12" t="s">
        <v>7770</v>
      </c>
      <c r="D475" s="12" t="s">
        <v>2432</v>
      </c>
      <c r="E475" s="12" t="s">
        <v>302</v>
      </c>
      <c r="F475" s="12" t="s">
        <v>2406</v>
      </c>
      <c r="G475" s="12" t="s">
        <v>1215</v>
      </c>
      <c r="H475" s="12" t="s">
        <v>2433</v>
      </c>
      <c r="I475" s="12" t="s">
        <v>1076</v>
      </c>
      <c r="J475" s="11">
        <v>92.49</v>
      </c>
      <c r="K475" s="11">
        <v>50624</v>
      </c>
      <c r="L475" s="11">
        <v>-4.7776699999999996</v>
      </c>
      <c r="M475" s="11">
        <v>29.910814130849399</v>
      </c>
      <c r="N475" s="11">
        <v>13.749861448527501</v>
      </c>
      <c r="O475" s="11">
        <v>11.9632003738098</v>
      </c>
      <c r="P475" s="11">
        <v>42.064098336489302</v>
      </c>
      <c r="Q475" s="11">
        <v>2.3120257103240802</v>
      </c>
      <c r="R475" s="11">
        <v>2409</v>
      </c>
      <c r="S475" s="11">
        <v>6781</v>
      </c>
      <c r="T475" s="11">
        <v>16259</v>
      </c>
      <c r="U475" s="81" t="str">
        <f>IF(COUNTIF('2025年度_地域戦略テーブル（基本項目）'!C:C, D475) &gt; 0, "策定済み", "未策定")</f>
        <v>未策定</v>
      </c>
      <c r="V475" t="str">
        <f>IF(COUNTIF('2025年度_地域戦略テーブル（基本項目）'!C:C, D475) &gt; 0,
    IF(MONTH(INDEX('2025年度_地域戦略テーブル（基本項目）'!G:G, MATCH(D475, '2025年度_地域戦略テーブル（基本項目）'!C:C, 0))) &gt;= 4,
        YEAR(INDEX('2025年度_地域戦略テーブル（基本項目）'!G:G, MATCH(D475, '2025年度_地域戦略テーブル（基本項目）'!C:C, 0))),
        YEAR(INDEX('2025年度_地域戦略テーブル（基本項目）'!G:G, MATCH(D475, '2025年度_地域戦略テーブル（基本項目）'!C:C, 0)))-1),
    "")</f>
        <v/>
      </c>
    </row>
    <row r="476" spans="1:22" hidden="1">
      <c r="A476" s="11">
        <v>1441</v>
      </c>
      <c r="B476" s="12" t="s">
        <v>2434</v>
      </c>
      <c r="C476" s="12" t="s">
        <v>7775</v>
      </c>
      <c r="D476" s="12" t="s">
        <v>2435</v>
      </c>
      <c r="E476" s="12" t="s">
        <v>302</v>
      </c>
      <c r="F476" s="12" t="s">
        <v>2406</v>
      </c>
      <c r="G476" s="12" t="s">
        <v>1215</v>
      </c>
      <c r="H476" s="12" t="s">
        <v>2436</v>
      </c>
      <c r="I476" s="12" t="s">
        <v>1076</v>
      </c>
      <c r="J476" s="11">
        <v>222.7</v>
      </c>
      <c r="K476" s="11">
        <v>61857</v>
      </c>
      <c r="L476" s="11">
        <v>-5.5964200000000002</v>
      </c>
      <c r="M476" s="11">
        <v>14.981681246224101</v>
      </c>
      <c r="N476" s="11">
        <v>18.1239699843773</v>
      </c>
      <c r="O476" s="11">
        <v>16.6728069052748</v>
      </c>
      <c r="P476" s="11">
        <v>48.966377622666002</v>
      </c>
      <c r="Q476" s="11">
        <v>1.2551642414578199</v>
      </c>
      <c r="R476" s="11">
        <v>8397</v>
      </c>
      <c r="S476" s="11">
        <v>10465</v>
      </c>
      <c r="T476" s="11">
        <v>17979</v>
      </c>
      <c r="U476" s="81" t="str">
        <f>IF(COUNTIF('2025年度_地域戦略テーブル（基本項目）'!C:C, D476) &gt; 0, "策定済み", "未策定")</f>
        <v>未策定</v>
      </c>
      <c r="V476" t="str">
        <f>IF(COUNTIF('2025年度_地域戦略テーブル（基本項目）'!C:C, D476) &gt; 0,
    IF(MONTH(INDEX('2025年度_地域戦略テーブル（基本項目）'!G:G, MATCH(D476, '2025年度_地域戦略テーブル（基本項目）'!C:C, 0))) &gt;= 4,
        YEAR(INDEX('2025年度_地域戦略テーブル（基本項目）'!G:G, MATCH(D476, '2025年度_地域戦略テーブル（基本項目）'!C:C, 0))),
        YEAR(INDEX('2025年度_地域戦略テーブル（基本項目）'!G:G, MATCH(D476, '2025年度_地域戦略テーブル（基本項目）'!C:C, 0)))-1),
    "")</f>
        <v/>
      </c>
    </row>
    <row r="477" spans="1:22" hidden="1">
      <c r="A477" s="11">
        <v>1444</v>
      </c>
      <c r="B477" s="12" t="s">
        <v>2437</v>
      </c>
      <c r="C477" s="12" t="s">
        <v>7778</v>
      </c>
      <c r="D477" s="12" t="s">
        <v>2438</v>
      </c>
      <c r="E477" s="12" t="s">
        <v>302</v>
      </c>
      <c r="F477" s="12" t="s">
        <v>2406</v>
      </c>
      <c r="G477" s="12" t="s">
        <v>1215</v>
      </c>
      <c r="H477" s="12" t="s">
        <v>2439</v>
      </c>
      <c r="I477" s="12" t="s">
        <v>1076</v>
      </c>
      <c r="J477" s="11">
        <v>75.78</v>
      </c>
      <c r="K477" s="11">
        <v>26878</v>
      </c>
      <c r="L477" s="11">
        <v>-2.9114300000000002</v>
      </c>
      <c r="M477" s="11">
        <v>12.737348539675899</v>
      </c>
      <c r="N477" s="11">
        <v>24.057572564429201</v>
      </c>
      <c r="O477" s="11">
        <v>3.16977592901836</v>
      </c>
      <c r="P477" s="11">
        <v>58.0845908806645</v>
      </c>
      <c r="Q477" s="11">
        <v>1.9507120862120799</v>
      </c>
      <c r="R477" s="11">
        <v>1786</v>
      </c>
      <c r="S477" s="11">
        <v>3218</v>
      </c>
      <c r="T477" s="11">
        <v>9336</v>
      </c>
      <c r="U477" s="81" t="str">
        <f>IF(COUNTIF('2025年度_地域戦略テーブル（基本項目）'!C:C, D477) &gt; 0, "策定済み", "未策定")</f>
        <v>未策定</v>
      </c>
      <c r="V477" t="str">
        <f>IF(COUNTIF('2025年度_地域戦略テーブル（基本項目）'!C:C, D477) &gt; 0,
    IF(MONTH(INDEX('2025年度_地域戦略テーブル（基本項目）'!G:G, MATCH(D477, '2025年度_地域戦略テーブル（基本項目）'!C:C, 0))) &gt;= 4,
        YEAR(INDEX('2025年度_地域戦略テーブル（基本項目）'!G:G, MATCH(D477, '2025年度_地域戦略テーブル（基本項目）'!C:C, 0))),
        YEAR(INDEX('2025年度_地域戦略テーブル（基本項目）'!G:G, MATCH(D477, '2025年度_地域戦略テーブル（基本項目）'!C:C, 0)))-1),
    "")</f>
        <v/>
      </c>
    </row>
    <row r="478" spans="1:22" ht="26" hidden="1">
      <c r="A478" s="11">
        <v>1443</v>
      </c>
      <c r="B478" s="12" t="s">
        <v>2440</v>
      </c>
      <c r="C478" s="12" t="s">
        <v>7777</v>
      </c>
      <c r="D478" s="12" t="s">
        <v>2441</v>
      </c>
      <c r="E478" s="12" t="s">
        <v>302</v>
      </c>
      <c r="F478" s="12" t="s">
        <v>2406</v>
      </c>
      <c r="G478" s="12" t="s">
        <v>1215</v>
      </c>
      <c r="H478" s="12" t="s">
        <v>2442</v>
      </c>
      <c r="I478" s="12" t="s">
        <v>1076</v>
      </c>
      <c r="J478" s="11">
        <v>95.59</v>
      </c>
      <c r="K478" s="11">
        <v>13870</v>
      </c>
      <c r="L478" s="11">
        <v>-6.6747399999999999</v>
      </c>
      <c r="M478" s="11">
        <v>8.5429192506512397</v>
      </c>
      <c r="N478" s="11">
        <v>1.1902820876212199</v>
      </c>
      <c r="O478" s="11">
        <v>6.3024604898232903</v>
      </c>
      <c r="P478" s="11">
        <v>81.1149323764851</v>
      </c>
      <c r="Q478" s="11">
        <v>2.8494057954190999</v>
      </c>
      <c r="R478" s="11">
        <v>676</v>
      </c>
      <c r="S478" s="11">
        <v>2495</v>
      </c>
      <c r="T478" s="11">
        <v>4273</v>
      </c>
      <c r="U478" s="81" t="str">
        <f>IF(COUNTIF('2025年度_地域戦略テーブル（基本項目）'!C:C, D478) &gt; 0, "策定済み", "未策定")</f>
        <v>未策定</v>
      </c>
      <c r="V478" t="str">
        <f>IF(COUNTIF('2025年度_地域戦略テーブル（基本項目）'!C:C, D478) &gt; 0,
    IF(MONTH(INDEX('2025年度_地域戦略テーブル（基本項目）'!G:G, MATCH(D478, '2025年度_地域戦略テーブル（基本項目）'!C:C, 0))) &gt;= 4,
        YEAR(INDEX('2025年度_地域戦略テーブル（基本項目）'!G:G, MATCH(D478, '2025年度_地域戦略テーブル（基本項目）'!C:C, 0))),
        YEAR(INDEX('2025年度_地域戦略テーブル（基本項目）'!G:G, MATCH(D478, '2025年度_地域戦略テーブル（基本項目）'!C:C, 0)))-1),
    "")</f>
        <v/>
      </c>
    </row>
    <row r="479" spans="1:22" ht="26" hidden="1">
      <c r="A479" s="11">
        <v>1437</v>
      </c>
      <c r="B479" s="12" t="s">
        <v>2443</v>
      </c>
      <c r="C479" s="12" t="s">
        <v>7771</v>
      </c>
      <c r="D479" s="12" t="s">
        <v>2444</v>
      </c>
      <c r="E479" s="12" t="s">
        <v>302</v>
      </c>
      <c r="F479" s="12" t="s">
        <v>2406</v>
      </c>
      <c r="G479" s="12" t="s">
        <v>1215</v>
      </c>
      <c r="H479" s="12" t="s">
        <v>2445</v>
      </c>
      <c r="I479" s="12" t="s">
        <v>1076</v>
      </c>
      <c r="J479" s="11">
        <v>39.93</v>
      </c>
      <c r="K479" s="11">
        <v>31631</v>
      </c>
      <c r="L479" s="11">
        <v>-3.9359799999999998</v>
      </c>
      <c r="M479" s="11">
        <v>31.009704084035999</v>
      </c>
      <c r="N479" s="11">
        <v>28.912020769271201</v>
      </c>
      <c r="O479" s="11">
        <v>11.660743578327899</v>
      </c>
      <c r="P479" s="11">
        <v>27.951203296947501</v>
      </c>
      <c r="Q479" s="11">
        <v>0.466328271417354</v>
      </c>
      <c r="R479" s="11">
        <v>2006</v>
      </c>
      <c r="S479" s="11">
        <v>3717</v>
      </c>
      <c r="T479" s="11">
        <v>10876</v>
      </c>
      <c r="U479" s="81" t="str">
        <f>IF(COUNTIF('2025年度_地域戦略テーブル（基本項目）'!C:C, D479) &gt; 0, "策定済み", "未策定")</f>
        <v>未策定</v>
      </c>
      <c r="V479" t="str">
        <f>IF(COUNTIF('2025年度_地域戦略テーブル（基本項目）'!C:C, D479) &gt; 0,
    IF(MONTH(INDEX('2025年度_地域戦略テーブル（基本項目）'!G:G, MATCH(D479, '2025年度_地域戦略テーブル（基本項目）'!C:C, 0))) &gt;= 4,
        YEAR(INDEX('2025年度_地域戦略テーブル（基本項目）'!G:G, MATCH(D479, '2025年度_地域戦略テーブル（基本項目）'!C:C, 0))),
        YEAR(INDEX('2025年度_地域戦略テーブル（基本項目）'!G:G, MATCH(D479, '2025年度_地域戦略テーブル（基本項目）'!C:C, 0)))-1),
    "")</f>
        <v/>
      </c>
    </row>
    <row r="480" spans="1:22" ht="26" hidden="1">
      <c r="A480" s="11">
        <v>1449</v>
      </c>
      <c r="B480" s="12" t="s">
        <v>2446</v>
      </c>
      <c r="C480" s="12" t="s">
        <v>7783</v>
      </c>
      <c r="D480" s="12" t="s">
        <v>2447</v>
      </c>
      <c r="E480" s="12" t="s">
        <v>302</v>
      </c>
      <c r="F480" s="12" t="s">
        <v>2406</v>
      </c>
      <c r="G480" s="12" t="s">
        <v>1215</v>
      </c>
      <c r="H480" s="12" t="s">
        <v>2448</v>
      </c>
      <c r="I480" s="12" t="s">
        <v>1076</v>
      </c>
      <c r="J480" s="11">
        <v>24.39</v>
      </c>
      <c r="K480" s="11">
        <v>22445</v>
      </c>
      <c r="L480" s="11">
        <v>-3.9416199999999999</v>
      </c>
      <c r="M480" s="11">
        <v>40.118967442901202</v>
      </c>
      <c r="N480" s="11">
        <v>23.465244670566801</v>
      </c>
      <c r="O480" s="11">
        <v>10.228037642905001</v>
      </c>
      <c r="P480" s="11">
        <v>25.3407371072059</v>
      </c>
      <c r="Q480" s="11">
        <v>0.84701313642099896</v>
      </c>
      <c r="R480" s="11">
        <v>1055</v>
      </c>
      <c r="S480" s="11">
        <v>3953</v>
      </c>
      <c r="T480" s="11">
        <v>6406</v>
      </c>
      <c r="U480" s="81" t="str">
        <f>IF(COUNTIF('2025年度_地域戦略テーブル（基本項目）'!C:C, D480) &gt; 0, "策定済み", "未策定")</f>
        <v>未策定</v>
      </c>
      <c r="V480" t="str">
        <f>IF(COUNTIF('2025年度_地域戦略テーブル（基本項目）'!C:C, D480) &gt; 0,
    IF(MONTH(INDEX('2025年度_地域戦略テーブル（基本項目）'!G:G, MATCH(D480, '2025年度_地域戦略テーブル（基本項目）'!C:C, 0))) &gt;= 4,
        YEAR(INDEX('2025年度_地域戦略テーブル（基本項目）'!G:G, MATCH(D480, '2025年度_地域戦略テーブル（基本項目）'!C:C, 0))),
        YEAR(INDEX('2025年度_地域戦略テーブル（基本項目）'!G:G, MATCH(D480, '2025年度_地域戦略テーブル（基本項目）'!C:C, 0)))-1),
    "")</f>
        <v/>
      </c>
    </row>
    <row r="481" spans="1:22" hidden="1">
      <c r="A481" s="11">
        <v>1445</v>
      </c>
      <c r="B481" s="12" t="s">
        <v>2449</v>
      </c>
      <c r="C481" s="12" t="s">
        <v>7779</v>
      </c>
      <c r="D481" s="12" t="s">
        <v>2450</v>
      </c>
      <c r="E481" s="12" t="s">
        <v>302</v>
      </c>
      <c r="F481" s="12" t="s">
        <v>2406</v>
      </c>
      <c r="G481" s="12" t="s">
        <v>1215</v>
      </c>
      <c r="H481" s="12" t="s">
        <v>2451</v>
      </c>
      <c r="I481" s="12" t="s">
        <v>1076</v>
      </c>
      <c r="J481" s="11">
        <v>14.22</v>
      </c>
      <c r="K481" s="11">
        <v>3103</v>
      </c>
      <c r="L481" s="11">
        <v>-1.14686</v>
      </c>
      <c r="M481" s="11">
        <v>14.6861368883983</v>
      </c>
      <c r="N481" s="11">
        <v>0.93250811838997405</v>
      </c>
      <c r="O481" s="11">
        <v>0.699401227774894</v>
      </c>
      <c r="P481" s="11">
        <v>62.783490047571199</v>
      </c>
      <c r="Q481" s="11">
        <v>20.898463717865599</v>
      </c>
      <c r="R481" s="11">
        <v>131</v>
      </c>
      <c r="S481" s="11">
        <v>586</v>
      </c>
      <c r="T481" s="11">
        <v>971</v>
      </c>
      <c r="U481" s="81" t="str">
        <f>IF(COUNTIF('2025年度_地域戦略テーブル（基本項目）'!C:C, D481) &gt; 0, "策定済み", "未策定")</f>
        <v>未策定</v>
      </c>
      <c r="V481" t="str">
        <f>IF(COUNTIF('2025年度_地域戦略テーブル（基本項目）'!C:C, D481) &gt; 0,
    IF(MONTH(INDEX('2025年度_地域戦略テーブル（基本項目）'!G:G, MATCH(D481, '2025年度_地域戦略テーブル（基本項目）'!C:C, 0))) &gt;= 4,
        YEAR(INDEX('2025年度_地域戦略テーブル（基本項目）'!G:G, MATCH(D481, '2025年度_地域戦略テーブル（基本項目）'!C:C, 0))),
        YEAR(INDEX('2025年度_地域戦略テーブル（基本項目）'!G:G, MATCH(D481, '2025年度_地域戦略テーブル（基本項目）'!C:C, 0)))-1),
    "")</f>
        <v/>
      </c>
    </row>
    <row r="482" spans="1:22" hidden="1">
      <c r="A482" s="11">
        <v>1442</v>
      </c>
      <c r="B482" s="12" t="s">
        <v>2452</v>
      </c>
      <c r="C482" s="12" t="s">
        <v>7776</v>
      </c>
      <c r="D482" s="12" t="s">
        <v>2453</v>
      </c>
      <c r="E482" s="12" t="s">
        <v>302</v>
      </c>
      <c r="F482" s="12" t="s">
        <v>2406</v>
      </c>
      <c r="G482" s="12" t="s">
        <v>1215</v>
      </c>
      <c r="H482" s="12" t="s">
        <v>2454</v>
      </c>
      <c r="I482" s="12" t="s">
        <v>1076</v>
      </c>
      <c r="J482" s="11">
        <v>74.38</v>
      </c>
      <c r="K482" s="11">
        <v>12846</v>
      </c>
      <c r="L482" s="11">
        <v>-8.25596</v>
      </c>
      <c r="M482" s="11">
        <v>9.2376440809552491</v>
      </c>
      <c r="N482" s="11">
        <v>3.02127336511926</v>
      </c>
      <c r="O482" s="11">
        <v>7.7078879674735399</v>
      </c>
      <c r="P482" s="11">
        <v>76.478517351613306</v>
      </c>
      <c r="Q482" s="11">
        <v>3.55467723483862</v>
      </c>
      <c r="R482" s="11">
        <v>772</v>
      </c>
      <c r="S482" s="11">
        <v>1926</v>
      </c>
      <c r="T482" s="11">
        <v>4678</v>
      </c>
      <c r="U482" s="81" t="str">
        <f>IF(COUNTIF('2025年度_地域戦略テーブル（基本項目）'!C:C, D482) &gt; 0, "策定済み", "未策定")</f>
        <v>未策定</v>
      </c>
      <c r="V482" t="str">
        <f>IF(COUNTIF('2025年度_地域戦略テーブル（基本項目）'!C:C, D482) &gt; 0,
    IF(MONTH(INDEX('2025年度_地域戦略テーブル（基本項目）'!G:G, MATCH(D482, '2025年度_地域戦略テーブル（基本項目）'!C:C, 0))) &gt;= 4,
        YEAR(INDEX('2025年度_地域戦略テーブル（基本項目）'!G:G, MATCH(D482, '2025年度_地域戦略テーブル（基本項目）'!C:C, 0))),
        YEAR(INDEX('2025年度_地域戦略テーブル（基本項目）'!G:G, MATCH(D482, '2025年度_地域戦略テーブル（基本項目）'!C:C, 0)))-1),
    "")</f>
        <v/>
      </c>
    </row>
    <row r="483" spans="1:22" ht="26" hidden="1">
      <c r="A483" s="11">
        <v>1440</v>
      </c>
      <c r="B483" s="12" t="s">
        <v>2455</v>
      </c>
      <c r="C483" s="12" t="s">
        <v>7774</v>
      </c>
      <c r="D483" s="12" t="s">
        <v>2456</v>
      </c>
      <c r="E483" s="12" t="s">
        <v>302</v>
      </c>
      <c r="F483" s="12" t="s">
        <v>2406</v>
      </c>
      <c r="G483" s="12" t="s">
        <v>1215</v>
      </c>
      <c r="H483" s="12" t="s">
        <v>2457</v>
      </c>
      <c r="I483" s="12" t="s">
        <v>1076</v>
      </c>
      <c r="J483" s="11">
        <v>152.83000000000001</v>
      </c>
      <c r="K483" s="11">
        <v>28279</v>
      </c>
      <c r="L483" s="11">
        <v>-8.8685500000000008</v>
      </c>
      <c r="M483" s="11">
        <v>7.7040760243686703</v>
      </c>
      <c r="N483" s="11">
        <v>12.1165396428037</v>
      </c>
      <c r="O483" s="11">
        <v>1.40922271226065</v>
      </c>
      <c r="P483" s="11">
        <v>78.266045250045494</v>
      </c>
      <c r="Q483" s="11">
        <v>0.50411637052151803</v>
      </c>
      <c r="R483" s="11">
        <v>2591</v>
      </c>
      <c r="S483" s="11">
        <v>5623</v>
      </c>
      <c r="T483" s="11">
        <v>8514</v>
      </c>
      <c r="U483" s="81" t="str">
        <f>IF(COUNTIF('2025年度_地域戦略テーブル（基本項目）'!C:C, D483) &gt; 0, "策定済み", "未策定")</f>
        <v>未策定</v>
      </c>
      <c r="V483" t="str">
        <f>IF(COUNTIF('2025年度_地域戦略テーブル（基本項目）'!C:C, D483) &gt; 0,
    IF(MONTH(INDEX('2025年度_地域戦略テーブル（基本項目）'!G:G, MATCH(D483, '2025年度_地域戦略テーブル（基本項目）'!C:C, 0))) &gt;= 4,
        YEAR(INDEX('2025年度_地域戦略テーブル（基本項目）'!G:G, MATCH(D483, '2025年度_地域戦略テーブル（基本項目）'!C:C, 0))),
        YEAR(INDEX('2025年度_地域戦略テーブル（基本項目）'!G:G, MATCH(D483, '2025年度_地域戦略テーブル（基本項目）'!C:C, 0)))-1),
    "")</f>
        <v/>
      </c>
    </row>
    <row r="484" spans="1:22" hidden="1">
      <c r="A484" s="11">
        <v>1472</v>
      </c>
      <c r="B484" s="12" t="s">
        <v>2458</v>
      </c>
      <c r="C484" s="12" t="s">
        <v>306</v>
      </c>
      <c r="D484" s="12" t="s">
        <v>306</v>
      </c>
      <c r="E484" s="12" t="s">
        <v>306</v>
      </c>
      <c r="F484" s="12" t="s">
        <v>2459</v>
      </c>
      <c r="G484" s="12" t="s">
        <v>1215</v>
      </c>
      <c r="H484" s="12" t="s">
        <v>102</v>
      </c>
      <c r="I484" s="12" t="s">
        <v>982</v>
      </c>
      <c r="J484" s="11">
        <v>7103.63</v>
      </c>
      <c r="K484" s="11">
        <v>691527</v>
      </c>
      <c r="L484" s="11">
        <v>-5.04603</v>
      </c>
      <c r="M484" s="11">
        <v>1.5889515889515899</v>
      </c>
      <c r="N484" s="11">
        <v>2.2275022275022298</v>
      </c>
      <c r="O484" s="11">
        <v>0.56430056430056397</v>
      </c>
      <c r="P484" s="11">
        <v>95.485595485595496</v>
      </c>
      <c r="Q484" s="11">
        <v>0.13365013365013401</v>
      </c>
      <c r="R484" s="11">
        <v>74275</v>
      </c>
      <c r="S484" s="11">
        <v>57251</v>
      </c>
      <c r="T484" s="11">
        <v>228825</v>
      </c>
      <c r="U484" s="81" t="str">
        <f>IF(COUNTIF('2025年度_地域戦略テーブル（基本項目）'!C:C, D484) &gt; 0, "策定済み", "未策定")</f>
        <v>策定済み</v>
      </c>
      <c r="V484">
        <f>IF(COUNTIF('2025年度_地域戦略テーブル（基本項目）'!C:C, D484) &gt; 0,
    IF(MONTH(INDEX('2025年度_地域戦略テーブル（基本項目）'!G:G, MATCH(D484, '2025年度_地域戦略テーブル（基本項目）'!C:C, 0))) &gt;= 4,
        YEAR(INDEX('2025年度_地域戦略テーブル（基本項目）'!G:G, MATCH(D484, '2025年度_地域戦略テーブル（基本項目）'!C:C, 0))),
        YEAR(INDEX('2025年度_地域戦略テーブル（基本項目）'!G:G, MATCH(D484, '2025年度_地域戦略テーブル（基本項目）'!C:C, 0)))-1),
    "")</f>
        <v>2013</v>
      </c>
    </row>
    <row r="485" spans="1:22" hidden="1">
      <c r="A485" s="11">
        <v>1495</v>
      </c>
      <c r="B485" s="12" t="s">
        <v>2460</v>
      </c>
      <c r="C485" s="12" t="s">
        <v>7827</v>
      </c>
      <c r="D485" s="12" t="s">
        <v>2461</v>
      </c>
      <c r="E485" s="12" t="s">
        <v>306</v>
      </c>
      <c r="F485" s="12" t="s">
        <v>2459</v>
      </c>
      <c r="G485" s="12" t="s">
        <v>1215</v>
      </c>
      <c r="H485" s="12" t="s">
        <v>2462</v>
      </c>
      <c r="I485" s="12" t="s">
        <v>1076</v>
      </c>
      <c r="J485" s="11">
        <v>470.97</v>
      </c>
      <c r="K485" s="11">
        <v>21374</v>
      </c>
      <c r="L485" s="11">
        <v>-6.1185</v>
      </c>
      <c r="M485" s="11">
        <v>1.60651228068652</v>
      </c>
      <c r="N485" s="11">
        <v>1.83439675712436</v>
      </c>
      <c r="O485" s="11">
        <v>2.6913774705165801</v>
      </c>
      <c r="P485" s="11">
        <v>92.554748382178602</v>
      </c>
      <c r="Q485" s="11">
        <v>1.3129651094939401</v>
      </c>
      <c r="R485" s="11">
        <v>1806</v>
      </c>
      <c r="S485" s="11">
        <v>2358</v>
      </c>
      <c r="T485" s="11">
        <v>7830</v>
      </c>
      <c r="U485" s="81" t="str">
        <f>IF(COUNTIF('2025年度_地域戦略テーブル（基本項目）'!C:C, D485) &gt; 0, "策定済み", "未策定")</f>
        <v>未策定</v>
      </c>
      <c r="V485" t="str">
        <f>IF(COUNTIF('2025年度_地域戦略テーブル（基本項目）'!C:C, D485) &gt; 0,
    IF(MONTH(INDEX('2025年度_地域戦略テーブル（基本項目）'!G:G, MATCH(D485, '2025年度_地域戦略テーブル（基本項目）'!C:C, 0))) &gt;= 4,
        YEAR(INDEX('2025年度_地域戦略テーブル（基本項目）'!G:G, MATCH(D485, '2025年度_地域戦略テーブル（基本項目）'!C:C, 0))),
        YEAR(INDEX('2025年度_地域戦略テーブル（基本項目）'!G:G, MATCH(D485, '2025年度_地域戦略テーブル（基本項目）'!C:C, 0)))-1),
    "")</f>
        <v/>
      </c>
    </row>
    <row r="486" spans="1:22" hidden="1">
      <c r="A486" s="11">
        <v>1475</v>
      </c>
      <c r="B486" s="12" t="s">
        <v>2463</v>
      </c>
      <c r="C486" s="12" t="s">
        <v>7807</v>
      </c>
      <c r="D486" s="12" t="s">
        <v>2464</v>
      </c>
      <c r="E486" s="12" t="s">
        <v>306</v>
      </c>
      <c r="F486" s="12" t="s">
        <v>2459</v>
      </c>
      <c r="G486" s="12" t="s">
        <v>1215</v>
      </c>
      <c r="H486" s="12" t="s">
        <v>2465</v>
      </c>
      <c r="I486" s="12" t="s">
        <v>1076</v>
      </c>
      <c r="J486" s="11">
        <v>317.20999999999998</v>
      </c>
      <c r="K486" s="11">
        <v>16243</v>
      </c>
      <c r="L486" s="11">
        <v>-7.5894599999999999</v>
      </c>
      <c r="M486" s="11">
        <v>2.1138940674219802</v>
      </c>
      <c r="N486" s="11">
        <v>2.31027387514807</v>
      </c>
      <c r="O486" s="11">
        <v>1.89679204103568</v>
      </c>
      <c r="P486" s="11">
        <v>92.737277321493593</v>
      </c>
      <c r="Q486" s="11">
        <v>0.94176269490072295</v>
      </c>
      <c r="R486" s="11">
        <v>5341</v>
      </c>
      <c r="S486" s="11">
        <v>1289</v>
      </c>
      <c r="T486" s="11">
        <v>5351</v>
      </c>
      <c r="U486" s="81" t="str">
        <f>IF(COUNTIF('2025年度_地域戦略テーブル（基本項目）'!C:C, D486) &gt; 0, "策定済み", "未策定")</f>
        <v>未策定</v>
      </c>
      <c r="V486" t="str">
        <f>IF(COUNTIF('2025年度_地域戦略テーブル（基本項目）'!C:C, D486) &gt; 0,
    IF(MONTH(INDEX('2025年度_地域戦略テーブル（基本項目）'!G:G, MATCH(D486, '2025年度_地域戦略テーブル（基本項目）'!C:C, 0))) &gt;= 4,
        YEAR(INDEX('2025年度_地域戦略テーブル（基本項目）'!G:G, MATCH(D486, '2025年度_地域戦略テーブル（基本項目）'!C:C, 0))),
        YEAR(INDEX('2025年度_地域戦略テーブル（基本項目）'!G:G, MATCH(D486, '2025年度_地域戦略テーブル（基本項目）'!C:C, 0)))-1),
    "")</f>
        <v/>
      </c>
    </row>
    <row r="487" spans="1:22" hidden="1">
      <c r="A487" s="11">
        <v>1487</v>
      </c>
      <c r="B487" s="12" t="s">
        <v>2466</v>
      </c>
      <c r="C487" s="12" t="s">
        <v>7819</v>
      </c>
      <c r="D487" s="12" t="s">
        <v>2467</v>
      </c>
      <c r="E487" s="12" t="s">
        <v>306</v>
      </c>
      <c r="F487" s="12" t="s">
        <v>2459</v>
      </c>
      <c r="G487" s="12" t="s">
        <v>1215</v>
      </c>
      <c r="H487" s="12" t="s">
        <v>2468</v>
      </c>
      <c r="I487" s="12" t="s">
        <v>1076</v>
      </c>
      <c r="J487" s="11">
        <v>52.36</v>
      </c>
      <c r="K487" s="11">
        <v>2370</v>
      </c>
      <c r="L487" s="11">
        <v>-9.9201800000000002</v>
      </c>
      <c r="M487" s="11">
        <v>2.0780850269684099</v>
      </c>
      <c r="N487" s="11">
        <v>3.46775485423285</v>
      </c>
      <c r="O487" s="11">
        <v>4.2127460356364201</v>
      </c>
      <c r="P487" s="11">
        <v>89.653793331400394</v>
      </c>
      <c r="Q487" s="11">
        <v>0.58762075176198403</v>
      </c>
      <c r="R487" s="11">
        <v>1045</v>
      </c>
      <c r="S487" s="11">
        <v>205</v>
      </c>
      <c r="T487" s="11">
        <v>659</v>
      </c>
      <c r="U487" s="81" t="str">
        <f>IF(COUNTIF('2025年度_地域戦略テーブル（基本項目）'!C:C, D487) &gt; 0, "策定済み", "未策定")</f>
        <v>未策定</v>
      </c>
      <c r="V487" t="str">
        <f>IF(COUNTIF('2025年度_地域戦略テーブル（基本項目）'!C:C, D487) &gt; 0,
    IF(MONTH(INDEX('2025年度_地域戦略テーブル（基本項目）'!G:G, MATCH(D487, '2025年度_地域戦略テーブル（基本項目）'!C:C, 0))) &gt;= 4,
        YEAR(INDEX('2025年度_地域戦略テーブル（基本項目）'!G:G, MATCH(D487, '2025年度_地域戦略テーブル（基本項目）'!C:C, 0))),
        YEAR(INDEX('2025年度_地域戦略テーブル（基本項目）'!G:G, MATCH(D487, '2025年度_地域戦略テーブル（基本項目）'!C:C, 0)))-1),
    "")</f>
        <v/>
      </c>
    </row>
    <row r="488" spans="1:22" hidden="1">
      <c r="A488" s="11">
        <v>1499</v>
      </c>
      <c r="B488" s="12" t="s">
        <v>2469</v>
      </c>
      <c r="C488" s="12" t="s">
        <v>7831</v>
      </c>
      <c r="D488" s="12" t="s">
        <v>2470</v>
      </c>
      <c r="E488" s="12" t="s">
        <v>306</v>
      </c>
      <c r="F488" s="12" t="s">
        <v>2459</v>
      </c>
      <c r="G488" s="12" t="s">
        <v>1215</v>
      </c>
      <c r="H488" s="12" t="s">
        <v>2471</v>
      </c>
      <c r="I488" s="12" t="s">
        <v>1076</v>
      </c>
      <c r="J488" s="11">
        <v>111.95</v>
      </c>
      <c r="K488" s="11">
        <v>5187</v>
      </c>
      <c r="L488" s="11">
        <v>-10.4918</v>
      </c>
      <c r="M488" s="11">
        <v>1.6426534532850701</v>
      </c>
      <c r="N488" s="11">
        <v>3.1076765332901202</v>
      </c>
      <c r="O488" s="11">
        <v>5.26167910557814</v>
      </c>
      <c r="P488" s="11">
        <v>89.497201534889101</v>
      </c>
      <c r="Q488" s="11">
        <v>0.49078937295757102</v>
      </c>
      <c r="R488" s="11">
        <v>939</v>
      </c>
      <c r="S488" s="11">
        <v>656</v>
      </c>
      <c r="T488" s="11">
        <v>1674</v>
      </c>
      <c r="U488" s="81" t="str">
        <f>IF(COUNTIF('2025年度_地域戦略テーブル（基本項目）'!C:C, D488) &gt; 0, "策定済み", "未策定")</f>
        <v>未策定</v>
      </c>
      <c r="V488" t="str">
        <f>IF(COUNTIF('2025年度_地域戦略テーブル（基本項目）'!C:C, D488) &gt; 0,
    IF(MONTH(INDEX('2025年度_地域戦略テーブル（基本項目）'!G:G, MATCH(D488, '2025年度_地域戦略テーブル（基本項目）'!C:C, 0))) &gt;= 4,
        YEAR(INDEX('2025年度_地域戦略テーブル（基本項目）'!G:G, MATCH(D488, '2025年度_地域戦略テーブル（基本項目）'!C:C, 0))),
        YEAR(INDEX('2025年度_地域戦略テーブル（基本項目）'!G:G, MATCH(D488, '2025年度_地域戦略テーブル（基本項目）'!C:C, 0)))-1),
    "")</f>
        <v/>
      </c>
    </row>
    <row r="489" spans="1:22" hidden="1">
      <c r="A489" s="11">
        <v>1490</v>
      </c>
      <c r="B489" s="12" t="s">
        <v>2472</v>
      </c>
      <c r="C489" s="12" t="s">
        <v>7822</v>
      </c>
      <c r="D489" s="12" t="s">
        <v>2473</v>
      </c>
      <c r="E489" s="12" t="s">
        <v>306</v>
      </c>
      <c r="F489" s="12" t="s">
        <v>2459</v>
      </c>
      <c r="G489" s="12" t="s">
        <v>1215</v>
      </c>
      <c r="H489" s="12" t="s">
        <v>2474</v>
      </c>
      <c r="I489" s="12" t="s">
        <v>1076</v>
      </c>
      <c r="J489" s="11">
        <v>39.6</v>
      </c>
      <c r="K489" s="11">
        <v>3694</v>
      </c>
      <c r="L489" s="11">
        <v>-4.2509100000000002</v>
      </c>
      <c r="M489" s="11">
        <v>4.0747668489621898</v>
      </c>
      <c r="N489" s="11">
        <v>4.3471333442900102</v>
      </c>
      <c r="O489" s="11">
        <v>6.0393262904456204</v>
      </c>
      <c r="P489" s="11">
        <v>80.991281165571706</v>
      </c>
      <c r="Q489" s="11">
        <v>4.5474923507304599</v>
      </c>
      <c r="R489" s="11">
        <v>1725</v>
      </c>
      <c r="S489" s="11">
        <v>227</v>
      </c>
      <c r="T489" s="11">
        <v>894</v>
      </c>
      <c r="U489" s="81" t="str">
        <f>IF(COUNTIF('2025年度_地域戦略テーブル（基本項目）'!C:C, D489) &gt; 0, "策定済み", "未策定")</f>
        <v>未策定</v>
      </c>
      <c r="V489" t="str">
        <f>IF(COUNTIF('2025年度_地域戦略テーブル（基本項目）'!C:C, D489) &gt; 0,
    IF(MONTH(INDEX('2025年度_地域戦略テーブル（基本項目）'!G:G, MATCH(D489, '2025年度_地域戦略テーブル（基本項目）'!C:C, 0))) &gt;= 4,
        YEAR(INDEX('2025年度_地域戦略テーブル（基本項目）'!G:G, MATCH(D489, '2025年度_地域戦略テーブル（基本項目）'!C:C, 0))),
        YEAR(INDEX('2025年度_地域戦略テーブル（基本項目）'!G:G, MATCH(D489, '2025年度_地域戦略テーブル（基本項目）'!C:C, 0)))-1),
    "")</f>
        <v/>
      </c>
    </row>
    <row r="490" spans="1:22" hidden="1">
      <c r="A490" s="11">
        <v>1482</v>
      </c>
      <c r="B490" s="12" t="s">
        <v>2475</v>
      </c>
      <c r="C490" s="12" t="s">
        <v>7814</v>
      </c>
      <c r="D490" s="12" t="s">
        <v>2476</v>
      </c>
      <c r="E490" s="12" t="s">
        <v>306</v>
      </c>
      <c r="F490" s="12" t="s">
        <v>2459</v>
      </c>
      <c r="G490" s="12" t="s">
        <v>1215</v>
      </c>
      <c r="H490" s="12" t="s">
        <v>2477</v>
      </c>
      <c r="I490" s="12" t="s">
        <v>1076</v>
      </c>
      <c r="J490" s="11">
        <v>126.46</v>
      </c>
      <c r="K490" s="11">
        <v>32207</v>
      </c>
      <c r="L490" s="11">
        <v>-2.28755</v>
      </c>
      <c r="M490" s="11">
        <v>9.2822083581260806</v>
      </c>
      <c r="N490" s="11">
        <v>13.8190350548717</v>
      </c>
      <c r="O490" s="11">
        <v>6.63096347161932</v>
      </c>
      <c r="P490" s="11">
        <v>68.730449362168301</v>
      </c>
      <c r="Q490" s="11">
        <v>1.5373437532146099</v>
      </c>
      <c r="R490" s="11">
        <v>5866</v>
      </c>
      <c r="S490" s="11">
        <v>2764</v>
      </c>
      <c r="T490" s="11">
        <v>10267</v>
      </c>
      <c r="U490" s="81" t="str">
        <f>IF(COUNTIF('2025年度_地域戦略テーブル（基本項目）'!C:C, D490) &gt; 0, "策定済み", "未策定")</f>
        <v>未策定</v>
      </c>
      <c r="V490" t="str">
        <f>IF(COUNTIF('2025年度_地域戦略テーブル（基本項目）'!C:C, D490) &gt; 0,
    IF(MONTH(INDEX('2025年度_地域戦略テーブル（基本項目）'!G:G, MATCH(D490, '2025年度_地域戦略テーブル（基本項目）'!C:C, 0))) &gt;= 4,
        YEAR(INDEX('2025年度_地域戦略テーブル（基本項目）'!G:G, MATCH(D490, '2025年度_地域戦略テーブル（基本項目）'!C:C, 0))),
        YEAR(INDEX('2025年度_地域戦略テーブル（基本項目）'!G:G, MATCH(D490, '2025年度_地域戦略テーブル（基本項目）'!C:C, 0)))-1),
    "")</f>
        <v/>
      </c>
    </row>
    <row r="491" spans="1:22" hidden="1">
      <c r="A491" s="11">
        <v>1483</v>
      </c>
      <c r="B491" s="12" t="s">
        <v>2478</v>
      </c>
      <c r="C491" s="12" t="s">
        <v>7815</v>
      </c>
      <c r="D491" s="12" t="s">
        <v>2479</v>
      </c>
      <c r="E491" s="12" t="s">
        <v>306</v>
      </c>
      <c r="F491" s="12" t="s">
        <v>2459</v>
      </c>
      <c r="G491" s="12" t="s">
        <v>1215</v>
      </c>
      <c r="H491" s="12" t="s">
        <v>2480</v>
      </c>
      <c r="I491" s="12" t="s">
        <v>1076</v>
      </c>
      <c r="J491" s="11">
        <v>537.86</v>
      </c>
      <c r="K491" s="11">
        <v>26513</v>
      </c>
      <c r="L491" s="11">
        <v>-3.6346500000000002</v>
      </c>
      <c r="M491" s="11">
        <v>2.0127072122662102</v>
      </c>
      <c r="N491" s="11">
        <v>4.7233364996322296</v>
      </c>
      <c r="O491" s="11">
        <v>1.15402617853436</v>
      </c>
      <c r="P491" s="11">
        <v>90.480681076593498</v>
      </c>
      <c r="Q491" s="11">
        <v>1.6292490329737199</v>
      </c>
      <c r="R491" s="11">
        <v>4750</v>
      </c>
      <c r="S491" s="11">
        <v>2258</v>
      </c>
      <c r="T491" s="11">
        <v>7918</v>
      </c>
      <c r="U491" s="81" t="str">
        <f>IF(COUNTIF('2025年度_地域戦略テーブル（基本項目）'!C:C, D491) &gt; 0, "策定済み", "未策定")</f>
        <v>未策定</v>
      </c>
      <c r="V491" t="str">
        <f>IF(COUNTIF('2025年度_地域戦略テーブル（基本項目）'!C:C, D491) &gt; 0,
    IF(MONTH(INDEX('2025年度_地域戦略テーブル（基本項目）'!G:G, MATCH(D491, '2025年度_地域戦略テーブル（基本項目）'!C:C, 0))) &gt;= 4,
        YEAR(INDEX('2025年度_地域戦略テーブル（基本項目）'!G:G, MATCH(D491, '2025年度_地域戦略テーブル（基本項目）'!C:C, 0))),
        YEAR(INDEX('2025年度_地域戦略テーブル（基本項目）'!G:G, MATCH(D491, '2025年度_地域戦略テーブル（基本項目）'!C:C, 0)))-1),
    "")</f>
        <v/>
      </c>
    </row>
    <row r="492" spans="1:22" hidden="1">
      <c r="A492" s="11">
        <v>1473</v>
      </c>
      <c r="B492" s="12" t="s">
        <v>2481</v>
      </c>
      <c r="C492" s="12" t="s">
        <v>7805</v>
      </c>
      <c r="D492" s="12" t="s">
        <v>2482</v>
      </c>
      <c r="E492" s="12" t="s">
        <v>306</v>
      </c>
      <c r="F492" s="12" t="s">
        <v>2459</v>
      </c>
      <c r="G492" s="12" t="s">
        <v>1215</v>
      </c>
      <c r="H492" s="12" t="s">
        <v>2483</v>
      </c>
      <c r="I492" s="12" t="s">
        <v>1076</v>
      </c>
      <c r="J492" s="11">
        <v>309</v>
      </c>
      <c r="K492" s="11">
        <v>326545</v>
      </c>
      <c r="L492" s="11">
        <v>-3.1569699999999998</v>
      </c>
      <c r="M492" s="11">
        <v>19.869382245171</v>
      </c>
      <c r="N492" s="11">
        <v>9.6830049704348902</v>
      </c>
      <c r="O492" s="11">
        <v>3.8337777477960899</v>
      </c>
      <c r="P492" s="11">
        <v>65.355400977196794</v>
      </c>
      <c r="Q492" s="11">
        <v>1.2584340594013099</v>
      </c>
      <c r="R492" s="11">
        <v>8600</v>
      </c>
      <c r="S492" s="11">
        <v>22211</v>
      </c>
      <c r="T492" s="11">
        <v>112110</v>
      </c>
      <c r="U492" s="81" t="str">
        <f>IF(COUNTIF('2025年度_地域戦略テーブル（基本項目）'!C:C, D492) &gt; 0, "策定済み", "未策定")</f>
        <v>未策定</v>
      </c>
      <c r="V492" t="str">
        <f>IF(COUNTIF('2025年度_地域戦略テーブル（基本項目）'!C:C, D492) &gt; 0,
    IF(MONTH(INDEX('2025年度_地域戦略テーブル（基本項目）'!G:G, MATCH(D492, '2025年度_地域戦略テーブル（基本項目）'!C:C, 0))) &gt;= 4,
        YEAR(INDEX('2025年度_地域戦略テーブル（基本項目）'!G:G, MATCH(D492, '2025年度_地域戦略テーブル（基本項目）'!C:C, 0))),
        YEAR(INDEX('2025年度_地域戦略テーブル（基本項目）'!G:G, MATCH(D492, '2025年度_地域戦略テーブル（基本項目）'!C:C, 0)))-1),
    "")</f>
        <v/>
      </c>
    </row>
    <row r="493" spans="1:22" hidden="1">
      <c r="A493" s="11">
        <v>1506</v>
      </c>
      <c r="B493" s="12" t="s">
        <v>2484</v>
      </c>
      <c r="C493" s="12" t="s">
        <v>7838</v>
      </c>
      <c r="D493" s="12" t="s">
        <v>2485</v>
      </c>
      <c r="E493" s="12" t="s">
        <v>306</v>
      </c>
      <c r="F493" s="12" t="s">
        <v>2459</v>
      </c>
      <c r="G493" s="12" t="s">
        <v>1215</v>
      </c>
      <c r="H493" s="12" t="s">
        <v>2486</v>
      </c>
      <c r="I493" s="12" t="s">
        <v>1076</v>
      </c>
      <c r="J493" s="11">
        <v>188.46</v>
      </c>
      <c r="K493" s="11">
        <v>10262</v>
      </c>
      <c r="L493" s="11">
        <v>-8.5138599999999993</v>
      </c>
      <c r="M493" s="11">
        <v>2.9887737548997499</v>
      </c>
      <c r="N493" s="11">
        <v>4.6799955481432303</v>
      </c>
      <c r="O493" s="11">
        <v>3.2560636563363698</v>
      </c>
      <c r="P493" s="11">
        <v>88.177640595221902</v>
      </c>
      <c r="Q493" s="11">
        <v>0.89752644539873805</v>
      </c>
      <c r="R493" s="11">
        <v>2130</v>
      </c>
      <c r="S493" s="11">
        <v>952</v>
      </c>
      <c r="T493" s="11">
        <v>3130</v>
      </c>
      <c r="U493" s="81" t="str">
        <f>IF(COUNTIF('2025年度_地域戦略テーブル（基本項目）'!C:C, D493) &gt; 0, "策定済み", "未策定")</f>
        <v>未策定</v>
      </c>
      <c r="V493" t="str">
        <f>IF(COUNTIF('2025年度_地域戦略テーブル（基本項目）'!C:C, D493) &gt; 0,
    IF(MONTH(INDEX('2025年度_地域戦略テーブル（基本項目）'!G:G, MATCH(D493, '2025年度_地域戦略テーブル（基本項目）'!C:C, 0))) &gt;= 4,
        YEAR(INDEX('2025年度_地域戦略テーブル（基本項目）'!G:G, MATCH(D493, '2025年度_地域戦略テーブル（基本項目）'!C:C, 0))),
        YEAR(INDEX('2025年度_地域戦略テーブル（基本項目）'!G:G, MATCH(D493, '2025年度_地域戦略テーブル（基本項目）'!C:C, 0)))-1),
    "")</f>
        <v/>
      </c>
    </row>
    <row r="494" spans="1:22" hidden="1">
      <c r="A494" s="11">
        <v>1498</v>
      </c>
      <c r="B494" s="12" t="s">
        <v>2487</v>
      </c>
      <c r="C494" s="12" t="s">
        <v>7830</v>
      </c>
      <c r="D494" s="12" t="s">
        <v>2488</v>
      </c>
      <c r="E494" s="12" t="s">
        <v>306</v>
      </c>
      <c r="F494" s="12" t="s">
        <v>2459</v>
      </c>
      <c r="G494" s="12" t="s">
        <v>1215</v>
      </c>
      <c r="H494" s="12" t="s">
        <v>2489</v>
      </c>
      <c r="I494" s="12" t="s">
        <v>1076</v>
      </c>
      <c r="J494" s="11">
        <v>100.8</v>
      </c>
      <c r="K494" s="11">
        <v>12323</v>
      </c>
      <c r="L494" s="11">
        <v>-6.03172</v>
      </c>
      <c r="M494" s="11">
        <v>4.8468233066111601</v>
      </c>
      <c r="N494" s="11">
        <v>9.6389530270863109</v>
      </c>
      <c r="O494" s="11">
        <v>4.3377772638065002</v>
      </c>
      <c r="P494" s="11">
        <v>80.001892667127294</v>
      </c>
      <c r="Q494" s="11">
        <v>1.1745537353686899</v>
      </c>
      <c r="R494" s="11">
        <v>1618</v>
      </c>
      <c r="S494" s="11">
        <v>1370</v>
      </c>
      <c r="T494" s="11">
        <v>3957</v>
      </c>
      <c r="U494" s="81" t="str">
        <f>IF(COUNTIF('2025年度_地域戦略テーブル（基本項目）'!C:C, D494) &gt; 0, "策定済み", "未策定")</f>
        <v>未策定</v>
      </c>
      <c r="V494" t="str">
        <f>IF(COUNTIF('2025年度_地域戦略テーブル（基本項目）'!C:C, D494) &gt; 0,
    IF(MONTH(INDEX('2025年度_地域戦略テーブル（基本項目）'!G:G, MATCH(D494, '2025年度_地域戦略テーブル（基本項目）'!C:C, 0))) &gt;= 4,
        YEAR(INDEX('2025年度_地域戦略テーブル（基本項目）'!G:G, MATCH(D494, '2025年度_地域戦略テーブル（基本項目）'!C:C, 0))),
        YEAR(INDEX('2025年度_地域戦略テーブル（基本項目）'!G:G, MATCH(D494, '2025年度_地域戦略テーブル（基本項目）'!C:C, 0)))-1),
    "")</f>
        <v/>
      </c>
    </row>
    <row r="495" spans="1:22" hidden="1">
      <c r="A495" s="11">
        <v>1505</v>
      </c>
      <c r="B495" s="12" t="s">
        <v>2490</v>
      </c>
      <c r="C495" s="12" t="s">
        <v>7837</v>
      </c>
      <c r="D495" s="12" t="s">
        <v>2491</v>
      </c>
      <c r="E495" s="12" t="s">
        <v>306</v>
      </c>
      <c r="F495" s="12" t="s">
        <v>2459</v>
      </c>
      <c r="G495" s="12" t="s">
        <v>1215</v>
      </c>
      <c r="H495" s="12" t="s">
        <v>2492</v>
      </c>
      <c r="I495" s="12" t="s">
        <v>1076</v>
      </c>
      <c r="J495" s="11">
        <v>85.37</v>
      </c>
      <c r="K495" s="11">
        <v>1437</v>
      </c>
      <c r="L495" s="11">
        <v>-8.7039399999999993</v>
      </c>
      <c r="M495" s="11">
        <v>1.1345588932662301</v>
      </c>
      <c r="N495" s="11">
        <v>3.4509778840410998</v>
      </c>
      <c r="O495" s="11">
        <v>0.70913495169671303</v>
      </c>
      <c r="P495" s="11">
        <v>94.440590048716402</v>
      </c>
      <c r="Q495" s="11">
        <v>0.26473822227960497</v>
      </c>
      <c r="R495" s="11">
        <v>375</v>
      </c>
      <c r="S495" s="11">
        <v>161</v>
      </c>
      <c r="T495" s="11">
        <v>389</v>
      </c>
      <c r="U495" s="81" t="str">
        <f>IF(COUNTIF('2025年度_地域戦略テーブル（基本項目）'!C:C, D495) &gt; 0, "策定済み", "未策定")</f>
        <v>未策定</v>
      </c>
      <c r="V495" t="str">
        <f>IF(COUNTIF('2025年度_地域戦略テーブル（基本項目）'!C:C, D495) &gt; 0,
    IF(MONTH(INDEX('2025年度_地域戦略テーブル（基本項目）'!G:G, MATCH(D495, '2025年度_地域戦略テーブル（基本項目）'!C:C, 0))) &gt;= 4,
        YEAR(INDEX('2025年度_地域戦略テーブル（基本項目）'!G:G, MATCH(D495, '2025年度_地域戦略テーブル（基本項目）'!C:C, 0))),
        YEAR(INDEX('2025年度_地域戦略テーブル（基本項目）'!G:G, MATCH(D495, '2025年度_地域戦略テーブル（基本項目）'!C:C, 0)))-1),
    "")</f>
        <v/>
      </c>
    </row>
    <row r="496" spans="1:22" ht="26" hidden="1">
      <c r="A496" s="11">
        <v>1481</v>
      </c>
      <c r="B496" s="12" t="s">
        <v>2493</v>
      </c>
      <c r="C496" s="12" t="s">
        <v>7813</v>
      </c>
      <c r="D496" s="12" t="s">
        <v>2494</v>
      </c>
      <c r="E496" s="12" t="s">
        <v>306</v>
      </c>
      <c r="F496" s="12" t="s">
        <v>2459</v>
      </c>
      <c r="G496" s="12" t="s">
        <v>1215</v>
      </c>
      <c r="H496" s="12" t="s">
        <v>2495</v>
      </c>
      <c r="I496" s="12" t="s">
        <v>1076</v>
      </c>
      <c r="J496" s="11">
        <v>632.29</v>
      </c>
      <c r="K496" s="11">
        <v>32694</v>
      </c>
      <c r="L496" s="11">
        <v>-4.7183299999999999</v>
      </c>
      <c r="M496" s="11">
        <v>2.1027803712736199</v>
      </c>
      <c r="N496" s="11">
        <v>4.14792877347403</v>
      </c>
      <c r="O496" s="11">
        <v>1.2504845978269801</v>
      </c>
      <c r="P496" s="11">
        <v>91.805866681834601</v>
      </c>
      <c r="Q496" s="11">
        <v>0.69293957559076802</v>
      </c>
      <c r="R496" s="11">
        <v>3433</v>
      </c>
      <c r="S496" s="11">
        <v>2483</v>
      </c>
      <c r="T496" s="11">
        <v>11853</v>
      </c>
      <c r="U496" s="81" t="str">
        <f>IF(COUNTIF('2025年度_地域戦略テーブル（基本項目）'!C:C, D496) &gt; 0, "策定済み", "未策定")</f>
        <v>未策定</v>
      </c>
      <c r="V496" t="str">
        <f>IF(COUNTIF('2025年度_地域戦略テーブル（基本項目）'!C:C, D496) &gt; 0,
    IF(MONTH(INDEX('2025年度_地域戦略テーブル（基本項目）'!G:G, MATCH(D496, '2025年度_地域戦略テーブル（基本項目）'!C:C, 0))) &gt;= 4,
        YEAR(INDEX('2025年度_地域戦略テーブル（基本項目）'!G:G, MATCH(D496, '2025年度_地域戦略テーブル（基本項目）'!C:C, 0))),
        YEAR(INDEX('2025年度_地域戦略テーブル（基本項目）'!G:G, MATCH(D496, '2025年度_地域戦略テーブル（基本項目）'!C:C, 0)))-1),
    "")</f>
        <v/>
      </c>
    </row>
    <row r="497" spans="1:22" ht="26" hidden="1">
      <c r="A497" s="11">
        <v>1503</v>
      </c>
      <c r="B497" s="12" t="s">
        <v>2496</v>
      </c>
      <c r="C497" s="12" t="s">
        <v>7835</v>
      </c>
      <c r="D497" s="12" t="s">
        <v>2497</v>
      </c>
      <c r="E497" s="12" t="s">
        <v>306</v>
      </c>
      <c r="F497" s="12" t="s">
        <v>2459</v>
      </c>
      <c r="G497" s="12" t="s">
        <v>1215</v>
      </c>
      <c r="H497" s="12" t="s">
        <v>2498</v>
      </c>
      <c r="I497" s="12" t="s">
        <v>1076</v>
      </c>
      <c r="J497" s="11">
        <v>642.28</v>
      </c>
      <c r="K497" s="11">
        <v>15607</v>
      </c>
      <c r="L497" s="11">
        <v>-9.9163099999999993</v>
      </c>
      <c r="M497" s="11">
        <v>1.2488365447480401</v>
      </c>
      <c r="N497" s="11">
        <v>5.51705857365305</v>
      </c>
      <c r="O497" s="11">
        <v>0.75836836787893802</v>
      </c>
      <c r="P497" s="11">
        <v>91.485845657221802</v>
      </c>
      <c r="Q497" s="11">
        <v>0.989890856498161</v>
      </c>
      <c r="R497" s="11">
        <v>5408</v>
      </c>
      <c r="S497" s="11">
        <v>1599</v>
      </c>
      <c r="T497" s="11">
        <v>4646</v>
      </c>
      <c r="U497" s="81" t="str">
        <f>IF(COUNTIF('2025年度_地域戦略テーブル（基本項目）'!C:C, D497) &gt; 0, "策定済み", "未策定")</f>
        <v>未策定</v>
      </c>
      <c r="V497" t="str">
        <f>IF(COUNTIF('2025年度_地域戦略テーブル（基本項目）'!C:C, D497) &gt; 0,
    IF(MONTH(INDEX('2025年度_地域戦略テーブル（基本項目）'!G:G, MATCH(D497, '2025年度_地域戦略テーブル（基本項目）'!C:C, 0))) &gt;= 4,
        YEAR(INDEX('2025年度_地域戦略テーブル（基本項目）'!G:G, MATCH(D497, '2025年度_地域戦略テーブル（基本項目）'!C:C, 0))),
        YEAR(INDEX('2025年度_地域戦略テーブル（基本項目）'!G:G, MATCH(D497, '2025年度_地域戦略テーブル（基本項目）'!C:C, 0)))-1),
    "")</f>
        <v/>
      </c>
    </row>
    <row r="498" spans="1:22" hidden="1">
      <c r="A498" s="11">
        <v>1474</v>
      </c>
      <c r="B498" s="12" t="s">
        <v>2499</v>
      </c>
      <c r="C498" s="12" t="s">
        <v>7806</v>
      </c>
      <c r="D498" s="12" t="s">
        <v>2500</v>
      </c>
      <c r="E498" s="12" t="s">
        <v>306</v>
      </c>
      <c r="F498" s="12" t="s">
        <v>2459</v>
      </c>
      <c r="G498" s="12" t="s">
        <v>1215</v>
      </c>
      <c r="H498" s="12" t="s">
        <v>2501</v>
      </c>
      <c r="I498" s="12" t="s">
        <v>1076</v>
      </c>
      <c r="J498" s="11">
        <v>248.22</v>
      </c>
      <c r="K498" s="11">
        <v>11742</v>
      </c>
      <c r="L498" s="11">
        <v>-13.17657</v>
      </c>
      <c r="M498" s="11">
        <v>2.66899067675174</v>
      </c>
      <c r="N498" s="11">
        <v>3.0051793304432501</v>
      </c>
      <c r="O498" s="11">
        <v>2.0876488122230099</v>
      </c>
      <c r="P498" s="11">
        <v>90.772222071067105</v>
      </c>
      <c r="Q498" s="11">
        <v>1.46595910951491</v>
      </c>
      <c r="R498" s="11">
        <v>1692</v>
      </c>
      <c r="S498" s="11">
        <v>1084</v>
      </c>
      <c r="T498" s="11">
        <v>3741</v>
      </c>
      <c r="U498" s="81" t="str">
        <f>IF(COUNTIF('2025年度_地域戦略テーブル（基本項目）'!C:C, D498) &gt; 0, "策定済み", "未策定")</f>
        <v>未策定</v>
      </c>
      <c r="V498" t="str">
        <f>IF(COUNTIF('2025年度_地域戦略テーブル（基本項目）'!C:C, D498) &gt; 0,
    IF(MONTH(INDEX('2025年度_地域戦略テーブル（基本項目）'!G:G, MATCH(D498, '2025年度_地域戦略テーブル（基本項目）'!C:C, 0))) &gt;= 4,
        YEAR(INDEX('2025年度_地域戦略テーブル（基本項目）'!G:G, MATCH(D498, '2025年度_地域戦略テーブル（基本項目）'!C:C, 0))),
        YEAR(INDEX('2025年度_地域戦略テーブル（基本項目）'!G:G, MATCH(D498, '2025年度_地域戦略テーブル（基本項目）'!C:C, 0)))-1),
    "")</f>
        <v/>
      </c>
    </row>
    <row r="499" spans="1:22" hidden="1">
      <c r="A499" s="11">
        <v>1479</v>
      </c>
      <c r="B499" s="12" t="s">
        <v>2502</v>
      </c>
      <c r="C499" s="12" t="s">
        <v>7811</v>
      </c>
      <c r="D499" s="12" t="s">
        <v>2503</v>
      </c>
      <c r="E499" s="12" t="s">
        <v>306</v>
      </c>
      <c r="F499" s="12" t="s">
        <v>2459</v>
      </c>
      <c r="G499" s="12" t="s">
        <v>1215</v>
      </c>
      <c r="H499" s="12" t="s">
        <v>2504</v>
      </c>
      <c r="I499" s="12" t="s">
        <v>1076</v>
      </c>
      <c r="J499" s="11">
        <v>286.2</v>
      </c>
      <c r="K499" s="11">
        <v>19033</v>
      </c>
      <c r="L499" s="11">
        <v>-8.9635099999999994</v>
      </c>
      <c r="M499" s="11">
        <v>3.3812617620518202</v>
      </c>
      <c r="N499" s="11">
        <v>3.8592186772880499</v>
      </c>
      <c r="O499" s="11">
        <v>1.5059774153374501</v>
      </c>
      <c r="P499" s="11">
        <v>90.397902602375694</v>
      </c>
      <c r="Q499" s="11">
        <v>0.85563954294696398</v>
      </c>
      <c r="R499" s="11">
        <v>2930</v>
      </c>
      <c r="S499" s="11">
        <v>1906</v>
      </c>
      <c r="T499" s="11">
        <v>6536</v>
      </c>
      <c r="U499" s="81" t="str">
        <f>IF(COUNTIF('2025年度_地域戦略テーブル（基本項目）'!C:C, D499) &gt; 0, "策定済み", "未策定")</f>
        <v>未策定</v>
      </c>
      <c r="V499" t="str">
        <f>IF(COUNTIF('2025年度_地域戦略テーブル（基本項目）'!C:C, D499) &gt; 0,
    IF(MONTH(INDEX('2025年度_地域戦略テーブル（基本項目）'!G:G, MATCH(D499, '2025年度_地域戦略テーブル（基本項目）'!C:C, 0))) &gt;= 4,
        YEAR(INDEX('2025年度_地域戦略テーブル（基本項目）'!G:G, MATCH(D499, '2025年度_地域戦略テーブル（基本項目）'!C:C, 0))),
        YEAR(INDEX('2025年度_地域戦略テーブル（基本項目）'!G:G, MATCH(D499, '2025年度_地域戦略テーブル（基本項目）'!C:C, 0)))-1),
    "")</f>
        <v/>
      </c>
    </row>
    <row r="500" spans="1:22" ht="26" hidden="1">
      <c r="A500" s="11">
        <v>1496</v>
      </c>
      <c r="B500" s="12" t="s">
        <v>2505</v>
      </c>
      <c r="C500" s="12" t="s">
        <v>7828</v>
      </c>
      <c r="D500" s="12" t="s">
        <v>2506</v>
      </c>
      <c r="E500" s="12" t="s">
        <v>306</v>
      </c>
      <c r="F500" s="12" t="s">
        <v>2459</v>
      </c>
      <c r="G500" s="12" t="s">
        <v>1215</v>
      </c>
      <c r="H500" s="12" t="s">
        <v>2507</v>
      </c>
      <c r="I500" s="12" t="s">
        <v>1076</v>
      </c>
      <c r="J500" s="11">
        <v>333</v>
      </c>
      <c r="K500" s="11">
        <v>4827</v>
      </c>
      <c r="L500" s="11">
        <v>-13.0427</v>
      </c>
      <c r="M500" s="11">
        <v>0.59997119922226505</v>
      </c>
      <c r="N500" s="11">
        <v>0.54283798628889801</v>
      </c>
      <c r="O500" s="11">
        <v>4.0771890133786997</v>
      </c>
      <c r="P500" s="11">
        <v>92.886844560434994</v>
      </c>
      <c r="Q500" s="11">
        <v>1.89315724067517</v>
      </c>
      <c r="R500" s="11">
        <v>449</v>
      </c>
      <c r="S500" s="11">
        <v>749</v>
      </c>
      <c r="T500" s="11">
        <v>1207</v>
      </c>
      <c r="U500" s="81" t="str">
        <f>IF(COUNTIF('2025年度_地域戦略テーブル（基本項目）'!C:C, D500) &gt; 0, "策定済み", "未策定")</f>
        <v>未策定</v>
      </c>
      <c r="V500" t="str">
        <f>IF(COUNTIF('2025年度_地域戦略テーブル（基本項目）'!C:C, D500) &gt; 0,
    IF(MONTH(INDEX('2025年度_地域戦略テーブル（基本項目）'!G:G, MATCH(D500, '2025年度_地域戦略テーブル（基本項目）'!C:C, 0))) &gt;= 4,
        YEAR(INDEX('2025年度_地域戦略テーブル（基本項目）'!G:G, MATCH(D500, '2025年度_地域戦略テーブル（基本項目）'!C:C, 0))),
        YEAR(INDEX('2025年度_地域戦略テーブル（基本項目）'!G:G, MATCH(D500, '2025年度_地域戦略テーブル（基本項目）'!C:C, 0)))-1),
    "")</f>
        <v/>
      </c>
    </row>
    <row r="501" spans="1:22" hidden="1">
      <c r="A501" s="11">
        <v>1478</v>
      </c>
      <c r="B501" s="12" t="s">
        <v>2508</v>
      </c>
      <c r="C501" s="12" t="s">
        <v>7810</v>
      </c>
      <c r="D501" s="12" t="s">
        <v>2509</v>
      </c>
      <c r="E501" s="12" t="s">
        <v>306</v>
      </c>
      <c r="F501" s="12" t="s">
        <v>2459</v>
      </c>
      <c r="G501" s="12" t="s">
        <v>1215</v>
      </c>
      <c r="H501" s="12" t="s">
        <v>2510</v>
      </c>
      <c r="I501" s="12" t="s">
        <v>1076</v>
      </c>
      <c r="J501" s="11">
        <v>135.34</v>
      </c>
      <c r="K501" s="11">
        <v>20590</v>
      </c>
      <c r="L501" s="11">
        <v>-8.9179899999999996</v>
      </c>
      <c r="M501" s="11">
        <v>5.46727597631532</v>
      </c>
      <c r="N501" s="11">
        <v>5.2879951937857097</v>
      </c>
      <c r="O501" s="11">
        <v>4.8700133995715902</v>
      </c>
      <c r="P501" s="11">
        <v>83.771695545584706</v>
      </c>
      <c r="Q501" s="11">
        <v>0.60301988474270296</v>
      </c>
      <c r="R501" s="11">
        <v>3913</v>
      </c>
      <c r="S501" s="11">
        <v>1985</v>
      </c>
      <c r="T501" s="11">
        <v>6298</v>
      </c>
      <c r="U501" s="81" t="str">
        <f>IF(COUNTIF('2025年度_地域戦略テーブル（基本項目）'!C:C, D501) &gt; 0, "策定済み", "未策定")</f>
        <v>未策定</v>
      </c>
      <c r="V501" t="str">
        <f>IF(COUNTIF('2025年度_地域戦略テーブル（基本項目）'!C:C, D501) &gt; 0,
    IF(MONTH(INDEX('2025年度_地域戦略テーブル（基本項目）'!G:G, MATCH(D501, '2025年度_地域戦略テーブル（基本項目）'!C:C, 0))) &gt;= 4,
        YEAR(INDEX('2025年度_地域戦略テーブル（基本項目）'!G:G, MATCH(D501, '2025年度_地域戦略テーブル（基本項目）'!C:C, 0))),
        YEAR(INDEX('2025年度_地域戦略テーブル（基本項目）'!G:G, MATCH(D501, '2025年度_地域戦略テーブル（基本項目）'!C:C, 0)))-1),
    "")</f>
        <v/>
      </c>
    </row>
    <row r="502" spans="1:22" hidden="1">
      <c r="A502" s="11">
        <v>1504</v>
      </c>
      <c r="B502" s="12" t="s">
        <v>2511</v>
      </c>
      <c r="C502" s="12" t="s">
        <v>7836</v>
      </c>
      <c r="D502" s="12" t="s">
        <v>2512</v>
      </c>
      <c r="E502" s="12" t="s">
        <v>306</v>
      </c>
      <c r="F502" s="12" t="s">
        <v>2459</v>
      </c>
      <c r="G502" s="12" t="s">
        <v>1215</v>
      </c>
      <c r="H502" s="12" t="s">
        <v>2513</v>
      </c>
      <c r="I502" s="12" t="s">
        <v>1076</v>
      </c>
      <c r="J502" s="11">
        <v>102.94</v>
      </c>
      <c r="K502" s="11">
        <v>4434</v>
      </c>
      <c r="L502" s="11">
        <v>-12.9735</v>
      </c>
      <c r="M502" s="11">
        <v>2.17815027104445</v>
      </c>
      <c r="N502" s="11">
        <v>4.5975791252153</v>
      </c>
      <c r="O502" s="11">
        <v>5.2775114002719903</v>
      </c>
      <c r="P502" s="11">
        <v>86.596469964891796</v>
      </c>
      <c r="Q502" s="11">
        <v>1.35028923857642</v>
      </c>
      <c r="R502" s="11">
        <v>1061</v>
      </c>
      <c r="S502" s="11">
        <v>319</v>
      </c>
      <c r="T502" s="11">
        <v>1250</v>
      </c>
      <c r="U502" s="81" t="str">
        <f>IF(COUNTIF('2025年度_地域戦略テーブル（基本項目）'!C:C, D502) &gt; 0, "策定済み", "未策定")</f>
        <v>未策定</v>
      </c>
      <c r="V502" t="str">
        <f>IF(COUNTIF('2025年度_地域戦略テーブル（基本項目）'!C:C, D502) &gt; 0,
    IF(MONTH(INDEX('2025年度_地域戦略テーブル（基本項目）'!G:G, MATCH(D502, '2025年度_地域戦略テーブル（基本項目）'!C:C, 0))) &gt;= 4,
        YEAR(INDEX('2025年度_地域戦略テーブル（基本項目）'!G:G, MATCH(D502, '2025年度_地域戦略テーブル（基本項目）'!C:C, 0))),
        YEAR(INDEX('2025年度_地域戦略テーブル（基本項目）'!G:G, MATCH(D502, '2025年度_地域戦略テーブル（基本項目）'!C:C, 0)))-1),
    "")</f>
        <v/>
      </c>
    </row>
    <row r="503" spans="1:22" hidden="1">
      <c r="A503" s="11">
        <v>1494</v>
      </c>
      <c r="B503" s="12" t="s">
        <v>2514</v>
      </c>
      <c r="C503" s="12" t="s">
        <v>7826</v>
      </c>
      <c r="D503" s="12" t="s">
        <v>2515</v>
      </c>
      <c r="E503" s="12" t="s">
        <v>306</v>
      </c>
      <c r="F503" s="12" t="s">
        <v>2459</v>
      </c>
      <c r="G503" s="12" t="s">
        <v>1215</v>
      </c>
      <c r="H503" s="12" t="s">
        <v>2516</v>
      </c>
      <c r="I503" s="12" t="s">
        <v>1076</v>
      </c>
      <c r="J503" s="11">
        <v>95.27</v>
      </c>
      <c r="K503" s="11">
        <v>366</v>
      </c>
      <c r="L503" s="11">
        <v>-7.5757599999999998</v>
      </c>
      <c r="M503" s="11">
        <v>0.228707486771797</v>
      </c>
      <c r="N503" s="11">
        <v>0.193545442876984</v>
      </c>
      <c r="O503" s="11">
        <v>1.0468880735849</v>
      </c>
      <c r="P503" s="11">
        <v>97.404903818466394</v>
      </c>
      <c r="Q503" s="11">
        <v>1.12595517829994</v>
      </c>
      <c r="R503" s="11">
        <v>94</v>
      </c>
      <c r="S503" s="11">
        <v>23</v>
      </c>
      <c r="T503" s="11">
        <v>109</v>
      </c>
      <c r="U503" s="81" t="str">
        <f>IF(COUNTIF('2025年度_地域戦略テーブル（基本項目）'!C:C, D503) &gt; 0, "策定済み", "未策定")</f>
        <v>未策定</v>
      </c>
      <c r="V503" t="str">
        <f>IF(COUNTIF('2025年度_地域戦略テーブル（基本項目）'!C:C, D503) &gt; 0,
    IF(MONTH(INDEX('2025年度_地域戦略テーブル（基本項目）'!G:G, MATCH(D503, '2025年度_地域戦略テーブル（基本項目）'!C:C, 0))) &gt;= 4,
        YEAR(INDEX('2025年度_地域戦略テーブル（基本項目）'!G:G, MATCH(D503, '2025年度_地域戦略テーブル（基本項目）'!C:C, 0))),
        YEAR(INDEX('2025年度_地域戦略テーブル（基本項目）'!G:G, MATCH(D503, '2025年度_地域戦略テーブル（基本項目）'!C:C, 0)))-1),
    "")</f>
        <v/>
      </c>
    </row>
    <row r="504" spans="1:22" hidden="1">
      <c r="A504" s="11">
        <v>1492</v>
      </c>
      <c r="B504" s="12" t="s">
        <v>2517</v>
      </c>
      <c r="C504" s="12" t="s">
        <v>7824</v>
      </c>
      <c r="D504" s="12" t="s">
        <v>2518</v>
      </c>
      <c r="E504" s="12" t="s">
        <v>306</v>
      </c>
      <c r="F504" s="12" t="s">
        <v>2459</v>
      </c>
      <c r="G504" s="12" t="s">
        <v>1215</v>
      </c>
      <c r="H504" s="12" t="s">
        <v>2519</v>
      </c>
      <c r="I504" s="12" t="s">
        <v>1076</v>
      </c>
      <c r="J504" s="11">
        <v>315.06</v>
      </c>
      <c r="K504" s="11">
        <v>3252</v>
      </c>
      <c r="L504" s="11">
        <v>-17.92024</v>
      </c>
      <c r="M504" s="11">
        <v>0.77347422761852402</v>
      </c>
      <c r="N504" s="11">
        <v>2.3088682646715801</v>
      </c>
      <c r="O504" s="11">
        <v>3.4112577175334402</v>
      </c>
      <c r="P504" s="11">
        <v>92.406182060406493</v>
      </c>
      <c r="Q504" s="11">
        <v>1.10021772976996</v>
      </c>
      <c r="R504" s="11">
        <v>824</v>
      </c>
      <c r="S504" s="11">
        <v>462</v>
      </c>
      <c r="T504" s="11">
        <v>966</v>
      </c>
      <c r="U504" s="81" t="str">
        <f>IF(COUNTIF('2025年度_地域戦略テーブル（基本項目）'!C:C, D504) &gt; 0, "策定済み", "未策定")</f>
        <v>未策定</v>
      </c>
      <c r="V504" t="str">
        <f>IF(COUNTIF('2025年度_地域戦略テーブル（基本項目）'!C:C, D504) &gt; 0,
    IF(MONTH(INDEX('2025年度_地域戦略テーブル（基本項目）'!G:G, MATCH(D504, '2025年度_地域戦略テーブル（基本項目）'!C:C, 0))) &gt;= 4,
        YEAR(INDEX('2025年度_地域戦略テーブル（基本項目）'!G:G, MATCH(D504, '2025年度_地域戦略テーブル（基本項目）'!C:C, 0))),
        YEAR(INDEX('2025年度_地域戦略テーブル（基本項目）'!G:G, MATCH(D504, '2025年度_地域戦略テーブル（基本項目）'!C:C, 0)))-1),
    "")</f>
        <v/>
      </c>
    </row>
    <row r="505" spans="1:22" ht="26" hidden="1">
      <c r="A505" s="11">
        <v>1497</v>
      </c>
      <c r="B505" s="12" t="s">
        <v>2520</v>
      </c>
      <c r="C505" s="12" t="s">
        <v>7829</v>
      </c>
      <c r="D505" s="12" t="s">
        <v>2521</v>
      </c>
      <c r="E505" s="12" t="s">
        <v>306</v>
      </c>
      <c r="F505" s="12" t="s">
        <v>2459</v>
      </c>
      <c r="G505" s="12" t="s">
        <v>1215</v>
      </c>
      <c r="H505" s="12" t="s">
        <v>2522</v>
      </c>
      <c r="I505" s="12" t="s">
        <v>1076</v>
      </c>
      <c r="J505" s="11">
        <v>193.21</v>
      </c>
      <c r="K505" s="11">
        <v>6002</v>
      </c>
      <c r="L505" s="11">
        <v>-12.25146</v>
      </c>
      <c r="M505" s="11">
        <v>1.2943865046793901</v>
      </c>
      <c r="N505" s="11">
        <v>3.9560467629781999</v>
      </c>
      <c r="O505" s="11">
        <v>0.75180449957498197</v>
      </c>
      <c r="P505" s="11">
        <v>93.013546017819195</v>
      </c>
      <c r="Q505" s="11">
        <v>0.9842162149482</v>
      </c>
      <c r="R505" s="11">
        <v>1247</v>
      </c>
      <c r="S505" s="11">
        <v>788</v>
      </c>
      <c r="T505" s="11">
        <v>1939</v>
      </c>
      <c r="U505" s="81" t="str">
        <f>IF(COUNTIF('2025年度_地域戦略テーブル（基本項目）'!C:C, D505) &gt; 0, "策定済み", "未策定")</f>
        <v>未策定</v>
      </c>
      <c r="V505" t="str">
        <f>IF(COUNTIF('2025年度_地域戦略テーブル（基本項目）'!C:C, D505) &gt; 0,
    IF(MONTH(INDEX('2025年度_地域戦略テーブル（基本項目）'!G:G, MATCH(D505, '2025年度_地域戦略テーブル（基本項目）'!C:C, 0))) &gt;= 4,
        YEAR(INDEX('2025年度_地域戦略テーブル（基本項目）'!G:G, MATCH(D505, '2025年度_地域戦略テーブル（基本項目）'!C:C, 0))),
        YEAR(INDEX('2025年度_地域戦略テーブル（基本項目）'!G:G, MATCH(D505, '2025年度_地域戦略テーブル（基本項目）'!C:C, 0)))-1),
    "")</f>
        <v/>
      </c>
    </row>
    <row r="506" spans="1:22" hidden="1">
      <c r="A506" s="11">
        <v>1502</v>
      </c>
      <c r="B506" s="12" t="s">
        <v>2523</v>
      </c>
      <c r="C506" s="12" t="s">
        <v>7834</v>
      </c>
      <c r="D506" s="12" t="s">
        <v>2524</v>
      </c>
      <c r="E506" s="12" t="s">
        <v>306</v>
      </c>
      <c r="F506" s="12" t="s">
        <v>2459</v>
      </c>
      <c r="G506" s="12" t="s">
        <v>1215</v>
      </c>
      <c r="H506" s="12" t="s">
        <v>2525</v>
      </c>
      <c r="I506" s="12" t="s">
        <v>1076</v>
      </c>
      <c r="J506" s="11">
        <v>197.85</v>
      </c>
      <c r="K506" s="11">
        <v>5291</v>
      </c>
      <c r="L506" s="11">
        <v>-8.6813900000000004</v>
      </c>
      <c r="M506" s="11">
        <v>0.57805322996570696</v>
      </c>
      <c r="N506" s="11">
        <v>2.5676283891383198</v>
      </c>
      <c r="O506" s="11">
        <v>2.4333584552290501</v>
      </c>
      <c r="P506" s="11">
        <v>93.101652626322903</v>
      </c>
      <c r="Q506" s="11">
        <v>1.31930729934402</v>
      </c>
      <c r="R506" s="11">
        <v>1653</v>
      </c>
      <c r="S506" s="11">
        <v>838</v>
      </c>
      <c r="T506" s="11">
        <v>1448</v>
      </c>
      <c r="U506" s="81" t="str">
        <f>IF(COUNTIF('2025年度_地域戦略テーブル（基本項目）'!C:C, D506) &gt; 0, "策定済み", "未策定")</f>
        <v>未策定</v>
      </c>
      <c r="V506" t="str">
        <f>IF(COUNTIF('2025年度_地域戦略テーブル（基本項目）'!C:C, D506) &gt; 0,
    IF(MONTH(INDEX('2025年度_地域戦略テーブル（基本項目）'!G:G, MATCH(D506, '2025年度_地域戦略テーブル（基本項目）'!C:C, 0))) &gt;= 4,
        YEAR(INDEX('2025年度_地域戦略テーブル（基本項目）'!G:G, MATCH(D506, '2025年度_地域戦略テーブル（基本項目）'!C:C, 0))),
        YEAR(INDEX('2025年度_地域戦略テーブル（基本項目）'!G:G, MATCH(D506, '2025年度_地域戦略テーブル（基本項目）'!C:C, 0)))-1),
    "")</f>
        <v/>
      </c>
    </row>
    <row r="507" spans="1:22" hidden="1">
      <c r="A507" s="11">
        <v>1486</v>
      </c>
      <c r="B507" s="12" t="s">
        <v>2526</v>
      </c>
      <c r="C507" s="12" t="s">
        <v>7818</v>
      </c>
      <c r="D507" s="12" t="s">
        <v>2527</v>
      </c>
      <c r="E507" s="12" t="s">
        <v>306</v>
      </c>
      <c r="F507" s="12" t="s">
        <v>2459</v>
      </c>
      <c r="G507" s="12" t="s">
        <v>1215</v>
      </c>
      <c r="H507" s="12" t="s">
        <v>2528</v>
      </c>
      <c r="I507" s="12" t="s">
        <v>1076</v>
      </c>
      <c r="J507" s="11">
        <v>6.53</v>
      </c>
      <c r="K507" s="11">
        <v>2498</v>
      </c>
      <c r="L507" s="11">
        <v>-8.5986100000000008</v>
      </c>
      <c r="M507" s="11">
        <v>15.8420748500002</v>
      </c>
      <c r="N507" s="11">
        <v>14.0051564532345</v>
      </c>
      <c r="O507" s="11">
        <v>9.5859526856981105</v>
      </c>
      <c r="P507" s="11">
        <v>59.138919925795101</v>
      </c>
      <c r="Q507" s="11">
        <v>1.4278960852720699</v>
      </c>
      <c r="R507" s="11">
        <v>510</v>
      </c>
      <c r="S507" s="11">
        <v>252</v>
      </c>
      <c r="T507" s="11">
        <v>798</v>
      </c>
      <c r="U507" s="81" t="str">
        <f>IF(COUNTIF('2025年度_地域戦略テーブル（基本項目）'!C:C, D507) &gt; 0, "策定済み", "未策定")</f>
        <v>未策定</v>
      </c>
      <c r="V507" t="str">
        <f>IF(COUNTIF('2025年度_地域戦略テーブル（基本項目）'!C:C, D507) &gt; 0,
    IF(MONTH(INDEX('2025年度_地域戦略テーブル（基本項目）'!G:G, MATCH(D507, '2025年度_地域戦略テーブル（基本項目）'!C:C, 0))) &gt;= 4,
        YEAR(INDEX('2025年度_地域戦略テーブル（基本項目）'!G:G, MATCH(D507, '2025年度_地域戦略テーブル（基本項目）'!C:C, 0))),
        YEAR(INDEX('2025年度_地域戦略テーブル（基本項目）'!G:G, MATCH(D507, '2025年度_地域戦略テーブル（基本項目）'!C:C, 0)))-1),
    "")</f>
        <v/>
      </c>
    </row>
    <row r="508" spans="1:22" hidden="1">
      <c r="A508" s="11">
        <v>1477</v>
      </c>
      <c r="B508" s="12" t="s">
        <v>2529</v>
      </c>
      <c r="C508" s="12" t="s">
        <v>7809</v>
      </c>
      <c r="D508" s="12" t="s">
        <v>2530</v>
      </c>
      <c r="E508" s="12" t="s">
        <v>306</v>
      </c>
      <c r="F508" s="12" t="s">
        <v>2459</v>
      </c>
      <c r="G508" s="12" t="s">
        <v>1215</v>
      </c>
      <c r="H508" s="12" t="s">
        <v>2531</v>
      </c>
      <c r="I508" s="12" t="s">
        <v>1076</v>
      </c>
      <c r="J508" s="11">
        <v>91.5</v>
      </c>
      <c r="K508" s="11">
        <v>25732</v>
      </c>
      <c r="L508" s="11">
        <v>-4.8302399999999999</v>
      </c>
      <c r="M508" s="11">
        <v>8.8428881620534305</v>
      </c>
      <c r="N508" s="11">
        <v>13.0477082869697</v>
      </c>
      <c r="O508" s="11">
        <v>11.202134471184699</v>
      </c>
      <c r="P508" s="11">
        <v>66.015698609144394</v>
      </c>
      <c r="Q508" s="11">
        <v>0.89157047064783002</v>
      </c>
      <c r="R508" s="11">
        <v>5274</v>
      </c>
      <c r="S508" s="11">
        <v>2507</v>
      </c>
      <c r="T508" s="11">
        <v>7824</v>
      </c>
      <c r="U508" s="81" t="str">
        <f>IF(COUNTIF('2025年度_地域戦略テーブル（基本項目）'!C:C, D508) &gt; 0, "策定済み", "未策定")</f>
        <v>未策定</v>
      </c>
      <c r="V508" t="str">
        <f>IF(COUNTIF('2025年度_地域戦略テーブル（基本項目）'!C:C, D508) &gt; 0,
    IF(MONTH(INDEX('2025年度_地域戦略テーブル（基本項目）'!G:G, MATCH(D508, '2025年度_地域戦略テーブル（基本項目）'!C:C, 0))) &gt;= 4,
        YEAR(INDEX('2025年度_地域戦略テーブル（基本項目）'!G:G, MATCH(D508, '2025年度_地域戦略テーブル（基本項目）'!C:C, 0))),
        YEAR(INDEX('2025年度_地域戦略テーブル（基本項目）'!G:G, MATCH(D508, '2025年度_地域戦略テーブル（基本項目）'!C:C, 0)))-1),
    "")</f>
        <v/>
      </c>
    </row>
    <row r="509" spans="1:22" ht="26" hidden="1">
      <c r="A509" s="11">
        <v>1480</v>
      </c>
      <c r="B509" s="12" t="s">
        <v>2532</v>
      </c>
      <c r="C509" s="12" t="s">
        <v>7812</v>
      </c>
      <c r="D509" s="12" t="s">
        <v>2533</v>
      </c>
      <c r="E509" s="12" t="s">
        <v>306</v>
      </c>
      <c r="F509" s="12" t="s">
        <v>2459</v>
      </c>
      <c r="G509" s="12" t="s">
        <v>1215</v>
      </c>
      <c r="H509" s="12" t="s">
        <v>2534</v>
      </c>
      <c r="I509" s="12" t="s">
        <v>1076</v>
      </c>
      <c r="J509" s="11">
        <v>266.33999999999997</v>
      </c>
      <c r="K509" s="11">
        <v>12388</v>
      </c>
      <c r="L509" s="11">
        <v>-10.08855</v>
      </c>
      <c r="M509" s="11">
        <v>2.37286109873282</v>
      </c>
      <c r="N509" s="11">
        <v>2.0054522850638099</v>
      </c>
      <c r="O509" s="11">
        <v>2.2363977467871901</v>
      </c>
      <c r="P509" s="11">
        <v>92.263123871534503</v>
      </c>
      <c r="Q509" s="11">
        <v>1.1221649978817101</v>
      </c>
      <c r="R509" s="11">
        <v>1200</v>
      </c>
      <c r="S509" s="11">
        <v>1100</v>
      </c>
      <c r="T509" s="11">
        <v>4167</v>
      </c>
      <c r="U509" s="81" t="str">
        <f>IF(COUNTIF('2025年度_地域戦略テーブル（基本項目）'!C:C, D509) &gt; 0, "策定済み", "未策定")</f>
        <v>未策定</v>
      </c>
      <c r="V509" t="str">
        <f>IF(COUNTIF('2025年度_地域戦略テーブル（基本項目）'!C:C, D509) &gt; 0,
    IF(MONTH(INDEX('2025年度_地域戦略テーブル（基本項目）'!G:G, MATCH(D509, '2025年度_地域戦略テーブル（基本項目）'!C:C, 0))) &gt;= 4,
        YEAR(INDEX('2025年度_地域戦略テーブル（基本項目）'!G:G, MATCH(D509, '2025年度_地域戦略テーブル（基本項目）'!C:C, 0))),
        YEAR(INDEX('2025年度_地域戦略テーブル（基本項目）'!G:G, MATCH(D509, '2025年度_地域戦略テーブル（基本項目）'!C:C, 0)))-1),
    "")</f>
        <v/>
      </c>
    </row>
    <row r="510" spans="1:22" hidden="1">
      <c r="A510" s="11">
        <v>1493</v>
      </c>
      <c r="B510" s="12" t="s">
        <v>2535</v>
      </c>
      <c r="C510" s="12" t="s">
        <v>7825</v>
      </c>
      <c r="D510" s="12" t="s">
        <v>2536</v>
      </c>
      <c r="E510" s="12" t="s">
        <v>306</v>
      </c>
      <c r="F510" s="12" t="s">
        <v>2459</v>
      </c>
      <c r="G510" s="12" t="s">
        <v>1215</v>
      </c>
      <c r="H510" s="12" t="s">
        <v>2537</v>
      </c>
      <c r="I510" s="12" t="s">
        <v>1076</v>
      </c>
      <c r="J510" s="11">
        <v>212.13</v>
      </c>
      <c r="K510" s="11">
        <v>3753</v>
      </c>
      <c r="L510" s="11">
        <v>-6.1045800000000003</v>
      </c>
      <c r="M510" s="11">
        <v>1.0535896569327801</v>
      </c>
      <c r="N510" s="11">
        <v>4.1235022850213596</v>
      </c>
      <c r="O510" s="11">
        <v>1.5949905173616199</v>
      </c>
      <c r="P510" s="11">
        <v>91.645324429350794</v>
      </c>
      <c r="Q510" s="11">
        <v>1.5825931113334499</v>
      </c>
      <c r="R510" s="11">
        <v>958</v>
      </c>
      <c r="S510" s="11">
        <v>387</v>
      </c>
      <c r="T510" s="11">
        <v>1148</v>
      </c>
      <c r="U510" s="81" t="str">
        <f>IF(COUNTIF('2025年度_地域戦略テーブル（基本項目）'!C:C, D510) &gt; 0, "策定済み", "未策定")</f>
        <v>未策定</v>
      </c>
      <c r="V510" t="str">
        <f>IF(COUNTIF('2025年度_地域戦略テーブル（基本項目）'!C:C, D510) &gt; 0,
    IF(MONTH(INDEX('2025年度_地域戦略テーブル（基本項目）'!G:G, MATCH(D510, '2025年度_地域戦略テーブル（基本項目）'!C:C, 0))) &gt;= 4,
        YEAR(INDEX('2025年度_地域戦略テーブル（基本項目）'!G:G, MATCH(D510, '2025年度_地域戦略テーブル（基本項目）'!C:C, 0))),
        YEAR(INDEX('2025年度_地域戦略テーブル（基本項目）'!G:G, MATCH(D510, '2025年度_地域戦略テーブル（基本項目）'!C:C, 0)))-1),
    "")</f>
        <v/>
      </c>
    </row>
    <row r="511" spans="1:22" hidden="1">
      <c r="A511" s="11">
        <v>1484</v>
      </c>
      <c r="B511" s="12" t="s">
        <v>2538</v>
      </c>
      <c r="C511" s="12" t="s">
        <v>7816</v>
      </c>
      <c r="D511" s="12" t="s">
        <v>2539</v>
      </c>
      <c r="E511" s="12" t="s">
        <v>306</v>
      </c>
      <c r="F511" s="12" t="s">
        <v>2459</v>
      </c>
      <c r="G511" s="12" t="s">
        <v>1215</v>
      </c>
      <c r="H511" s="12" t="s">
        <v>2540</v>
      </c>
      <c r="I511" s="12" t="s">
        <v>1076</v>
      </c>
      <c r="J511" s="11">
        <v>74.02</v>
      </c>
      <c r="K511" s="53">
        <v>2194</v>
      </c>
      <c r="L511" s="11">
        <v>-15.092879999999999</v>
      </c>
      <c r="M511" s="11">
        <v>1.96483144633698</v>
      </c>
      <c r="N511" s="11">
        <v>3.20587353929962</v>
      </c>
      <c r="O511" s="11">
        <v>2.2174972168334999</v>
      </c>
      <c r="P511" s="11">
        <v>90.543035398363799</v>
      </c>
      <c r="Q511" s="11">
        <v>2.0687623991661299</v>
      </c>
      <c r="R511" s="11">
        <v>444</v>
      </c>
      <c r="S511" s="11">
        <v>222</v>
      </c>
      <c r="T511" s="11">
        <v>570</v>
      </c>
      <c r="U511" s="81" t="str">
        <f>IF(COUNTIF('2025年度_地域戦略テーブル（基本項目）'!C:C, D511) &gt; 0, "策定済み", "未策定")</f>
        <v>未策定</v>
      </c>
      <c r="V511" t="str">
        <f>IF(COUNTIF('2025年度_地域戦略テーブル（基本項目）'!C:C, D511) &gt; 0,
    IF(MONTH(INDEX('2025年度_地域戦略テーブル（基本項目）'!G:G, MATCH(D511, '2025年度_地域戦略テーブル（基本項目）'!C:C, 0))) &gt;= 4,
        YEAR(INDEX('2025年度_地域戦略テーブル（基本項目）'!G:G, MATCH(D511, '2025年度_地域戦略テーブル（基本項目）'!C:C, 0))),
        YEAR(INDEX('2025年度_地域戦略テーブル（基本項目）'!G:G, MATCH(D511, '2025年度_地域戦略テーブル（基本項目）'!C:C, 0)))-1),
    "")</f>
        <v/>
      </c>
    </row>
    <row r="512" spans="1:22" hidden="1">
      <c r="A512" s="11">
        <v>1500</v>
      </c>
      <c r="B512" s="12" t="s">
        <v>2541</v>
      </c>
      <c r="C512" s="12" t="s">
        <v>7832</v>
      </c>
      <c r="D512" s="12" t="s">
        <v>2542</v>
      </c>
      <c r="E512" s="12" t="s">
        <v>306</v>
      </c>
      <c r="F512" s="12" t="s">
        <v>2459</v>
      </c>
      <c r="G512" s="12" t="s">
        <v>1215</v>
      </c>
      <c r="H512" s="12" t="s">
        <v>2543</v>
      </c>
      <c r="I512" s="12" t="s">
        <v>1076</v>
      </c>
      <c r="J512" s="13">
        <v>236.45</v>
      </c>
      <c r="K512" s="55">
        <v>3307</v>
      </c>
      <c r="L512" s="52">
        <v>-8.3425700000000003</v>
      </c>
      <c r="M512" s="11">
        <v>0.68924822383175599</v>
      </c>
      <c r="N512" s="11">
        <v>2.0937298210222202</v>
      </c>
      <c r="O512" s="11">
        <v>1.31500476342714</v>
      </c>
      <c r="P512" s="11">
        <v>91.490951718830402</v>
      </c>
      <c r="Q512" s="11">
        <v>4.4110654728885299</v>
      </c>
      <c r="R512" s="11">
        <v>867</v>
      </c>
      <c r="S512" s="11">
        <v>546</v>
      </c>
      <c r="T512" s="11">
        <v>954</v>
      </c>
      <c r="U512" s="81" t="str">
        <f>IF(COUNTIF('2025年度_地域戦略テーブル（基本項目）'!C:C, D512) &gt; 0, "策定済み", "未策定")</f>
        <v>未策定</v>
      </c>
      <c r="V512" t="str">
        <f>IF(COUNTIF('2025年度_地域戦略テーブル（基本項目）'!C:C, D512) &gt; 0,
    IF(MONTH(INDEX('2025年度_地域戦略テーブル（基本項目）'!G:G, MATCH(D512, '2025年度_地域戦略テーブル（基本項目）'!C:C, 0))) &gt;= 4,
        YEAR(INDEX('2025年度_地域戦略テーブル（基本項目）'!G:G, MATCH(D512, '2025年度_地域戦略テーブル（基本項目）'!C:C, 0))),
        YEAR(INDEX('2025年度_地域戦略テーブル（基本項目）'!G:G, MATCH(D512, '2025年度_地域戦略テーブル（基本項目）'!C:C, 0)))-1),
    "")</f>
        <v/>
      </c>
    </row>
    <row r="513" spans="1:22" ht="26" hidden="1">
      <c r="A513" s="11">
        <v>1485</v>
      </c>
      <c r="B513" s="12" t="s">
        <v>2544</v>
      </c>
      <c r="C513" s="12" t="s">
        <v>7817</v>
      </c>
      <c r="D513" s="12" t="s">
        <v>2545</v>
      </c>
      <c r="E513" s="12" t="s">
        <v>306</v>
      </c>
      <c r="F513" s="12" t="s">
        <v>2459</v>
      </c>
      <c r="G513" s="12" t="s">
        <v>1215</v>
      </c>
      <c r="H513" s="12" t="s">
        <v>2546</v>
      </c>
      <c r="I513" s="12" t="s">
        <v>1076</v>
      </c>
      <c r="J513" s="11">
        <v>28.37</v>
      </c>
      <c r="K513" s="54">
        <v>3034</v>
      </c>
      <c r="L513" s="11">
        <v>-8.7793100000000006</v>
      </c>
      <c r="M513" s="11">
        <v>4.5348153505807796</v>
      </c>
      <c r="N513" s="11">
        <v>5.3377899895739898</v>
      </c>
      <c r="O513" s="11">
        <v>5.9866921428799502</v>
      </c>
      <c r="P513" s="11">
        <v>83.259485116055004</v>
      </c>
      <c r="Q513" s="11">
        <v>0.88121740091033796</v>
      </c>
      <c r="R513" s="11">
        <v>497</v>
      </c>
      <c r="S513" s="11">
        <v>255</v>
      </c>
      <c r="T513" s="11">
        <v>902</v>
      </c>
      <c r="U513" s="81" t="str">
        <f>IF(COUNTIF('2025年度_地域戦略テーブル（基本項目）'!C:C, D513) &gt; 0, "策定済み", "未策定")</f>
        <v>未策定</v>
      </c>
      <c r="V513" t="str">
        <f>IF(COUNTIF('2025年度_地域戦略テーブル（基本項目）'!C:C, D513) &gt; 0,
    IF(MONTH(INDEX('2025年度_地域戦略テーブル（基本項目）'!G:G, MATCH(D513, '2025年度_地域戦略テーブル（基本項目）'!C:C, 0))) &gt;= 4,
        YEAR(INDEX('2025年度_地域戦略テーブル（基本項目）'!G:G, MATCH(D513, '2025年度_地域戦略テーブル（基本項目）'!C:C, 0))),
        YEAR(INDEX('2025年度_地域戦略テーブル（基本項目）'!G:G, MATCH(D513, '2025年度_地域戦略テーブル（基本項目）'!C:C, 0)))-1),
    "")</f>
        <v/>
      </c>
    </row>
    <row r="514" spans="1:22" hidden="1">
      <c r="A514" s="11">
        <v>1476</v>
      </c>
      <c r="B514" s="12" t="s">
        <v>2547</v>
      </c>
      <c r="C514" s="12" t="s">
        <v>7808</v>
      </c>
      <c r="D514" s="12" t="s">
        <v>2548</v>
      </c>
      <c r="E514" s="12" t="s">
        <v>306</v>
      </c>
      <c r="F514" s="12" t="s">
        <v>2459</v>
      </c>
      <c r="G514" s="12" t="s">
        <v>1215</v>
      </c>
      <c r="H514" s="12" t="s">
        <v>2549</v>
      </c>
      <c r="I514" s="12" t="s">
        <v>1076</v>
      </c>
      <c r="J514" s="11">
        <v>125.3</v>
      </c>
      <c r="K514" s="11">
        <v>46664</v>
      </c>
      <c r="L514" s="11">
        <v>-2.7468599999999999</v>
      </c>
      <c r="M514" s="11">
        <v>16.176308831304901</v>
      </c>
      <c r="N514" s="11">
        <v>21.504284609178299</v>
      </c>
      <c r="O514" s="11">
        <v>2.8442411086628399</v>
      </c>
      <c r="P514" s="11">
        <v>57.532643542247598</v>
      </c>
      <c r="Q514" s="11">
        <v>1.94252190860643</v>
      </c>
      <c r="R514" s="11">
        <v>5741</v>
      </c>
      <c r="S514" s="11">
        <v>4059</v>
      </c>
      <c r="T514" s="11">
        <v>15111</v>
      </c>
      <c r="U514" s="81" t="str">
        <f>IF(COUNTIF('2025年度_地域戦略テーブル（基本項目）'!C:C, D514) &gt; 0, "策定済み", "未策定")</f>
        <v>未策定</v>
      </c>
      <c r="V514" t="str">
        <f>IF(COUNTIF('2025年度_地域戦略テーブル（基本項目）'!C:C, D514) &gt; 0,
    IF(MONTH(INDEX('2025年度_地域戦略テーブル（基本項目）'!G:G, MATCH(D514, '2025年度_地域戦略テーブル（基本項目）'!C:C, 0))) &gt;= 4,
        YEAR(INDEX('2025年度_地域戦略テーブル（基本項目）'!G:G, MATCH(D514, '2025年度_地域戦略テーブル（基本項目）'!C:C, 0))),
        YEAR(INDEX('2025年度_地域戦略テーブル（基本項目）'!G:G, MATCH(D514, '2025年度_地域戦略テーブル（基本項目）'!C:C, 0)))-1),
    "")</f>
        <v/>
      </c>
    </row>
    <row r="515" spans="1:22" hidden="1">
      <c r="A515" s="11">
        <v>1501</v>
      </c>
      <c r="B515" s="12" t="s">
        <v>2550</v>
      </c>
      <c r="C515" s="12" t="s">
        <v>7833</v>
      </c>
      <c r="D515" s="12" t="s">
        <v>2551</v>
      </c>
      <c r="E515" s="12" t="s">
        <v>306</v>
      </c>
      <c r="F515" s="12" t="s">
        <v>2459</v>
      </c>
      <c r="G515" s="12" t="s">
        <v>1215</v>
      </c>
      <c r="H515" s="12" t="s">
        <v>2552</v>
      </c>
      <c r="I515" s="12" t="s">
        <v>1076</v>
      </c>
      <c r="J515" s="11">
        <v>44.85</v>
      </c>
      <c r="K515" s="11">
        <v>4812</v>
      </c>
      <c r="L515" s="11">
        <v>-4.3339999999999996</v>
      </c>
      <c r="M515" s="11">
        <v>6.2499723885386897</v>
      </c>
      <c r="N515" s="11">
        <v>8.0662576830809893</v>
      </c>
      <c r="O515" s="11">
        <v>5.3660746634580301</v>
      </c>
      <c r="P515" s="11">
        <v>77.763136028232907</v>
      </c>
      <c r="Q515" s="11">
        <v>2.5545592366893701</v>
      </c>
      <c r="R515" s="11">
        <v>479</v>
      </c>
      <c r="S515" s="11">
        <v>641</v>
      </c>
      <c r="T515" s="11">
        <v>1529</v>
      </c>
      <c r="U515" s="81" t="str">
        <f>IF(COUNTIF('2025年度_地域戦略テーブル（基本項目）'!C:C, D515) &gt; 0, "策定済み", "未策定")</f>
        <v>未策定</v>
      </c>
      <c r="V515" t="str">
        <f>IF(COUNTIF('2025年度_地域戦略テーブル（基本項目）'!C:C, D515) &gt; 0,
    IF(MONTH(INDEX('2025年度_地域戦略テーブル（基本項目）'!G:G, MATCH(D515, '2025年度_地域戦略テーブル（基本項目）'!C:C, 0))) &gt;= 4,
        YEAR(INDEX('2025年度_地域戦略テーブル（基本項目）'!G:G, MATCH(D515, '2025年度_地域戦略テーブル（基本項目）'!C:C, 0))),
        YEAR(INDEX('2025年度_地域戦略テーブル（基本項目）'!G:G, MATCH(D515, '2025年度_地域戦略テーブル（基本項目）'!C:C, 0)))-1),
    "")</f>
        <v/>
      </c>
    </row>
    <row r="516" spans="1:22" hidden="1">
      <c r="A516" s="11">
        <v>1489</v>
      </c>
      <c r="B516" s="12" t="s">
        <v>2553</v>
      </c>
      <c r="C516" s="12" t="s">
        <v>7821</v>
      </c>
      <c r="D516" s="12" t="s">
        <v>2554</v>
      </c>
      <c r="E516" s="12" t="s">
        <v>306</v>
      </c>
      <c r="F516" s="12" t="s">
        <v>2459</v>
      </c>
      <c r="G516" s="12" t="s">
        <v>1215</v>
      </c>
      <c r="H516" s="12" t="s">
        <v>2555</v>
      </c>
      <c r="I516" s="12" t="s">
        <v>1076</v>
      </c>
      <c r="J516" s="11">
        <v>165.48</v>
      </c>
      <c r="K516" s="11">
        <v>745</v>
      </c>
      <c r="L516" s="11">
        <v>-9.4775200000000002</v>
      </c>
      <c r="M516" s="11">
        <v>0.369159568540948</v>
      </c>
      <c r="N516" s="11">
        <v>0.20042536462077001</v>
      </c>
      <c r="O516" s="11">
        <v>0.100215633894692</v>
      </c>
      <c r="P516" s="11">
        <v>98.323915303343796</v>
      </c>
      <c r="Q516" s="11">
        <v>1.00628412959978</v>
      </c>
      <c r="R516" s="11">
        <v>118</v>
      </c>
      <c r="S516" s="11">
        <v>142</v>
      </c>
      <c r="T516" s="11">
        <v>232</v>
      </c>
      <c r="U516" s="81" t="str">
        <f>IF(COUNTIF('2025年度_地域戦略テーブル（基本項目）'!C:C, D516) &gt; 0, "策定済み", "未策定")</f>
        <v>未策定</v>
      </c>
      <c r="V516" t="str">
        <f>IF(COUNTIF('2025年度_地域戦略テーブル（基本項目）'!C:C, D516) &gt; 0,
    IF(MONTH(INDEX('2025年度_地域戦略テーブル（基本項目）'!G:G, MATCH(D516, '2025年度_地域戦略テーブル（基本項目）'!C:C, 0))) &gt;= 4,
        YEAR(INDEX('2025年度_地域戦略テーブル（基本項目）'!G:G, MATCH(D516, '2025年度_地域戦略テーブル（基本項目）'!C:C, 0))),
        YEAR(INDEX('2025年度_地域戦略テーブル（基本項目）'!G:G, MATCH(D516, '2025年度_地域戦略テーブル（基本項目）'!C:C, 0)))-1),
    "")</f>
        <v/>
      </c>
    </row>
    <row r="517" spans="1:22" hidden="1">
      <c r="A517" s="11">
        <v>1488</v>
      </c>
      <c r="B517" s="12" t="s">
        <v>2556</v>
      </c>
      <c r="C517" s="12" t="s">
        <v>7820</v>
      </c>
      <c r="D517" s="12" t="s">
        <v>2557</v>
      </c>
      <c r="E517" s="12" t="s">
        <v>306</v>
      </c>
      <c r="F517" s="12" t="s">
        <v>2459</v>
      </c>
      <c r="G517" s="12" t="s">
        <v>1215</v>
      </c>
      <c r="H517" s="12" t="s">
        <v>2558</v>
      </c>
      <c r="I517" s="12" t="s">
        <v>1076</v>
      </c>
      <c r="J517" s="11">
        <v>196.73</v>
      </c>
      <c r="K517" s="11">
        <v>1146</v>
      </c>
      <c r="L517" s="11">
        <v>-11.4374</v>
      </c>
      <c r="M517" s="11">
        <v>0.44805799977004201</v>
      </c>
      <c r="N517" s="11">
        <v>0.88262059672476401</v>
      </c>
      <c r="O517" s="11">
        <v>0.91398420972932104</v>
      </c>
      <c r="P517" s="11">
        <v>97.384456924923001</v>
      </c>
      <c r="Q517" s="11">
        <v>0.37088026885284803</v>
      </c>
      <c r="R517" s="11">
        <v>543</v>
      </c>
      <c r="S517" s="11">
        <v>135</v>
      </c>
      <c r="T517" s="11">
        <v>291</v>
      </c>
      <c r="U517" s="81" t="str">
        <f>IF(COUNTIF('2025年度_地域戦略テーブル（基本項目）'!C:C, D517) &gt; 0, "策定済み", "未策定")</f>
        <v>未策定</v>
      </c>
      <c r="V517" t="str">
        <f>IF(COUNTIF('2025年度_地域戦略テーブル（基本項目）'!C:C, D517) &gt; 0,
    IF(MONTH(INDEX('2025年度_地域戦略テーブル（基本項目）'!G:G, MATCH(D517, '2025年度_地域戦略テーブル（基本項目）'!C:C, 0))) &gt;= 4,
        YEAR(INDEX('2025年度_地域戦略テーブル（基本項目）'!G:G, MATCH(D517, '2025年度_地域戦略テーブル（基本項目）'!C:C, 0))),
        YEAR(INDEX('2025年度_地域戦略テーブル（基本項目）'!G:G, MATCH(D517, '2025年度_地域戦略テーブル（基本項目）'!C:C, 0)))-1),
    "")</f>
        <v/>
      </c>
    </row>
    <row r="518" spans="1:22" hidden="1">
      <c r="A518" s="11">
        <v>1491</v>
      </c>
      <c r="B518" s="12" t="s">
        <v>2559</v>
      </c>
      <c r="C518" s="12" t="s">
        <v>7823</v>
      </c>
      <c r="D518" s="12" t="s">
        <v>2560</v>
      </c>
      <c r="E518" s="12" t="s">
        <v>306</v>
      </c>
      <c r="F518" s="12" t="s">
        <v>2459</v>
      </c>
      <c r="G518" s="12" t="s">
        <v>1215</v>
      </c>
      <c r="H518" s="12" t="s">
        <v>2561</v>
      </c>
      <c r="I518" s="12" t="s">
        <v>1076</v>
      </c>
      <c r="J518" s="11">
        <v>134.22</v>
      </c>
      <c r="K518" s="11">
        <v>3261</v>
      </c>
      <c r="L518" s="11">
        <v>-8.7321600000000004</v>
      </c>
      <c r="M518" s="11">
        <v>1.6434919056027699</v>
      </c>
      <c r="N518" s="11">
        <v>3.8541366941878699</v>
      </c>
      <c r="O518" s="11">
        <v>1.1775276312723599</v>
      </c>
      <c r="P518" s="11">
        <v>91.474609324140403</v>
      </c>
      <c r="Q518" s="11">
        <v>1.8502344447965799</v>
      </c>
      <c r="R518" s="11">
        <v>745</v>
      </c>
      <c r="S518" s="11">
        <v>318</v>
      </c>
      <c r="T518" s="11">
        <v>1127</v>
      </c>
      <c r="U518" s="81" t="str">
        <f>IF(COUNTIF('2025年度_地域戦略テーブル（基本項目）'!C:C, D518) &gt; 0, "策定済み", "未策定")</f>
        <v>未策定</v>
      </c>
      <c r="V518" t="str">
        <f>IF(COUNTIF('2025年度_地域戦略テーブル（基本項目）'!C:C, D518) &gt; 0,
    IF(MONTH(INDEX('2025年度_地域戦略テーブル（基本項目）'!G:G, MATCH(D518, '2025年度_地域戦略テーブル（基本項目）'!C:C, 0))) &gt;= 4,
        YEAR(INDEX('2025年度_地域戦略テーブル（基本項目）'!G:G, MATCH(D518, '2025年度_地域戦略テーブル（基本項目）'!C:C, 0))),
        YEAR(INDEX('2025年度_地域戦略テーブル（基本項目）'!G:G, MATCH(D518, '2025年度_地域戦略テーブル（基本項目）'!C:C, 0)))-1),
    "")</f>
        <v/>
      </c>
    </row>
    <row r="519" spans="1:22" hidden="1">
      <c r="A519" s="11">
        <v>1568</v>
      </c>
      <c r="B519" s="12" t="s">
        <v>2562</v>
      </c>
      <c r="C519" s="12" t="s">
        <v>309</v>
      </c>
      <c r="D519" s="12" t="s">
        <v>309</v>
      </c>
      <c r="E519" s="12" t="s">
        <v>309</v>
      </c>
      <c r="F519" s="12" t="s">
        <v>2563</v>
      </c>
      <c r="G519" s="12" t="s">
        <v>1491</v>
      </c>
      <c r="H519" s="12" t="s">
        <v>102</v>
      </c>
      <c r="I519" s="12" t="s">
        <v>982</v>
      </c>
      <c r="J519" s="11">
        <v>2440.69</v>
      </c>
      <c r="K519" s="11">
        <v>811442</v>
      </c>
      <c r="L519" s="11">
        <v>-2.5683500000000001</v>
      </c>
      <c r="M519" s="11">
        <v>7.4550128534704401</v>
      </c>
      <c r="N519" s="11">
        <v>22.664952870608399</v>
      </c>
      <c r="O519" s="11">
        <v>8.1833761782347896</v>
      </c>
      <c r="P519" s="11">
        <v>61.610968294772903</v>
      </c>
      <c r="Q519" s="11">
        <v>8.5689802913453295E-2</v>
      </c>
      <c r="R519" s="11">
        <v>71241</v>
      </c>
      <c r="S519" s="11">
        <v>96188</v>
      </c>
      <c r="T519" s="11">
        <v>262820</v>
      </c>
      <c r="U519" s="81" t="str">
        <f>IF(COUNTIF('2025年度_地域戦略テーブル（基本項目）'!C:C, D519) &gt; 0, "策定済み", "未策定")</f>
        <v>策定済み</v>
      </c>
      <c r="V519">
        <f>IF(COUNTIF('2025年度_地域戦略テーブル（基本項目）'!C:C, D519) &gt; 0,
    IF(MONTH(INDEX('2025年度_地域戦略テーブル（基本項目）'!G:G, MATCH(D519, '2025年度_地域戦略テーブル（基本項目）'!C:C, 0))) &gt;= 4,
        YEAR(INDEX('2025年度_地域戦略テーブル（基本項目）'!G:G, MATCH(D519, '2025年度_地域戦略テーブル（基本項目）'!C:C, 0))),
        YEAR(INDEX('2025年度_地域戦略テーブル（基本項目）'!G:G, MATCH(D519, '2025年度_地域戦略テーブル（基本項目）'!C:C, 0)))-1),
    "")</f>
        <v>2011</v>
      </c>
    </row>
    <row r="520" spans="1:22" ht="26" hidden="1">
      <c r="A520" s="11">
        <v>1582</v>
      </c>
      <c r="B520" s="12" t="s">
        <v>2564</v>
      </c>
      <c r="C520" s="12" t="s">
        <v>7911</v>
      </c>
      <c r="D520" s="12" t="s">
        <v>2565</v>
      </c>
      <c r="E520" s="12" t="s">
        <v>309</v>
      </c>
      <c r="F520" s="12" t="s">
        <v>2563</v>
      </c>
      <c r="G520" s="12" t="s">
        <v>1491</v>
      </c>
      <c r="H520" s="12" t="s">
        <v>2566</v>
      </c>
      <c r="I520" s="12" t="s">
        <v>1076</v>
      </c>
      <c r="J520" s="11">
        <v>51.92</v>
      </c>
      <c r="K520" s="11">
        <v>25511</v>
      </c>
      <c r="L520" s="11">
        <v>0.92174999999999996</v>
      </c>
      <c r="M520" s="11">
        <v>23.956500319965901</v>
      </c>
      <c r="N520" s="11">
        <v>46.258721107035903</v>
      </c>
      <c r="O520" s="11">
        <v>5.6682618499749404</v>
      </c>
      <c r="P520" s="11">
        <v>23.088667733588402</v>
      </c>
      <c r="Q520" s="11">
        <v>1.0278489894348899</v>
      </c>
      <c r="R520" s="11">
        <v>1625</v>
      </c>
      <c r="S520" s="11">
        <v>3415</v>
      </c>
      <c r="T520" s="11">
        <v>7419</v>
      </c>
      <c r="U520" s="81" t="str">
        <f>IF(COUNTIF('2025年度_地域戦略テーブル（基本項目）'!C:C, D520) &gt; 0, "策定済み", "未策定")</f>
        <v>未策定</v>
      </c>
      <c r="V520" t="str">
        <f>IF(COUNTIF('2025年度_地域戦略テーブル（基本項目）'!C:C, D520) &gt; 0,
    IF(MONTH(INDEX('2025年度_地域戦略テーブル（基本項目）'!G:G, MATCH(D520, '2025年度_地域戦略テーブル（基本項目）'!C:C, 0))) &gt;= 4,
        YEAR(INDEX('2025年度_地域戦略テーブル（基本項目）'!G:G, MATCH(D520, '2025年度_地域戦略テーブル（基本項目）'!C:C, 0))),
        YEAR(INDEX('2025年度_地域戦略テーブル（基本項目）'!G:G, MATCH(D520, '2025年度_地域戦略テーブル（基本項目）'!C:C, 0)))-1),
    "")</f>
        <v/>
      </c>
    </row>
    <row r="521" spans="1:22" ht="26" hidden="1">
      <c r="A521" s="11">
        <v>1573</v>
      </c>
      <c r="B521" s="12" t="s">
        <v>2567</v>
      </c>
      <c r="C521" s="12" t="s">
        <v>7902</v>
      </c>
      <c r="D521" s="12" t="s">
        <v>2568</v>
      </c>
      <c r="E521" s="12" t="s">
        <v>309</v>
      </c>
      <c r="F521" s="12" t="s">
        <v>2563</v>
      </c>
      <c r="G521" s="12" t="s">
        <v>1491</v>
      </c>
      <c r="H521" s="12" t="s">
        <v>2569</v>
      </c>
      <c r="I521" s="12" t="s">
        <v>1076</v>
      </c>
      <c r="J521" s="11">
        <v>255.25</v>
      </c>
      <c r="K521" s="11">
        <v>52629</v>
      </c>
      <c r="L521" s="11">
        <v>-4.7232000000000003</v>
      </c>
      <c r="M521" s="11">
        <v>8.83100758964971</v>
      </c>
      <c r="N521" s="11">
        <v>17.701296129575098</v>
      </c>
      <c r="O521" s="11">
        <v>11.844892313021299</v>
      </c>
      <c r="P521" s="11">
        <v>60.8349907022941</v>
      </c>
      <c r="Q521" s="11">
        <v>0.78781326545972996</v>
      </c>
      <c r="R521" s="11">
        <v>5484</v>
      </c>
      <c r="S521" s="11">
        <v>8959</v>
      </c>
      <c r="T521" s="11">
        <v>15979</v>
      </c>
      <c r="U521" s="81" t="str">
        <f>IF(COUNTIF('2025年度_地域戦略テーブル（基本項目）'!C:C, D521) &gt; 0, "策定済み", "未策定")</f>
        <v>未策定</v>
      </c>
      <c r="V521" t="str">
        <f>IF(COUNTIF('2025年度_地域戦略テーブル（基本項目）'!C:C, D521) &gt; 0,
    IF(MONTH(INDEX('2025年度_地域戦略テーブル（基本項目）'!G:G, MATCH(D521, '2025年度_地域戦略テーブル（基本項目）'!C:C, 0))) &gt;= 4,
        YEAR(INDEX('2025年度_地域戦略テーブル（基本項目）'!G:G, MATCH(D521, '2025年度_地域戦略テーブル（基本項目）'!C:C, 0))),
        YEAR(INDEX('2025年度_地域戦略テーブル（基本項目）'!G:G, MATCH(D521, '2025年度_地域戦略テーブル（基本項目）'!C:C, 0)))-1),
    "")</f>
        <v/>
      </c>
    </row>
    <row r="522" spans="1:22" hidden="1">
      <c r="A522" s="11">
        <v>1580</v>
      </c>
      <c r="B522" s="12" t="s">
        <v>2570</v>
      </c>
      <c r="C522" s="12" t="s">
        <v>7909</v>
      </c>
      <c r="D522" s="12" t="s">
        <v>2571</v>
      </c>
      <c r="E522" s="12" t="s">
        <v>309</v>
      </c>
      <c r="F522" s="12" t="s">
        <v>2563</v>
      </c>
      <c r="G522" s="12" t="s">
        <v>1491</v>
      </c>
      <c r="H522" s="12" t="s">
        <v>2572</v>
      </c>
      <c r="I522" s="12" t="s">
        <v>1076</v>
      </c>
      <c r="J522" s="11">
        <v>22.15</v>
      </c>
      <c r="K522" s="11">
        <v>17250</v>
      </c>
      <c r="L522" s="11">
        <v>-1.4341999999999999</v>
      </c>
      <c r="M522" s="11">
        <v>25.5658294274754</v>
      </c>
      <c r="N522" s="11">
        <v>14.684859006549599</v>
      </c>
      <c r="O522" s="11">
        <v>4.8479483632236402</v>
      </c>
      <c r="P522" s="11">
        <v>51.237420604562502</v>
      </c>
      <c r="Q522" s="11">
        <v>3.6639425981888998</v>
      </c>
      <c r="R522" s="11">
        <v>544</v>
      </c>
      <c r="S522" s="11">
        <v>1896</v>
      </c>
      <c r="T522" s="11">
        <v>5941</v>
      </c>
      <c r="U522" s="81" t="str">
        <f>IF(COUNTIF('2025年度_地域戦略テーブル（基本項目）'!C:C, D522) &gt; 0, "策定済み", "未策定")</f>
        <v>未策定</v>
      </c>
      <c r="V522" t="str">
        <f>IF(COUNTIF('2025年度_地域戦略テーブル（基本項目）'!C:C, D522) &gt; 0,
    IF(MONTH(INDEX('2025年度_地域戦略テーブル（基本項目）'!G:G, MATCH(D522, '2025年度_地域戦略テーブル（基本項目）'!C:C, 0))) &gt;= 4,
        YEAR(INDEX('2025年度_地域戦略テーブル（基本項目）'!G:G, MATCH(D522, '2025年度_地域戦略テーブル（基本項目）'!C:C, 0))),
        YEAR(INDEX('2025年度_地域戦略テーブル（基本項目）'!G:G, MATCH(D522, '2025年度_地域戦略テーブル（基本項目）'!C:C, 0)))-1),
    "")</f>
        <v/>
      </c>
    </row>
    <row r="523" spans="1:22" hidden="1">
      <c r="A523" s="11">
        <v>1577</v>
      </c>
      <c r="B523" s="12" t="s">
        <v>2573</v>
      </c>
      <c r="C523" s="12" t="s">
        <v>7906</v>
      </c>
      <c r="D523" s="12" t="s">
        <v>2574</v>
      </c>
      <c r="E523" s="12" t="s">
        <v>309</v>
      </c>
      <c r="F523" s="12" t="s">
        <v>2563</v>
      </c>
      <c r="G523" s="12" t="s">
        <v>1491</v>
      </c>
      <c r="H523" s="12" t="s">
        <v>2575</v>
      </c>
      <c r="I523" s="12" t="s">
        <v>1076</v>
      </c>
      <c r="J523" s="11">
        <v>126.41</v>
      </c>
      <c r="K523" s="11">
        <v>25848</v>
      </c>
      <c r="L523" s="11">
        <v>-5.4433699999999998</v>
      </c>
      <c r="M523" s="11">
        <v>9.8445903745456196</v>
      </c>
      <c r="N523" s="11">
        <v>15.8895850950378</v>
      </c>
      <c r="O523" s="11">
        <v>12.047987203275399</v>
      </c>
      <c r="P523" s="11">
        <v>61.584944268986298</v>
      </c>
      <c r="Q523" s="11">
        <v>0.63289305815487695</v>
      </c>
      <c r="R523" s="11">
        <v>2817</v>
      </c>
      <c r="S523" s="11">
        <v>3544</v>
      </c>
      <c r="T523" s="11">
        <v>9065</v>
      </c>
      <c r="U523" s="81" t="str">
        <f>IF(COUNTIF('2025年度_地域戦略テーブル（基本項目）'!C:C, D523) &gt; 0, "策定済み", "未策定")</f>
        <v>未策定</v>
      </c>
      <c r="V523" t="str">
        <f>IF(COUNTIF('2025年度_地域戦略テーブル（基本項目）'!C:C, D523) &gt; 0,
    IF(MONTH(INDEX('2025年度_地域戦略テーブル（基本項目）'!G:G, MATCH(D523, '2025年度_地域戦略テーブル（基本項目）'!C:C, 0))) &gt;= 4,
        YEAR(INDEX('2025年度_地域戦略テーブル（基本項目）'!G:G, MATCH(D523, '2025年度_地域戦略テーブル（基本項目）'!C:C, 0))),
        YEAR(INDEX('2025年度_地域戦略テーブル（基本項目）'!G:G, MATCH(D523, '2025年度_地域戦略テーブル（基本項目）'!C:C, 0)))-1),
    "")</f>
        <v/>
      </c>
    </row>
    <row r="524" spans="1:22" ht="26" hidden="1">
      <c r="A524" s="11">
        <v>1579</v>
      </c>
      <c r="B524" s="12" t="s">
        <v>2576</v>
      </c>
      <c r="C524" s="12" t="s">
        <v>7908</v>
      </c>
      <c r="D524" s="12" t="s">
        <v>2577</v>
      </c>
      <c r="E524" s="12" t="s">
        <v>309</v>
      </c>
      <c r="F524" s="12" t="s">
        <v>2563</v>
      </c>
      <c r="G524" s="12" t="s">
        <v>1491</v>
      </c>
      <c r="H524" s="12" t="s">
        <v>2578</v>
      </c>
      <c r="I524" s="12" t="s">
        <v>1076</v>
      </c>
      <c r="J524" s="11">
        <v>43.99</v>
      </c>
      <c r="K524" s="11">
        <v>16323</v>
      </c>
      <c r="L524" s="11">
        <v>-0.53622999999999998</v>
      </c>
      <c r="M524" s="11">
        <v>19.5231525009828</v>
      </c>
      <c r="N524" s="11">
        <v>25.6878904129536</v>
      </c>
      <c r="O524" s="11">
        <v>4.4116438756790899</v>
      </c>
      <c r="P524" s="11">
        <v>49.913018770925099</v>
      </c>
      <c r="Q524" s="11">
        <v>0.46429443945943699</v>
      </c>
      <c r="R524" s="11">
        <v>823</v>
      </c>
      <c r="S524" s="11">
        <v>2144</v>
      </c>
      <c r="T524" s="11">
        <v>5226</v>
      </c>
      <c r="U524" s="81" t="str">
        <f>IF(COUNTIF('2025年度_地域戦略テーブル（基本項目）'!C:C, D524) &gt; 0, "策定済み", "未策定")</f>
        <v>未策定</v>
      </c>
      <c r="V524" t="str">
        <f>IF(COUNTIF('2025年度_地域戦略テーブル（基本項目）'!C:C, D524) &gt; 0,
    IF(MONTH(INDEX('2025年度_地域戦略テーブル（基本項目）'!G:G, MATCH(D524, '2025年度_地域戦略テーブル（基本項目）'!C:C, 0))) &gt;= 4,
        YEAR(INDEX('2025年度_地域戦略テーブル（基本項目）'!G:G, MATCH(D524, '2025年度_地域戦略テーブル（基本項目）'!C:C, 0))),
        YEAR(INDEX('2025年度_地域戦略テーブル（基本項目）'!G:G, MATCH(D524, '2025年度_地域戦略テーブル（基本項目）'!C:C, 0)))-1),
    "")</f>
        <v/>
      </c>
    </row>
    <row r="525" spans="1:22" hidden="1">
      <c r="A525" s="11">
        <v>1583</v>
      </c>
      <c r="B525" s="12" t="s">
        <v>2579</v>
      </c>
      <c r="C525" s="12" t="s">
        <v>7912</v>
      </c>
      <c r="D525" s="12" t="s">
        <v>2580</v>
      </c>
      <c r="E525" s="12" t="s">
        <v>309</v>
      </c>
      <c r="F525" s="12" t="s">
        <v>2563</v>
      </c>
      <c r="G525" s="12" t="s">
        <v>1491</v>
      </c>
      <c r="H525" s="12" t="s">
        <v>2581</v>
      </c>
      <c r="I525" s="12" t="s">
        <v>1076</v>
      </c>
      <c r="J525" s="11">
        <v>35.92</v>
      </c>
      <c r="K525" s="11">
        <v>5609</v>
      </c>
      <c r="L525" s="11">
        <v>-4.9644199999999996</v>
      </c>
      <c r="M525" s="11">
        <v>5.9428618954224097</v>
      </c>
      <c r="N525" s="11">
        <v>21.960481475946899</v>
      </c>
      <c r="O525" s="11">
        <v>32.07554352399</v>
      </c>
      <c r="P525" s="11">
        <v>39.583252770596999</v>
      </c>
      <c r="Q525" s="11">
        <v>0.437860334043711</v>
      </c>
      <c r="R525" s="11">
        <v>1639</v>
      </c>
      <c r="S525" s="11">
        <v>657</v>
      </c>
      <c r="T525" s="11">
        <v>2047</v>
      </c>
      <c r="U525" s="81" t="str">
        <f>IF(COUNTIF('2025年度_地域戦略テーブル（基本項目）'!C:C, D525) &gt; 0, "策定済み", "未策定")</f>
        <v>未策定</v>
      </c>
      <c r="V525" t="str">
        <f>IF(COUNTIF('2025年度_地域戦略テーブル（基本項目）'!C:C, D525) &gt; 0,
    IF(MONTH(INDEX('2025年度_地域戦略テーブル（基本項目）'!G:G, MATCH(D525, '2025年度_地域戦略テーブル（基本項目）'!C:C, 0))) &gt;= 4,
        YEAR(INDEX('2025年度_地域戦略テーブル（基本項目）'!G:G, MATCH(D525, '2025年度_地域戦略テーブル（基本項目）'!C:C, 0))),
        YEAR(INDEX('2025年度_地域戦略テーブル（基本項目）'!G:G, MATCH(D525, '2025年度_地域戦略テーブル（基本項目）'!C:C, 0)))-1),
    "")</f>
        <v/>
      </c>
    </row>
    <row r="526" spans="1:22" hidden="1">
      <c r="A526" s="11">
        <v>1586</v>
      </c>
      <c r="B526" s="12" t="s">
        <v>2582</v>
      </c>
      <c r="C526" s="12" t="s">
        <v>7915</v>
      </c>
      <c r="D526" s="12" t="s">
        <v>2583</v>
      </c>
      <c r="E526" s="12" t="s">
        <v>309</v>
      </c>
      <c r="F526" s="12" t="s">
        <v>2563</v>
      </c>
      <c r="G526" s="12" t="s">
        <v>1491</v>
      </c>
      <c r="H526" s="12" t="s">
        <v>2584</v>
      </c>
      <c r="I526" s="12" t="s">
        <v>1076</v>
      </c>
      <c r="J526" s="11">
        <v>24.49</v>
      </c>
      <c r="K526" s="11">
        <v>9566</v>
      </c>
      <c r="L526" s="11">
        <v>-0.1774</v>
      </c>
      <c r="M526" s="11">
        <v>12.744297192303501</v>
      </c>
      <c r="N526" s="11">
        <v>53.893510856605097</v>
      </c>
      <c r="O526" s="11">
        <v>8.9216116481528704</v>
      </c>
      <c r="P526" s="11">
        <v>22.757816447873299</v>
      </c>
      <c r="Q526" s="11">
        <v>1.68276385506524</v>
      </c>
      <c r="R526" s="11">
        <v>1186</v>
      </c>
      <c r="S526" s="11">
        <v>1270</v>
      </c>
      <c r="T526" s="11">
        <v>2765</v>
      </c>
      <c r="U526" s="81" t="str">
        <f>IF(COUNTIF('2025年度_地域戦略テーブル（基本項目）'!C:C, D526) &gt; 0, "策定済み", "未策定")</f>
        <v>未策定</v>
      </c>
      <c r="V526" t="str">
        <f>IF(COUNTIF('2025年度_地域戦略テーブル（基本項目）'!C:C, D526) &gt; 0,
    IF(MONTH(INDEX('2025年度_地域戦略テーブル（基本項目）'!G:G, MATCH(D526, '2025年度_地域戦略テーブル（基本項目）'!C:C, 0))) &gt;= 4,
        YEAR(INDEX('2025年度_地域戦略テーブル（基本項目）'!G:G, MATCH(D526, '2025年度_地域戦略テーブル（基本項目）'!C:C, 0))),
        YEAR(INDEX('2025年度_地域戦略テーブル（基本項目）'!G:G, MATCH(D526, '2025年度_地域戦略テーブル（基本項目）'!C:C, 0)))-1),
    "")</f>
        <v/>
      </c>
    </row>
    <row r="527" spans="1:22" hidden="1">
      <c r="A527" s="11">
        <v>1569</v>
      </c>
      <c r="B527" s="12" t="s">
        <v>2585</v>
      </c>
      <c r="C527" s="12" t="s">
        <v>7898</v>
      </c>
      <c r="D527" s="12" t="s">
        <v>2586</v>
      </c>
      <c r="E527" s="12" t="s">
        <v>309</v>
      </c>
      <c r="F527" s="12" t="s">
        <v>2563</v>
      </c>
      <c r="G527" s="12" t="s">
        <v>1491</v>
      </c>
      <c r="H527" s="12" t="s">
        <v>2587</v>
      </c>
      <c r="I527" s="12" t="s">
        <v>1076</v>
      </c>
      <c r="J527" s="11">
        <v>431.84</v>
      </c>
      <c r="K527" s="11">
        <v>233301</v>
      </c>
      <c r="L527" s="11">
        <v>-1.29922</v>
      </c>
      <c r="M527" s="11">
        <v>16.9105448191394</v>
      </c>
      <c r="N527" s="11">
        <v>31.144120589591498</v>
      </c>
      <c r="O527" s="11">
        <v>3.1368424433403201</v>
      </c>
      <c r="P527" s="11">
        <v>47.856637425347799</v>
      </c>
      <c r="Q527" s="11">
        <v>0.95185472258091997</v>
      </c>
      <c r="R527" s="11">
        <v>13295</v>
      </c>
      <c r="S527" s="11">
        <v>20729</v>
      </c>
      <c r="T527" s="11">
        <v>79825</v>
      </c>
      <c r="U527" s="81" t="str">
        <f>IF(COUNTIF('2025年度_地域戦略テーブル（基本項目）'!C:C, D527) &gt; 0, "策定済み", "未策定")</f>
        <v>未策定</v>
      </c>
      <c r="V527" t="str">
        <f>IF(COUNTIF('2025年度_地域戦略テーブル（基本項目）'!C:C, D527) &gt; 0,
    IF(MONTH(INDEX('2025年度_地域戦略テーブル（基本項目）'!G:G, MATCH(D527, '2025年度_地域戦略テーブル（基本項目）'!C:C, 0))) &gt;= 4,
        YEAR(INDEX('2025年度_地域戦略テーブル（基本項目）'!G:G, MATCH(D527, '2025年度_地域戦略テーブル（基本項目）'!C:C, 0))),
        YEAR(INDEX('2025年度_地域戦略テーブル（基本項目）'!G:G, MATCH(D527, '2025年度_地域戦略テーブル（基本項目）'!C:C, 0)))-1),
    "")</f>
        <v/>
      </c>
    </row>
    <row r="528" spans="1:22" hidden="1">
      <c r="A528" s="11">
        <v>1575</v>
      </c>
      <c r="B528" s="12" t="s">
        <v>2588</v>
      </c>
      <c r="C528" s="12" t="s">
        <v>7904</v>
      </c>
      <c r="D528" s="12" t="s">
        <v>2589</v>
      </c>
      <c r="E528" s="12" t="s">
        <v>309</v>
      </c>
      <c r="F528" s="12" t="s">
        <v>2563</v>
      </c>
      <c r="G528" s="12" t="s">
        <v>1491</v>
      </c>
      <c r="H528" s="12" t="s">
        <v>2590</v>
      </c>
      <c r="I528" s="12" t="s">
        <v>1076</v>
      </c>
      <c r="J528" s="11">
        <v>112.12</v>
      </c>
      <c r="K528" s="11">
        <v>27892</v>
      </c>
      <c r="L528" s="11">
        <v>-6.0369200000000003</v>
      </c>
      <c r="M528" s="11">
        <v>9.3801642152424591</v>
      </c>
      <c r="N528" s="11">
        <v>17.6233004057854</v>
      </c>
      <c r="O528" s="11">
        <v>18.351889963843298</v>
      </c>
      <c r="P528" s="11">
        <v>54.270529579958897</v>
      </c>
      <c r="Q528" s="11">
        <v>0.37411583516984998</v>
      </c>
      <c r="R528" s="11">
        <v>3595</v>
      </c>
      <c r="S528" s="11">
        <v>3814</v>
      </c>
      <c r="T528" s="11">
        <v>8886</v>
      </c>
      <c r="U528" s="81" t="str">
        <f>IF(COUNTIF('2025年度_地域戦略テーブル（基本項目）'!C:C, D528) &gt; 0, "策定済み", "未策定")</f>
        <v>未策定</v>
      </c>
      <c r="V528" t="str">
        <f>IF(COUNTIF('2025年度_地域戦略テーブル（基本項目）'!C:C, D528) &gt; 0,
    IF(MONTH(INDEX('2025年度_地域戦略テーブル（基本項目）'!G:G, MATCH(D528, '2025年度_地域戦略テーブル（基本項目）'!C:C, 0))) &gt;= 4,
        YEAR(INDEX('2025年度_地域戦略テーブル（基本項目）'!G:G, MATCH(D528, '2025年度_地域戦略テーブル（基本項目）'!C:C, 0))),
        YEAR(INDEX('2025年度_地域戦略テーブル（基本項目）'!G:G, MATCH(D528, '2025年度_地域戦略テーブル（基本項目）'!C:C, 0)))-1),
    "")</f>
        <v/>
      </c>
    </row>
    <row r="529" spans="1:22" hidden="1">
      <c r="A529" s="11">
        <v>1576</v>
      </c>
      <c r="B529" s="12" t="s">
        <v>2591</v>
      </c>
      <c r="C529" s="12" t="s">
        <v>7905</v>
      </c>
      <c r="D529" s="12" t="s">
        <v>2592</v>
      </c>
      <c r="E529" s="12" t="s">
        <v>309</v>
      </c>
      <c r="F529" s="12" t="s">
        <v>2563</v>
      </c>
      <c r="G529" s="12" t="s">
        <v>1491</v>
      </c>
      <c r="H529" s="12" t="s">
        <v>2593</v>
      </c>
      <c r="I529" s="12" t="s">
        <v>1076</v>
      </c>
      <c r="J529" s="11">
        <v>95.81</v>
      </c>
      <c r="K529" s="11">
        <v>43952</v>
      </c>
      <c r="L529" s="11">
        <v>-0.69364000000000003</v>
      </c>
      <c r="M529" s="11">
        <v>14.773254615425101</v>
      </c>
      <c r="N529" s="11">
        <v>41.887383744482001</v>
      </c>
      <c r="O529" s="11">
        <v>9.8969551154093303</v>
      </c>
      <c r="P529" s="11">
        <v>33.039311371959997</v>
      </c>
      <c r="Q529" s="11">
        <v>0.40309515272360402</v>
      </c>
      <c r="R529" s="11">
        <v>3924</v>
      </c>
      <c r="S529" s="11">
        <v>5108</v>
      </c>
      <c r="T529" s="11">
        <v>14599</v>
      </c>
      <c r="U529" s="81" t="str">
        <f>IF(COUNTIF('2025年度_地域戦略テーブル（基本項目）'!C:C, D529) &gt; 0, "策定済み", "未策定")</f>
        <v>未策定</v>
      </c>
      <c r="V529" t="str">
        <f>IF(COUNTIF('2025年度_地域戦略テーブル（基本項目）'!C:C, D529) &gt; 0,
    IF(MONTH(INDEX('2025年度_地域戦略テーブル（基本項目）'!G:G, MATCH(D529, '2025年度_地域戦略テーブル（基本項目）'!C:C, 0))) &gt;= 4,
        YEAR(INDEX('2025年度_地域戦略テーブル（基本項目）'!G:G, MATCH(D529, '2025年度_地域戦略テーブル（基本項目）'!C:C, 0))),
        YEAR(INDEX('2025年度_地域戦略テーブル（基本項目）'!G:G, MATCH(D529, '2025年度_地域戦略テーブル（基本項目）'!C:C, 0)))-1),
    "")</f>
        <v/>
      </c>
    </row>
    <row r="530" spans="1:22" hidden="1">
      <c r="A530" s="11">
        <v>1581</v>
      </c>
      <c r="B530" s="12" t="s">
        <v>2594</v>
      </c>
      <c r="C530" s="12" t="s">
        <v>7910</v>
      </c>
      <c r="D530" s="12" t="s">
        <v>2595</v>
      </c>
      <c r="E530" s="12" t="s">
        <v>309</v>
      </c>
      <c r="F530" s="12" t="s">
        <v>2563</v>
      </c>
      <c r="G530" s="12" t="s">
        <v>1491</v>
      </c>
      <c r="H530" s="12" t="s">
        <v>2596</v>
      </c>
      <c r="I530" s="12" t="s">
        <v>1076</v>
      </c>
      <c r="J530" s="11">
        <v>12.8</v>
      </c>
      <c r="K530" s="11">
        <v>9286</v>
      </c>
      <c r="L530" s="11">
        <v>3.2320000000000002E-2</v>
      </c>
      <c r="M530" s="11">
        <v>21.7274237444771</v>
      </c>
      <c r="N530" s="11">
        <v>37.794306261621898</v>
      </c>
      <c r="O530" s="11">
        <v>5.38455643763161</v>
      </c>
      <c r="P530" s="11">
        <v>34.813629423624597</v>
      </c>
      <c r="Q530" s="11">
        <v>0.28008413264489501</v>
      </c>
      <c r="R530" s="11">
        <v>512</v>
      </c>
      <c r="S530" s="11">
        <v>1270</v>
      </c>
      <c r="T530" s="11">
        <v>2701</v>
      </c>
      <c r="U530" s="81" t="str">
        <f>IF(COUNTIF('2025年度_地域戦略テーブル（基本項目）'!C:C, D530) &gt; 0, "策定済み", "未策定")</f>
        <v>未策定</v>
      </c>
      <c r="V530" t="str">
        <f>IF(COUNTIF('2025年度_地域戦略テーブル（基本項目）'!C:C, D530) &gt; 0,
    IF(MONTH(INDEX('2025年度_地域戦略テーブル（基本項目）'!G:G, MATCH(D530, '2025年度_地域戦略テーブル（基本項目）'!C:C, 0))) &gt;= 4,
        YEAR(INDEX('2025年度_地域戦略テーブル（基本項目）'!G:G, MATCH(D530, '2025年度_地域戦略テーブル（基本項目）'!C:C, 0))),
        YEAR(INDEX('2025年度_地域戦略テーブル（基本項目）'!G:G, MATCH(D530, '2025年度_地域戦略テーブル（基本項目）'!C:C, 0)))-1),
    "")</f>
        <v/>
      </c>
    </row>
    <row r="531" spans="1:22" hidden="1">
      <c r="A531" s="11">
        <v>1578</v>
      </c>
      <c r="B531" s="12" t="s">
        <v>2597</v>
      </c>
      <c r="C531" s="12" t="s">
        <v>7907</v>
      </c>
      <c r="D531" s="12" t="s">
        <v>2598</v>
      </c>
      <c r="E531" s="12" t="s">
        <v>309</v>
      </c>
      <c r="F531" s="12" t="s">
        <v>2563</v>
      </c>
      <c r="G531" s="12" t="s">
        <v>1491</v>
      </c>
      <c r="H531" s="12" t="s">
        <v>2599</v>
      </c>
      <c r="I531" s="12" t="s">
        <v>1076</v>
      </c>
      <c r="J531" s="11">
        <v>125.13</v>
      </c>
      <c r="K531" s="11">
        <v>31022</v>
      </c>
      <c r="L531" s="11">
        <v>-2.5752199999999998</v>
      </c>
      <c r="M531" s="11">
        <v>12.2152004417167</v>
      </c>
      <c r="N531" s="11">
        <v>32.1258467371973</v>
      </c>
      <c r="O531" s="11">
        <v>3.6165575628962801</v>
      </c>
      <c r="P531" s="11">
        <v>51.0687277063967</v>
      </c>
      <c r="Q531" s="11">
        <v>0.97366755179303</v>
      </c>
      <c r="R531" s="11">
        <v>3049</v>
      </c>
      <c r="S531" s="11">
        <v>4413</v>
      </c>
      <c r="T531" s="11">
        <v>9822</v>
      </c>
      <c r="U531" s="81" t="str">
        <f>IF(COUNTIF('2025年度_地域戦略テーブル（基本項目）'!C:C, D531) &gt; 0, "策定済み", "未策定")</f>
        <v>未策定</v>
      </c>
      <c r="V531" t="str">
        <f>IF(COUNTIF('2025年度_地域戦略テーブル（基本項目）'!C:C, D531) &gt; 0,
    IF(MONTH(INDEX('2025年度_地域戦略テーブル（基本項目）'!G:G, MATCH(D531, '2025年度_地域戦略テーブル（基本項目）'!C:C, 0))) &gt;= 4,
        YEAR(INDEX('2025年度_地域戦略テーブル（基本項目）'!G:G, MATCH(D531, '2025年度_地域戦略テーブル（基本項目）'!C:C, 0))),
        YEAR(INDEX('2025年度_地域戦略テーブル（基本項目）'!G:G, MATCH(D531, '2025年度_地域戦略テーブル（基本項目）'!C:C, 0)))-1),
    "")</f>
        <v/>
      </c>
    </row>
    <row r="532" spans="1:22" hidden="1">
      <c r="A532" s="11">
        <v>1572</v>
      </c>
      <c r="B532" s="12" t="s">
        <v>2600</v>
      </c>
      <c r="C532" s="12" t="s">
        <v>7901</v>
      </c>
      <c r="D532" s="12" t="s">
        <v>2601</v>
      </c>
      <c r="E532" s="12" t="s">
        <v>309</v>
      </c>
      <c r="F532" s="12" t="s">
        <v>2563</v>
      </c>
      <c r="G532" s="12" t="s">
        <v>1491</v>
      </c>
      <c r="H532" s="12" t="s">
        <v>2602</v>
      </c>
      <c r="I532" s="12" t="s">
        <v>1076</v>
      </c>
      <c r="J532" s="11">
        <v>96.96</v>
      </c>
      <c r="K532" s="11">
        <v>18295</v>
      </c>
      <c r="L532" s="11">
        <v>-7.3624000000000001</v>
      </c>
      <c r="M532" s="11">
        <v>8.6446299960750999</v>
      </c>
      <c r="N532" s="11">
        <v>14.967500385026799</v>
      </c>
      <c r="O532" s="11">
        <v>17.5032566610545</v>
      </c>
      <c r="P532" s="11">
        <v>56.876633872294903</v>
      </c>
      <c r="Q532" s="11">
        <v>2.0079790855487301</v>
      </c>
      <c r="R532" s="11">
        <v>1922</v>
      </c>
      <c r="S532" s="11">
        <v>2769</v>
      </c>
      <c r="T532" s="11">
        <v>6271</v>
      </c>
      <c r="U532" s="81" t="str">
        <f>IF(COUNTIF('2025年度_地域戦略テーブル（基本項目）'!C:C, D532) &gt; 0, "策定済み", "未策定")</f>
        <v>未策定</v>
      </c>
      <c r="V532" t="str">
        <f>IF(COUNTIF('2025年度_地域戦略テーブル（基本項目）'!C:C, D532) &gt; 0,
    IF(MONTH(INDEX('2025年度_地域戦略テーブル（基本項目）'!G:G, MATCH(D532, '2025年度_地域戦略テーブル（基本項目）'!C:C, 0))) &gt;= 4,
        YEAR(INDEX('2025年度_地域戦略テーブル（基本項目）'!G:G, MATCH(D532, '2025年度_地域戦略テーブル（基本項目）'!C:C, 0))),
        YEAR(INDEX('2025年度_地域戦略テーブル（基本項目）'!G:G, MATCH(D532, '2025年度_地域戦略テーブル（基本項目）'!C:C, 0)))-1),
    "")</f>
        <v/>
      </c>
    </row>
    <row r="533" spans="1:22" hidden="1">
      <c r="A533" s="11">
        <v>1588</v>
      </c>
      <c r="B533" s="12" t="s">
        <v>2603</v>
      </c>
      <c r="C533" s="12" t="s">
        <v>7917</v>
      </c>
      <c r="D533" s="12" t="s">
        <v>2604</v>
      </c>
      <c r="E533" s="12" t="s">
        <v>309</v>
      </c>
      <c r="F533" s="12" t="s">
        <v>2563</v>
      </c>
      <c r="G533" s="12" t="s">
        <v>1491</v>
      </c>
      <c r="H533" s="12" t="s">
        <v>2605</v>
      </c>
      <c r="I533" s="12" t="s">
        <v>1076</v>
      </c>
      <c r="J533" s="11">
        <v>74.3</v>
      </c>
      <c r="K533" s="11">
        <v>8121</v>
      </c>
      <c r="L533" s="11">
        <v>-7.4951600000000003</v>
      </c>
      <c r="M533" s="11">
        <v>4.5772862023953298</v>
      </c>
      <c r="N533" s="11">
        <v>9.0943274549088002</v>
      </c>
      <c r="O533" s="11">
        <v>25.556494746489701</v>
      </c>
      <c r="P533" s="11">
        <v>60.283087637081898</v>
      </c>
      <c r="Q533" s="11">
        <v>0.48880395912427999</v>
      </c>
      <c r="R533" s="11">
        <v>2999</v>
      </c>
      <c r="S533" s="11">
        <v>1215</v>
      </c>
      <c r="T533" s="11">
        <v>2231</v>
      </c>
      <c r="U533" s="81" t="str">
        <f>IF(COUNTIF('2025年度_地域戦略テーブル（基本項目）'!C:C, D533) &gt; 0, "策定済み", "未策定")</f>
        <v>未策定</v>
      </c>
      <c r="V533" t="str">
        <f>IF(COUNTIF('2025年度_地域戦略テーブル（基本項目）'!C:C, D533) &gt; 0,
    IF(MONTH(INDEX('2025年度_地域戦略テーブル（基本項目）'!G:G, MATCH(D533, '2025年度_地域戦略テーブル（基本項目）'!C:C, 0))) &gt;= 4,
        YEAR(INDEX('2025年度_地域戦略テーブル（基本項目）'!G:G, MATCH(D533, '2025年度_地域戦略テーブル（基本項目）'!C:C, 0))),
        YEAR(INDEX('2025年度_地域戦略テーブル（基本項目）'!G:G, MATCH(D533, '2025年度_地域戦略テーブル（基本項目）'!C:C, 0)))-1),
    "")</f>
        <v/>
      </c>
    </row>
    <row r="534" spans="1:22" hidden="1">
      <c r="A534" s="11">
        <v>1585</v>
      </c>
      <c r="B534" s="12" t="s">
        <v>2606</v>
      </c>
      <c r="C534" s="12" t="s">
        <v>7914</v>
      </c>
      <c r="D534" s="12" t="s">
        <v>2607</v>
      </c>
      <c r="E534" s="12" t="s">
        <v>309</v>
      </c>
      <c r="F534" s="12" t="s">
        <v>2563</v>
      </c>
      <c r="G534" s="12" t="s">
        <v>1491</v>
      </c>
      <c r="H534" s="12" t="s">
        <v>2608</v>
      </c>
      <c r="I534" s="12" t="s">
        <v>1076</v>
      </c>
      <c r="J534" s="11">
        <v>11.5</v>
      </c>
      <c r="K534" s="11">
        <v>6293</v>
      </c>
      <c r="L534" s="11">
        <v>-7.1417999999999999</v>
      </c>
      <c r="M534" s="11">
        <v>14.8731191683543</v>
      </c>
      <c r="N534" s="11">
        <v>39.764183007168398</v>
      </c>
      <c r="O534" s="11">
        <v>8.2113126135207199</v>
      </c>
      <c r="P534" s="11">
        <v>36.750791167653098</v>
      </c>
      <c r="Q534" s="11">
        <v>0.40059404330353099</v>
      </c>
      <c r="R534" s="11">
        <v>349</v>
      </c>
      <c r="S534" s="11">
        <v>943</v>
      </c>
      <c r="T534" s="11">
        <v>2017</v>
      </c>
      <c r="U534" s="81" t="str">
        <f>IF(COUNTIF('2025年度_地域戦略テーブル（基本項目）'!C:C, D534) &gt; 0, "策定済み", "未策定")</f>
        <v>未策定</v>
      </c>
      <c r="V534" t="str">
        <f>IF(COUNTIF('2025年度_地域戦略テーブル（基本項目）'!C:C, D534) &gt; 0,
    IF(MONTH(INDEX('2025年度_地域戦略テーブル（基本項目）'!G:G, MATCH(D534, '2025年度_地域戦略テーブル（基本項目）'!C:C, 0))) &gt;= 4,
        YEAR(INDEX('2025年度_地域戦略テーブル（基本項目）'!G:G, MATCH(D534, '2025年度_地域戦略テーブル（基本項目）'!C:C, 0))),
        YEAR(INDEX('2025年度_地域戦略テーブル（基本項目）'!G:G, MATCH(D534, '2025年度_地域戦略テーブル（基本項目）'!C:C, 0)))-1),
    "")</f>
        <v/>
      </c>
    </row>
    <row r="535" spans="1:22" hidden="1">
      <c r="A535" s="11">
        <v>1571</v>
      </c>
      <c r="B535" s="12" t="s">
        <v>2609</v>
      </c>
      <c r="C535" s="12" t="s">
        <v>7900</v>
      </c>
      <c r="D535" s="12" t="s">
        <v>2610</v>
      </c>
      <c r="E535" s="12" t="s">
        <v>309</v>
      </c>
      <c r="F535" s="12" t="s">
        <v>2563</v>
      </c>
      <c r="G535" s="12" t="s">
        <v>1491</v>
      </c>
      <c r="H535" s="12" t="s">
        <v>2611</v>
      </c>
      <c r="I535" s="12" t="s">
        <v>1076</v>
      </c>
      <c r="J535" s="11">
        <v>71.72</v>
      </c>
      <c r="K535" s="11">
        <v>74196</v>
      </c>
      <c r="L535" s="11">
        <v>1.7749900000000001</v>
      </c>
      <c r="M535" s="11">
        <v>34.292812267950097</v>
      </c>
      <c r="N535" s="11">
        <v>22.921764928759998</v>
      </c>
      <c r="O535" s="11">
        <v>4.25232851280738</v>
      </c>
      <c r="P535" s="11">
        <v>36.770056773749197</v>
      </c>
      <c r="Q535" s="11">
        <v>1.7630375167333201</v>
      </c>
      <c r="R535" s="11">
        <v>1368</v>
      </c>
      <c r="S535" s="11">
        <v>7735</v>
      </c>
      <c r="T535" s="11">
        <v>22152</v>
      </c>
      <c r="U535" s="81" t="str">
        <f>IF(COUNTIF('2025年度_地域戦略テーブル（基本項目）'!C:C, D535) &gt; 0, "策定済み", "未策定")</f>
        <v>未策定</v>
      </c>
      <c r="V535" t="str">
        <f>IF(COUNTIF('2025年度_地域戦略テーブル（基本項目）'!C:C, D535) &gt; 0,
    IF(MONTH(INDEX('2025年度_地域戦略テーブル（基本項目）'!G:G, MATCH(D535, '2025年度_地域戦略テーブル（基本項目）'!C:C, 0))) &gt;= 4,
        YEAR(INDEX('2025年度_地域戦略テーブル（基本項目）'!G:G, MATCH(D535, '2025年度_地域戦略テーブル（基本項目）'!C:C, 0))),
        YEAR(INDEX('2025年度_地域戦略テーブル（基本項目）'!G:G, MATCH(D535, '2025年度_地域戦略テーブル（基本項目）'!C:C, 0)))-1),
    "")</f>
        <v/>
      </c>
    </row>
    <row r="536" spans="1:22" hidden="1">
      <c r="A536" s="11">
        <v>1570</v>
      </c>
      <c r="B536" s="12" t="s">
        <v>2612</v>
      </c>
      <c r="C536" s="12" t="s">
        <v>7899</v>
      </c>
      <c r="D536" s="12" t="s">
        <v>2613</v>
      </c>
      <c r="E536" s="12" t="s">
        <v>309</v>
      </c>
      <c r="F536" s="12" t="s">
        <v>2563</v>
      </c>
      <c r="G536" s="12" t="s">
        <v>1491</v>
      </c>
      <c r="H536" s="12" t="s">
        <v>2614</v>
      </c>
      <c r="I536" s="12" t="s">
        <v>1076</v>
      </c>
      <c r="J536" s="11">
        <v>487.6</v>
      </c>
      <c r="K536" s="11">
        <v>117373</v>
      </c>
      <c r="L536" s="11">
        <v>-4.4077000000000002</v>
      </c>
      <c r="M536" s="11">
        <v>7.8648658144278096</v>
      </c>
      <c r="N536" s="11">
        <v>11.7838294191799</v>
      </c>
      <c r="O536" s="11">
        <v>19.9528780207003</v>
      </c>
      <c r="P536" s="11">
        <v>59.358614958721702</v>
      </c>
      <c r="Q536" s="11">
        <v>1.0398117869703301</v>
      </c>
      <c r="R536" s="11">
        <v>14187</v>
      </c>
      <c r="S536" s="11">
        <v>13289</v>
      </c>
      <c r="T536" s="11">
        <v>37743</v>
      </c>
      <c r="U536" s="81" t="str">
        <f>IF(COUNTIF('2025年度_地域戦略テーブル（基本項目）'!C:C, D536) &gt; 0, "策定済み", "未策定")</f>
        <v>未策定</v>
      </c>
      <c r="V536" t="str">
        <f>IF(COUNTIF('2025年度_地域戦略テーブル（基本項目）'!C:C, D536) &gt; 0,
    IF(MONTH(INDEX('2025年度_地域戦略テーブル（基本項目）'!G:G, MATCH(D536, '2025年度_地域戦略テーブル（基本項目）'!C:C, 0))) &gt;= 4,
        YEAR(INDEX('2025年度_地域戦略テーブル（基本項目）'!G:G, MATCH(D536, '2025年度_地域戦略テーブル（基本項目）'!C:C, 0))),
        YEAR(INDEX('2025年度_地域戦略テーブル（基本項目）'!G:G, MATCH(D536, '2025年度_地域戦略テーブル（基本項目）'!C:C, 0)))-1),
    "")</f>
        <v/>
      </c>
    </row>
    <row r="537" spans="1:22" hidden="1">
      <c r="A537" s="11">
        <v>1587</v>
      </c>
      <c r="B537" s="12" t="s">
        <v>2615</v>
      </c>
      <c r="C537" s="12" t="s">
        <v>7916</v>
      </c>
      <c r="D537" s="12" t="s">
        <v>2616</v>
      </c>
      <c r="E537" s="12" t="s">
        <v>309</v>
      </c>
      <c r="F537" s="12" t="s">
        <v>2563</v>
      </c>
      <c r="G537" s="12" t="s">
        <v>1491</v>
      </c>
      <c r="H537" s="12" t="s">
        <v>2617</v>
      </c>
      <c r="I537" s="12" t="s">
        <v>1076</v>
      </c>
      <c r="J537" s="11">
        <v>99.56</v>
      </c>
      <c r="K537" s="11">
        <v>22051</v>
      </c>
      <c r="L537" s="11">
        <v>-7.8944099999999997</v>
      </c>
      <c r="M537" s="11">
        <v>11.0936820245541</v>
      </c>
      <c r="N537" s="11">
        <v>69.630211789286406</v>
      </c>
      <c r="O537" s="11">
        <v>3.0864094719022499</v>
      </c>
      <c r="P537" s="11">
        <v>15.4299721140566</v>
      </c>
      <c r="Q537" s="11">
        <v>0.75972460020061605</v>
      </c>
      <c r="R537" s="11">
        <v>7814</v>
      </c>
      <c r="S537" s="11">
        <v>2584</v>
      </c>
      <c r="T537" s="11">
        <v>6917</v>
      </c>
      <c r="U537" s="81" t="str">
        <f>IF(COUNTIF('2025年度_地域戦略テーブル（基本項目）'!C:C, D537) &gt; 0, "策定済み", "未策定")</f>
        <v>未策定</v>
      </c>
      <c r="V537" t="str">
        <f>IF(COUNTIF('2025年度_地域戦略テーブル（基本項目）'!C:C, D537) &gt; 0,
    IF(MONTH(INDEX('2025年度_地域戦略テーブル（基本項目）'!G:G, MATCH(D537, '2025年度_地域戦略テーブル（基本項目）'!C:C, 0))) &gt;= 4,
        YEAR(INDEX('2025年度_地域戦略テーブル（基本項目）'!G:G, MATCH(D537, '2025年度_地域戦略テーブル（基本項目）'!C:C, 0))),
        YEAR(INDEX('2025年度_地域戦略テーブル（基本項目）'!G:G, MATCH(D537, '2025年度_地域戦略テーブル（基本項目）'!C:C, 0)))-1),
    "")</f>
        <v/>
      </c>
    </row>
    <row r="538" spans="1:22" hidden="1">
      <c r="A538" s="11">
        <v>1574</v>
      </c>
      <c r="B538" s="12" t="s">
        <v>2618</v>
      </c>
      <c r="C538" s="12" t="s">
        <v>7903</v>
      </c>
      <c r="D538" s="12" t="s">
        <v>2619</v>
      </c>
      <c r="E538" s="12" t="s">
        <v>309</v>
      </c>
      <c r="F538" s="12" t="s">
        <v>2563</v>
      </c>
      <c r="G538" s="12" t="s">
        <v>1491</v>
      </c>
      <c r="H538" s="12" t="s">
        <v>2620</v>
      </c>
      <c r="I538" s="12" t="s">
        <v>1076</v>
      </c>
      <c r="J538" s="11">
        <v>195.4</v>
      </c>
      <c r="K538" s="11">
        <v>47914</v>
      </c>
      <c r="L538" s="11">
        <v>-2.3399000000000001</v>
      </c>
      <c r="M538" s="11">
        <v>9.9229646295981304</v>
      </c>
      <c r="N538" s="11">
        <v>18.535494683465501</v>
      </c>
      <c r="O538" s="11">
        <v>9.0858587891611595</v>
      </c>
      <c r="P538" s="11">
        <v>61.115268917734099</v>
      </c>
      <c r="Q538" s="11">
        <v>1.3404129800411799</v>
      </c>
      <c r="R538" s="11">
        <v>3269</v>
      </c>
      <c r="S538" s="11">
        <v>6904</v>
      </c>
      <c r="T538" s="11">
        <v>15048</v>
      </c>
      <c r="U538" s="81" t="str">
        <f>IF(COUNTIF('2025年度_地域戦略テーブル（基本項目）'!C:C, D538) &gt; 0, "策定済み", "未策定")</f>
        <v>未策定</v>
      </c>
      <c r="V538" t="str">
        <f>IF(COUNTIF('2025年度_地域戦略テーブル（基本項目）'!C:C, D538) &gt; 0,
    IF(MONTH(INDEX('2025年度_地域戦略テーブル（基本項目）'!G:G, MATCH(D538, '2025年度_地域戦略テーブル（基本項目）'!C:C, 0))) &gt;= 4,
        YEAR(INDEX('2025年度_地域戦略テーブル（基本項目）'!G:G, MATCH(D538, '2025年度_地域戦略テーブル（基本項目）'!C:C, 0))),
        YEAR(INDEX('2025年度_地域戦略テーブル（基本項目）'!G:G, MATCH(D538, '2025年度_地域戦略テーブル（基本項目）'!C:C, 0)))-1),
    "")</f>
        <v/>
      </c>
    </row>
    <row r="539" spans="1:22" hidden="1">
      <c r="A539" s="11">
        <v>1584</v>
      </c>
      <c r="B539" s="12" t="s">
        <v>2621</v>
      </c>
      <c r="C539" s="12" t="s">
        <v>7913</v>
      </c>
      <c r="D539" s="12" t="s">
        <v>2622</v>
      </c>
      <c r="E539" s="12" t="s">
        <v>309</v>
      </c>
      <c r="F539" s="12" t="s">
        <v>2563</v>
      </c>
      <c r="G539" s="12" t="s">
        <v>1491</v>
      </c>
      <c r="H539" s="12" t="s">
        <v>2623</v>
      </c>
      <c r="I539" s="12" t="s">
        <v>1076</v>
      </c>
      <c r="J539" s="11">
        <v>65.849999999999994</v>
      </c>
      <c r="K539" s="11">
        <v>19010</v>
      </c>
      <c r="L539" s="11">
        <v>-5.6482000000000001</v>
      </c>
      <c r="M539" s="11">
        <v>10.8834036674146</v>
      </c>
      <c r="N539" s="11">
        <v>14.209376753326501</v>
      </c>
      <c r="O539" s="11">
        <v>6.3288568497678304</v>
      </c>
      <c r="P539" s="11">
        <v>67.982762105014004</v>
      </c>
      <c r="Q539" s="11">
        <v>0.59560062447709305</v>
      </c>
      <c r="R539" s="11">
        <v>840</v>
      </c>
      <c r="S539" s="11">
        <v>3530</v>
      </c>
      <c r="T539" s="11">
        <v>6166</v>
      </c>
      <c r="U539" s="81" t="str">
        <f>IF(COUNTIF('2025年度_地域戦略テーブル（基本項目）'!C:C, D539) &gt; 0, "策定済み", "未策定")</f>
        <v>未策定</v>
      </c>
      <c r="V539" t="str">
        <f>IF(COUNTIF('2025年度_地域戦略テーブル（基本項目）'!C:C, D539) &gt; 0,
    IF(MONTH(INDEX('2025年度_地域戦略テーブル（基本項目）'!G:G, MATCH(D539, '2025年度_地域戦略テーブル（基本項目）'!C:C, 0))) &gt;= 4,
        YEAR(INDEX('2025年度_地域戦略テーブル（基本項目）'!G:G, MATCH(D539, '2025年度_地域戦略テーブル（基本項目）'!C:C, 0))),
        YEAR(INDEX('2025年度_地域戦略テーブル（基本項目）'!G:G, MATCH(D539, '2025年度_地域戦略テーブル（基本項目）'!C:C, 0)))-1),
    "")</f>
        <v/>
      </c>
    </row>
    <row r="540" spans="1:22" hidden="1">
      <c r="A540" s="11">
        <v>521</v>
      </c>
      <c r="B540" s="12" t="s">
        <v>2624</v>
      </c>
      <c r="C540" s="12" t="s">
        <v>311</v>
      </c>
      <c r="D540" s="12" t="s">
        <v>311</v>
      </c>
      <c r="E540" s="12" t="s">
        <v>311</v>
      </c>
      <c r="F540" s="12" t="s">
        <v>2625</v>
      </c>
      <c r="G540" s="12" t="s">
        <v>1278</v>
      </c>
      <c r="H540" s="12" t="s">
        <v>102</v>
      </c>
      <c r="I540" s="12" t="s">
        <v>982</v>
      </c>
      <c r="J540" s="11">
        <v>3797.75</v>
      </c>
      <c r="K540" s="11">
        <v>7344765</v>
      </c>
      <c r="L540" s="11">
        <v>1.0765899999999999</v>
      </c>
      <c r="M540" s="11">
        <v>34.908207343412499</v>
      </c>
      <c r="N540" s="11">
        <v>17.494600431965399</v>
      </c>
      <c r="O540" s="11">
        <v>7.82937365010799</v>
      </c>
      <c r="P540" s="11">
        <v>39.011879049675997</v>
      </c>
      <c r="Q540" s="11">
        <v>0.75593952483801297</v>
      </c>
      <c r="R540" s="11">
        <v>115957</v>
      </c>
      <c r="S540" s="11">
        <v>816866</v>
      </c>
      <c r="T540" s="11">
        <v>2352355</v>
      </c>
      <c r="U540" s="81" t="str">
        <f>IF(COUNTIF('2025年度_地域戦略テーブル（基本項目）'!C:C, D540) &gt; 0, "策定済み", "未策定")</f>
        <v>策定済み</v>
      </c>
      <c r="V540">
        <f>IF(COUNTIF('2025年度_地域戦略テーブル（基本項目）'!C:C, D540) &gt; 0,
    IF(MONTH(INDEX('2025年度_地域戦略テーブル（基本項目）'!G:G, MATCH(D540, '2025年度_地域戦略テーブル（基本項目）'!C:C, 0))) &gt;= 4,
        YEAR(INDEX('2025年度_地域戦略テーブル（基本項目）'!G:G, MATCH(D540, '2025年度_地域戦略テーブル（基本項目）'!C:C, 0))),
        YEAR(INDEX('2025年度_地域戦略テーブル（基本項目）'!G:G, MATCH(D540, '2025年度_地域戦略テーブル（基本項目）'!C:C, 0)))-1),
    "")</f>
        <v>2007</v>
      </c>
    </row>
    <row r="541" spans="1:22" ht="26" hidden="1">
      <c r="A541" s="11">
        <v>522</v>
      </c>
      <c r="B541" s="12" t="s">
        <v>2626</v>
      </c>
      <c r="C541" s="12" t="s">
        <v>6882</v>
      </c>
      <c r="D541" s="12" t="s">
        <v>314</v>
      </c>
      <c r="E541" s="12" t="s">
        <v>311</v>
      </c>
      <c r="F541" s="12" t="s">
        <v>2625</v>
      </c>
      <c r="G541" s="12" t="s">
        <v>1278</v>
      </c>
      <c r="H541" s="12" t="s">
        <v>2627</v>
      </c>
      <c r="I541" s="12" t="s">
        <v>1209</v>
      </c>
      <c r="J541" s="11">
        <v>217.43</v>
      </c>
      <c r="K541" s="11">
        <v>1324025</v>
      </c>
      <c r="L541" s="11">
        <v>4.7505499999999996</v>
      </c>
      <c r="M541" s="11">
        <v>71.057062350215503</v>
      </c>
      <c r="N541" s="11">
        <v>14.1945903241932</v>
      </c>
      <c r="O541" s="11">
        <v>9.3736992227372795</v>
      </c>
      <c r="P541" s="11">
        <v>2.2224519802156202</v>
      </c>
      <c r="Q541" s="11">
        <v>3.1521961226383901</v>
      </c>
      <c r="R541" s="11">
        <v>8722</v>
      </c>
      <c r="S541" s="11">
        <v>108368</v>
      </c>
      <c r="T541" s="11">
        <v>430826</v>
      </c>
      <c r="U541" s="81" t="str">
        <f>IF(COUNTIF('2025年度_地域戦略テーブル（基本項目）'!C:C, D541) &gt; 0, "策定済み", "未策定")</f>
        <v>策定済み</v>
      </c>
      <c r="V541">
        <f>IF(COUNTIF('2025年度_地域戦略テーブル（基本項目）'!C:C, D541) &gt; 0,
    IF(MONTH(INDEX('2025年度_地域戦略テーブル（基本項目）'!G:G, MATCH(D541, '2025年度_地域戦略テーブル（基本項目）'!C:C, 0))) &gt;= 4,
        YEAR(INDEX('2025年度_地域戦略テーブル（基本項目）'!G:G, MATCH(D541, '2025年度_地域戦略テーブル（基本項目）'!C:C, 0))),
        YEAR(INDEX('2025年度_地域戦略テーブル（基本項目）'!G:G, MATCH(D541, '2025年度_地域戦略テーブル（基本項目）'!C:C, 0)))-1),
    "")</f>
        <v>2010</v>
      </c>
    </row>
    <row r="542" spans="1:22" ht="26" hidden="1">
      <c r="A542" s="11">
        <v>572</v>
      </c>
      <c r="B542" s="12" t="s">
        <v>2628</v>
      </c>
      <c r="C542" s="12" t="s">
        <v>6932</v>
      </c>
      <c r="D542" s="12" t="s">
        <v>2629</v>
      </c>
      <c r="E542" s="12" t="s">
        <v>311</v>
      </c>
      <c r="F542" s="12" t="s">
        <v>2625</v>
      </c>
      <c r="G542" s="12" t="s">
        <v>1278</v>
      </c>
      <c r="H542" s="12" t="s">
        <v>2630</v>
      </c>
      <c r="I542" s="12" t="s">
        <v>1076</v>
      </c>
      <c r="J542" s="11">
        <v>55.9</v>
      </c>
      <c r="K542" s="11">
        <v>10540</v>
      </c>
      <c r="L542" s="11">
        <v>-8.2840199999999999</v>
      </c>
      <c r="M542" s="11">
        <v>8.6789616366175792</v>
      </c>
      <c r="N542" s="11">
        <v>3.2168833173219</v>
      </c>
      <c r="O542" s="11">
        <v>6.2764052792876397</v>
      </c>
      <c r="P542" s="11">
        <v>78.0067722134674</v>
      </c>
      <c r="Q542" s="11">
        <v>3.8209775533054802</v>
      </c>
      <c r="R542" s="11">
        <v>423</v>
      </c>
      <c r="S542" s="11">
        <v>2417</v>
      </c>
      <c r="T542" s="11">
        <v>3708</v>
      </c>
      <c r="U542" s="81" t="str">
        <f>IF(COUNTIF('2025年度_地域戦略テーブル（基本項目）'!C:C, D542) &gt; 0, "策定済み", "未策定")</f>
        <v>未策定</v>
      </c>
      <c r="V542" t="str">
        <f>IF(COUNTIF('2025年度_地域戦略テーブル（基本項目）'!C:C, D542) &gt; 0,
    IF(MONTH(INDEX('2025年度_地域戦略テーブル（基本項目）'!G:G, MATCH(D542, '2025年度_地域戦略テーブル（基本項目）'!C:C, 0))) &gt;= 4,
        YEAR(INDEX('2025年度_地域戦略テーブル（基本項目）'!G:G, MATCH(D542, '2025年度_地域戦略テーブル（基本項目）'!C:C, 0))),
        YEAR(INDEX('2025年度_地域戦略テーブル（基本項目）'!G:G, MATCH(D542, '2025年度_地域戦略テーブル（基本項目）'!C:C, 0)))-1),
    "")</f>
        <v/>
      </c>
    </row>
    <row r="543" spans="1:22" ht="26" hidden="1">
      <c r="A543" s="11">
        <v>560</v>
      </c>
      <c r="B543" s="12" t="s">
        <v>2631</v>
      </c>
      <c r="C543" s="12" t="s">
        <v>6920</v>
      </c>
      <c r="D543" s="12" t="s">
        <v>2632</v>
      </c>
      <c r="E543" s="12" t="s">
        <v>311</v>
      </c>
      <c r="F543" s="12" t="s">
        <v>2625</v>
      </c>
      <c r="G543" s="12" t="s">
        <v>1278</v>
      </c>
      <c r="H543" s="12" t="s">
        <v>2633</v>
      </c>
      <c r="I543" s="12" t="s">
        <v>1076</v>
      </c>
      <c r="J543" s="11">
        <v>14.64</v>
      </c>
      <c r="K543" s="11">
        <v>113597</v>
      </c>
      <c r="L543" s="11">
        <v>2.3673099999999998</v>
      </c>
      <c r="M543" s="11">
        <v>65.0131842621647</v>
      </c>
      <c r="N543" s="11">
        <v>11.3766318873146</v>
      </c>
      <c r="O543" s="11">
        <v>18.0389175799863</v>
      </c>
      <c r="P543" s="11">
        <v>5.1977268239629</v>
      </c>
      <c r="Q543" s="11">
        <v>0.37353944657152899</v>
      </c>
      <c r="R543" s="11">
        <v>979</v>
      </c>
      <c r="S543" s="11">
        <v>11591</v>
      </c>
      <c r="T543" s="11">
        <v>34175</v>
      </c>
      <c r="U543" s="81" t="str">
        <f>IF(COUNTIF('2025年度_地域戦略テーブル（基本項目）'!C:C, D543) &gt; 0, "策定済み", "未策定")</f>
        <v>未策定</v>
      </c>
      <c r="V543" t="str">
        <f>IF(COUNTIF('2025年度_地域戦略テーブル（基本項目）'!C:C, D543) &gt; 0,
    IF(MONTH(INDEX('2025年度_地域戦略テーブル（基本項目）'!G:G, MATCH(D543, '2025年度_地域戦略テーブル（基本項目）'!C:C, 0))) &gt;= 4,
        YEAR(INDEX('2025年度_地域戦略テーブル（基本項目）'!G:G, MATCH(D543, '2025年度_地域戦略テーブル（基本項目）'!C:C, 0))),
        YEAR(INDEX('2025年度_地域戦略テーブル（基本項目）'!G:G, MATCH(D543, '2025年度_地域戦略テーブル（基本項目）'!C:C, 0)))-1),
    "")</f>
        <v/>
      </c>
    </row>
    <row r="544" spans="1:22" hidden="1">
      <c r="A544" s="11">
        <v>562</v>
      </c>
      <c r="B544" s="12" t="s">
        <v>2634</v>
      </c>
      <c r="C544" s="12" t="s">
        <v>6922</v>
      </c>
      <c r="D544" s="12" t="s">
        <v>2635</v>
      </c>
      <c r="E544" s="12" t="s">
        <v>311</v>
      </c>
      <c r="F544" s="12" t="s">
        <v>2625</v>
      </c>
      <c r="G544" s="12" t="s">
        <v>1278</v>
      </c>
      <c r="H544" s="12" t="s">
        <v>2636</v>
      </c>
      <c r="I544" s="12" t="s">
        <v>1076</v>
      </c>
      <c r="J544" s="11">
        <v>14.79</v>
      </c>
      <c r="K544" s="11">
        <v>44841</v>
      </c>
      <c r="L544" s="11">
        <v>0.89780000000000004</v>
      </c>
      <c r="M544" s="11">
        <v>56.622227168219403</v>
      </c>
      <c r="N544" s="11">
        <v>17.119415182616901</v>
      </c>
      <c r="O544" s="11">
        <v>17.753624745186901</v>
      </c>
      <c r="P544" s="11">
        <v>6.4154763689944998</v>
      </c>
      <c r="Q544" s="11">
        <v>2.08925653498236</v>
      </c>
      <c r="R544" s="11">
        <v>713</v>
      </c>
      <c r="S544" s="11">
        <v>5502</v>
      </c>
      <c r="T544" s="11">
        <v>13883</v>
      </c>
      <c r="U544" s="81" t="str">
        <f>IF(COUNTIF('2025年度_地域戦略テーブル（基本項目）'!C:C, D544) &gt; 0, "策定済み", "未策定")</f>
        <v>未策定</v>
      </c>
      <c r="V544" t="str">
        <f>IF(COUNTIF('2025年度_地域戦略テーブル（基本項目）'!C:C, D544) &gt; 0,
    IF(MONTH(INDEX('2025年度_地域戦略テーブル（基本項目）'!G:G, MATCH(D544, '2025年度_地域戦略テーブル（基本項目）'!C:C, 0))) &gt;= 4,
        YEAR(INDEX('2025年度_地域戦略テーブル（基本項目）'!G:G, MATCH(D544, '2025年度_地域戦略テーブル（基本項目）'!C:C, 0))),
        YEAR(INDEX('2025年度_地域戦略テーブル（基本項目）'!G:G, MATCH(D544, '2025年度_地域戦略テーブル（基本項目）'!C:C, 0)))-1),
    "")</f>
        <v/>
      </c>
    </row>
    <row r="545" spans="1:22" hidden="1">
      <c r="A545" s="11">
        <v>535</v>
      </c>
      <c r="B545" s="12" t="s">
        <v>2637</v>
      </c>
      <c r="C545" s="12" t="s">
        <v>6895</v>
      </c>
      <c r="D545" s="12" t="s">
        <v>2638</v>
      </c>
      <c r="E545" s="12" t="s">
        <v>311</v>
      </c>
      <c r="F545" s="12" t="s">
        <v>2625</v>
      </c>
      <c r="G545" s="12" t="s">
        <v>1278</v>
      </c>
      <c r="H545" s="12" t="s">
        <v>2639</v>
      </c>
      <c r="I545" s="12" t="s">
        <v>1076</v>
      </c>
      <c r="J545" s="11">
        <v>58.64</v>
      </c>
      <c r="K545" s="11">
        <v>52862</v>
      </c>
      <c r="L545" s="11">
        <v>-3.6665800000000002</v>
      </c>
      <c r="M545" s="11">
        <v>38.041125606049903</v>
      </c>
      <c r="N545" s="11">
        <v>58.6776764478508</v>
      </c>
      <c r="O545" s="11">
        <v>2.7763156383708298</v>
      </c>
      <c r="P545" s="11">
        <v>0.25248400392826498</v>
      </c>
      <c r="Q545" s="11">
        <v>0.252398303800212</v>
      </c>
      <c r="R545" s="11">
        <v>2120</v>
      </c>
      <c r="S545" s="11">
        <v>8836</v>
      </c>
      <c r="T545" s="11">
        <v>15940</v>
      </c>
      <c r="U545" s="81" t="str">
        <f>IF(COUNTIF('2025年度_地域戦略テーブル（基本項目）'!C:C, D545) &gt; 0, "策定済み", "未策定")</f>
        <v>未策定</v>
      </c>
      <c r="V545" t="str">
        <f>IF(COUNTIF('2025年度_地域戦略テーブル（基本項目）'!C:C, D545) &gt; 0,
    IF(MONTH(INDEX('2025年度_地域戦略テーブル（基本項目）'!G:G, MATCH(D545, '2025年度_地域戦略テーブル（基本項目）'!C:C, 0))) &gt;= 4,
        YEAR(INDEX('2025年度_地域戦略テーブル（基本項目）'!G:G, MATCH(D545, '2025年度_地域戦略テーブル（基本項目）'!C:C, 0))),
        YEAR(INDEX('2025年度_地域戦略テーブル（基本項目）'!G:G, MATCH(D545, '2025年度_地域戦略テーブル（基本項目）'!C:C, 0)))-1),
    "")</f>
        <v/>
      </c>
    </row>
    <row r="546" spans="1:22" hidden="1">
      <c r="A546" s="11">
        <v>565</v>
      </c>
      <c r="B546" s="12" t="s">
        <v>2640</v>
      </c>
      <c r="C546" s="12" t="s">
        <v>6925</v>
      </c>
      <c r="D546" s="12" t="s">
        <v>2641</v>
      </c>
      <c r="E546" s="12" t="s">
        <v>311</v>
      </c>
      <c r="F546" s="12" t="s">
        <v>2625</v>
      </c>
      <c r="G546" s="12" t="s">
        <v>1278</v>
      </c>
      <c r="H546" s="12" t="s">
        <v>2642</v>
      </c>
      <c r="I546" s="12" t="s">
        <v>1076</v>
      </c>
      <c r="J546" s="11">
        <v>40.39</v>
      </c>
      <c r="K546" s="11">
        <v>11029</v>
      </c>
      <c r="L546" s="11">
        <v>-5.8637800000000002</v>
      </c>
      <c r="M546" s="11">
        <v>10.2512199244161</v>
      </c>
      <c r="N546" s="11">
        <v>3.9938993048496001</v>
      </c>
      <c r="O546" s="11">
        <v>6.9943149982088402</v>
      </c>
      <c r="P546" s="11">
        <v>74.715438679013104</v>
      </c>
      <c r="Q546" s="11">
        <v>4.0451270935123897</v>
      </c>
      <c r="R546" s="11">
        <v>260</v>
      </c>
      <c r="S546" s="11">
        <v>1897</v>
      </c>
      <c r="T546" s="11">
        <v>4029</v>
      </c>
      <c r="U546" s="81" t="str">
        <f>IF(COUNTIF('2025年度_地域戦略テーブル（基本項目）'!C:C, D546) &gt; 0, "策定済み", "未策定")</f>
        <v>未策定</v>
      </c>
      <c r="V546" t="str">
        <f>IF(COUNTIF('2025年度_地域戦略テーブル（基本項目）'!C:C, D546) &gt; 0,
    IF(MONTH(INDEX('2025年度_地域戦略テーブル（基本項目）'!G:G, MATCH(D546, '2025年度_地域戦略テーブル（基本項目）'!C:C, 0))) &gt;= 4,
        YEAR(INDEX('2025年度_地域戦略テーブル（基本項目）'!G:G, MATCH(D546, '2025年度_地域戦略テーブル（基本項目）'!C:C, 0))),
        YEAR(INDEX('2025年度_地域戦略テーブル（基本項目）'!G:G, MATCH(D546, '2025年度_地域戦略テーブル（基本項目）'!C:C, 0)))-1),
    "")</f>
        <v/>
      </c>
    </row>
    <row r="547" spans="1:22" hidden="1">
      <c r="A547" s="11">
        <v>540</v>
      </c>
      <c r="B547" s="12" t="s">
        <v>2643</v>
      </c>
      <c r="C547" s="12" t="s">
        <v>6900</v>
      </c>
      <c r="D547" s="12" t="s">
        <v>2644</v>
      </c>
      <c r="E547" s="12" t="s">
        <v>311</v>
      </c>
      <c r="F547" s="12" t="s">
        <v>2625</v>
      </c>
      <c r="G547" s="12" t="s">
        <v>1278</v>
      </c>
      <c r="H547" s="12" t="s">
        <v>2645</v>
      </c>
      <c r="I547" s="12" t="s">
        <v>1076</v>
      </c>
      <c r="J547" s="11">
        <v>60.24</v>
      </c>
      <c r="K547" s="11">
        <v>341621</v>
      </c>
      <c r="L547" s="11">
        <v>1.2216400000000001</v>
      </c>
      <c r="M547" s="11">
        <v>75.460548593037501</v>
      </c>
      <c r="N547" s="11">
        <v>18.697631949124499</v>
      </c>
      <c r="O547" s="11">
        <v>5.3963444560760596</v>
      </c>
      <c r="P547" s="11">
        <v>0.29274709734958398</v>
      </c>
      <c r="Q547" s="11">
        <v>0.152727904412327</v>
      </c>
      <c r="R547" s="11">
        <v>2331</v>
      </c>
      <c r="S547" s="11">
        <v>32822</v>
      </c>
      <c r="T547" s="11">
        <v>107733</v>
      </c>
      <c r="U547" s="81" t="str">
        <f>IF(COUNTIF('2025年度_地域戦略テーブル（基本項目）'!C:C, D547) &gt; 0, "策定済み", "未策定")</f>
        <v>未策定</v>
      </c>
      <c r="V547" t="str">
        <f>IF(COUNTIF('2025年度_地域戦略テーブル（基本項目）'!C:C, D547) &gt; 0,
    IF(MONTH(INDEX('2025年度_地域戦略テーブル（基本項目）'!G:G, MATCH(D547, '2025年度_地域戦略テーブル（基本項目）'!C:C, 0))) &gt;= 4,
        YEAR(INDEX('2025年度_地域戦略テーブル（基本項目）'!G:G, MATCH(D547, '2025年度_地域戦略テーブル（基本項目）'!C:C, 0))),
        YEAR(INDEX('2025年度_地域戦略テーブル（基本項目）'!G:G, MATCH(D547, '2025年度_地域戦略テーブル（基本項目）'!C:C, 0)))-1),
    "")</f>
        <v/>
      </c>
    </row>
    <row r="548" spans="1:22" hidden="1">
      <c r="A548" s="11">
        <v>573</v>
      </c>
      <c r="B548" s="12" t="s">
        <v>2646</v>
      </c>
      <c r="C548" s="12" t="s">
        <v>6933</v>
      </c>
      <c r="D548" s="12" t="s">
        <v>317</v>
      </c>
      <c r="E548" s="12" t="s">
        <v>311</v>
      </c>
      <c r="F548" s="12" t="s">
        <v>2625</v>
      </c>
      <c r="G548" s="12" t="s">
        <v>1278</v>
      </c>
      <c r="H548" s="12" t="s">
        <v>2647</v>
      </c>
      <c r="I548" s="12" t="s">
        <v>1076</v>
      </c>
      <c r="J548" s="11">
        <v>49.36</v>
      </c>
      <c r="K548" s="11">
        <v>7979</v>
      </c>
      <c r="L548" s="11">
        <v>-6.3387700000000002</v>
      </c>
      <c r="M548" s="11">
        <v>8.0995784129881798</v>
      </c>
      <c r="N548" s="11">
        <v>1.1420856357891001</v>
      </c>
      <c r="O548" s="11">
        <v>3.6067885396009798</v>
      </c>
      <c r="P548" s="11">
        <v>84.084943590641899</v>
      </c>
      <c r="Q548" s="11">
        <v>3.0666038209798798</v>
      </c>
      <c r="R548" s="11">
        <v>289</v>
      </c>
      <c r="S548" s="11">
        <v>1405</v>
      </c>
      <c r="T548" s="11">
        <v>2485</v>
      </c>
      <c r="U548" s="81" t="str">
        <f>IF(COUNTIF('2025年度_地域戦略テーブル（基本項目）'!C:C, D548) &gt; 0, "策定済み", "未策定")</f>
        <v>策定済み</v>
      </c>
      <c r="V548">
        <f>IF(COUNTIF('2025年度_地域戦略テーブル（基本項目）'!C:C, D548) &gt; 0,
    IF(MONTH(INDEX('2025年度_地域戦略テーブル（基本項目）'!G:G, MATCH(D548, '2025年度_地域戦略テーブル（基本項目）'!C:C, 0))) &gt;= 4,
        YEAR(INDEX('2025年度_地域戦略テーブル（基本項目）'!G:G, MATCH(D548, '2025年度_地域戦略テーブル（基本項目）'!C:C, 0))),
        YEAR(INDEX('2025年度_地域戦略テーブル（基本項目）'!G:G, MATCH(D548, '2025年度_地域戦略テーブル（基本項目）'!C:C, 0)))-1),
    "")</f>
        <v>2022</v>
      </c>
    </row>
    <row r="549" spans="1:22" hidden="1">
      <c r="A549" s="11">
        <v>548</v>
      </c>
      <c r="B549" s="12" t="s">
        <v>2648</v>
      </c>
      <c r="C549" s="12" t="s">
        <v>6908</v>
      </c>
      <c r="D549" s="12" t="s">
        <v>2649</v>
      </c>
      <c r="E549" s="12" t="s">
        <v>311</v>
      </c>
      <c r="F549" s="12" t="s">
        <v>2625</v>
      </c>
      <c r="G549" s="12" t="s">
        <v>1278</v>
      </c>
      <c r="H549" s="12" t="s">
        <v>2650</v>
      </c>
      <c r="I549" s="12" t="s">
        <v>1076</v>
      </c>
      <c r="J549" s="11">
        <v>25.35</v>
      </c>
      <c r="K549" s="11">
        <v>74748</v>
      </c>
      <c r="L549" s="11">
        <v>1.0982499999999999</v>
      </c>
      <c r="M549" s="11">
        <v>57.306767091164701</v>
      </c>
      <c r="N549" s="11">
        <v>12.864430882729501</v>
      </c>
      <c r="O549" s="11">
        <v>23.363224608944499</v>
      </c>
      <c r="P549" s="11">
        <v>3.24329821482924</v>
      </c>
      <c r="Q549" s="11">
        <v>3.2222792023319502</v>
      </c>
      <c r="R549" s="11">
        <v>1105</v>
      </c>
      <c r="S549" s="11">
        <v>7883</v>
      </c>
      <c r="T549" s="11">
        <v>25661</v>
      </c>
      <c r="U549" s="81" t="str">
        <f>IF(COUNTIF('2025年度_地域戦略テーブル（基本項目）'!C:C, D549) &gt; 0, "策定済み", "未策定")</f>
        <v>未策定</v>
      </c>
      <c r="V549" t="str">
        <f>IF(COUNTIF('2025年度_地域戦略テーブル（基本項目）'!C:C, D549) &gt; 0,
    IF(MONTH(INDEX('2025年度_地域戦略テーブル（基本項目）'!G:G, MATCH(D549, '2025年度_地域戦略テーブル（基本項目）'!C:C, 0))) &gt;= 4,
        YEAR(INDEX('2025年度_地域戦略テーブル（基本項目）'!G:G, MATCH(D549, '2025年度_地域戦略テーブル（基本項目）'!C:C, 0))),
        YEAR(INDEX('2025年度_地域戦略テーブル（基本項目）'!G:G, MATCH(D549, '2025年度_地域戦略テーブル（基本項目）'!C:C, 0)))-1),
    "")</f>
        <v/>
      </c>
    </row>
    <row r="550" spans="1:22" hidden="1">
      <c r="A550" s="11">
        <v>530</v>
      </c>
      <c r="B550" s="12" t="s">
        <v>2651</v>
      </c>
      <c r="C550" s="12" t="s">
        <v>6890</v>
      </c>
      <c r="D550" s="12" t="s">
        <v>321</v>
      </c>
      <c r="E550" s="12" t="s">
        <v>311</v>
      </c>
      <c r="F550" s="12" t="s">
        <v>2625</v>
      </c>
      <c r="G550" s="12" t="s">
        <v>1278</v>
      </c>
      <c r="H550" s="12" t="s">
        <v>2652</v>
      </c>
      <c r="I550" s="12" t="s">
        <v>1076</v>
      </c>
      <c r="J550" s="11">
        <v>133.30000000000001</v>
      </c>
      <c r="K550" s="11">
        <v>111623</v>
      </c>
      <c r="L550" s="11">
        <v>-0.53996999999999995</v>
      </c>
      <c r="M550" s="11">
        <v>36.113620145816597</v>
      </c>
      <c r="N550" s="11">
        <v>59.337956244251203</v>
      </c>
      <c r="O550" s="11">
        <v>3.6143571732446298</v>
      </c>
      <c r="P550" s="11">
        <v>0.19470153686957301</v>
      </c>
      <c r="Q550" s="11">
        <v>0.73936489981799502</v>
      </c>
      <c r="R550" s="11">
        <v>5844</v>
      </c>
      <c r="S550" s="11">
        <v>16419</v>
      </c>
      <c r="T550" s="11">
        <v>35927</v>
      </c>
      <c r="U550" s="81" t="str">
        <f>IF(COUNTIF('2025年度_地域戦略テーブル（基本項目）'!C:C, D550) &gt; 0, "策定済み", "未策定")</f>
        <v>策定済み</v>
      </c>
      <c r="V550">
        <f>IF(COUNTIF('2025年度_地域戦略テーブル（基本項目）'!C:C, D550) &gt; 0,
    IF(MONTH(INDEX('2025年度_地域戦略テーブル（基本項目）'!G:G, MATCH(D550, '2025年度_地域戦略テーブル（基本項目）'!C:C, 0))) &gt;= 4,
        YEAR(INDEX('2025年度_地域戦略テーブル（基本項目）'!G:G, MATCH(D550, '2025年度_地域戦略テーブル（基本項目）'!C:C, 0))),
        YEAR(INDEX('2025年度_地域戦略テーブル（基本項目）'!G:G, MATCH(D550, '2025年度_地域戦略テーブル（基本項目）'!C:C, 0)))-1),
    "")</f>
        <v>2016</v>
      </c>
    </row>
    <row r="551" spans="1:22" hidden="1">
      <c r="A551" s="11">
        <v>574</v>
      </c>
      <c r="B551" s="12" t="s">
        <v>2653</v>
      </c>
      <c r="C551" s="12" t="s">
        <v>6934</v>
      </c>
      <c r="D551" s="12" t="s">
        <v>323</v>
      </c>
      <c r="E551" s="12" t="s">
        <v>311</v>
      </c>
      <c r="F551" s="12" t="s">
        <v>2625</v>
      </c>
      <c r="G551" s="12" t="s">
        <v>1278</v>
      </c>
      <c r="H551" s="12" t="s">
        <v>2654</v>
      </c>
      <c r="I551" s="12" t="s">
        <v>1076</v>
      </c>
      <c r="J551" s="11">
        <v>63.74</v>
      </c>
      <c r="K551" s="11">
        <v>9302</v>
      </c>
      <c r="L551" s="11">
        <v>-8.2009299999999996</v>
      </c>
      <c r="M551" s="11">
        <v>6.1555687962879704</v>
      </c>
      <c r="N551" s="11">
        <v>0.58297744385689798</v>
      </c>
      <c r="O551" s="11">
        <v>10.609300342409099</v>
      </c>
      <c r="P551" s="11">
        <v>79.586750291119202</v>
      </c>
      <c r="Q551" s="11">
        <v>3.06540312632684</v>
      </c>
      <c r="R551" s="11">
        <v>377</v>
      </c>
      <c r="S551" s="11">
        <v>1699</v>
      </c>
      <c r="T551" s="11">
        <v>3179</v>
      </c>
      <c r="U551" s="81" t="str">
        <f>IF(COUNTIF('2025年度_地域戦略テーブル（基本項目）'!C:C, D551) &gt; 0, "策定済み", "未策定")</f>
        <v>策定済み</v>
      </c>
      <c r="V551">
        <f>IF(COUNTIF('2025年度_地域戦略テーブル（基本項目）'!C:C, D551) &gt; 0,
    IF(MONTH(INDEX('2025年度_地域戦略テーブル（基本項目）'!G:G, MATCH(D551, '2025年度_地域戦略テーブル（基本項目）'!C:C, 0))) &gt;= 4,
        YEAR(INDEX('2025年度_地域戦略テーブル（基本項目）'!G:G, MATCH(D551, '2025年度_地域戦略テーブル（基本項目）'!C:C, 0))),
        YEAR(INDEX('2025年度_地域戦略テーブル（基本項目）'!G:G, MATCH(D551, '2025年度_地域戦略テーブル（基本項目）'!C:C, 0)))-1),
    "")</f>
        <v>2022</v>
      </c>
    </row>
    <row r="552" spans="1:22" hidden="1">
      <c r="A552" s="11">
        <v>566</v>
      </c>
      <c r="B552" s="12" t="s">
        <v>2655</v>
      </c>
      <c r="C552" s="12" t="s">
        <v>6926</v>
      </c>
      <c r="D552" s="12" t="s">
        <v>2656</v>
      </c>
      <c r="E552" s="12" t="s">
        <v>311</v>
      </c>
      <c r="F552" s="12" t="s">
        <v>2625</v>
      </c>
      <c r="G552" s="12" t="s">
        <v>1278</v>
      </c>
      <c r="H552" s="12" t="s">
        <v>2657</v>
      </c>
      <c r="I552" s="12" t="s">
        <v>1076</v>
      </c>
      <c r="J552" s="11">
        <v>29.68</v>
      </c>
      <c r="K552" s="11">
        <v>19732</v>
      </c>
      <c r="L552" s="11">
        <v>8.3461499999999997</v>
      </c>
      <c r="M552" s="11">
        <v>29.173248170663499</v>
      </c>
      <c r="N552" s="11">
        <v>15.0785685934772</v>
      </c>
      <c r="O552" s="11">
        <v>19.344386900527599</v>
      </c>
      <c r="P552" s="11">
        <v>29.7044856157925</v>
      </c>
      <c r="Q552" s="11">
        <v>6.6993107195391204</v>
      </c>
      <c r="R552" s="11">
        <v>621</v>
      </c>
      <c r="S552" s="11">
        <v>2665</v>
      </c>
      <c r="T552" s="11">
        <v>4960</v>
      </c>
      <c r="U552" s="81" t="str">
        <f>IF(COUNTIF('2025年度_地域戦略テーブル（基本項目）'!C:C, D552) &gt; 0, "策定済み", "未策定")</f>
        <v>未策定</v>
      </c>
      <c r="V552" t="str">
        <f>IF(COUNTIF('2025年度_地域戦略テーブル（基本項目）'!C:C, D552) &gt; 0,
    IF(MONTH(INDEX('2025年度_地域戦略テーブル（基本項目）'!G:G, MATCH(D552, '2025年度_地域戦略テーブル（基本項目）'!C:C, 0))) &gt;= 4,
        YEAR(INDEX('2025年度_地域戦略テーブル（基本項目）'!G:G, MATCH(D552, '2025年度_地域戦略テーブル（基本項目）'!C:C, 0))),
        YEAR(INDEX('2025年度_地域戦略テーブル（基本項目）'!G:G, MATCH(D552, '2025年度_地域戦略テーブル（基本項目）'!C:C, 0)))-1),
    "")</f>
        <v/>
      </c>
    </row>
    <row r="553" spans="1:22" hidden="1">
      <c r="A553" s="11">
        <v>581</v>
      </c>
      <c r="B553" s="12" t="s">
        <v>2658</v>
      </c>
      <c r="C553" s="12" t="s">
        <v>6941</v>
      </c>
      <c r="D553" s="12" t="s">
        <v>2659</v>
      </c>
      <c r="E553" s="12" t="s">
        <v>311</v>
      </c>
      <c r="F553" s="12" t="s">
        <v>2625</v>
      </c>
      <c r="G553" s="12" t="s">
        <v>1278</v>
      </c>
      <c r="H553" s="12" t="s">
        <v>2660</v>
      </c>
      <c r="I553" s="12" t="s">
        <v>1076</v>
      </c>
      <c r="J553" s="11">
        <v>64.25</v>
      </c>
      <c r="K553" s="11">
        <v>32374</v>
      </c>
      <c r="L553" s="11">
        <v>-5.0086599999999999</v>
      </c>
      <c r="M553" s="11">
        <v>21.5533426666554</v>
      </c>
      <c r="N553" s="11">
        <v>7.68775859493564</v>
      </c>
      <c r="O553" s="11">
        <v>22.7764840077351</v>
      </c>
      <c r="P553" s="11">
        <v>42.827495278324498</v>
      </c>
      <c r="Q553" s="11">
        <v>5.1549194523492998</v>
      </c>
      <c r="R553" s="11">
        <v>1715</v>
      </c>
      <c r="S553" s="11">
        <v>5595</v>
      </c>
      <c r="T553" s="11">
        <v>10340</v>
      </c>
      <c r="U553" s="81" t="str">
        <f>IF(COUNTIF('2025年度_地域戦略テーブル（基本項目）'!C:C, D553) &gt; 0, "策定済み", "未策定")</f>
        <v>未策定</v>
      </c>
      <c r="V553" t="str">
        <f>IF(COUNTIF('2025年度_地域戦略テーブル（基本項目）'!C:C, D553) &gt; 0,
    IF(MONTH(INDEX('2025年度_地域戦略テーブル（基本項目）'!G:G, MATCH(D553, '2025年度_地域戦略テーブル（基本項目）'!C:C, 0))) &gt;= 4,
        YEAR(INDEX('2025年度_地域戦略テーブル（基本項目）'!G:G, MATCH(D553, '2025年度_地域戦略テーブル（基本項目）'!C:C, 0))),
        YEAR(INDEX('2025年度_地域戦略テーブル（基本項目）'!G:G, MATCH(D553, '2025年度_地域戦略テーブル（基本項目）'!C:C, 0)))-1),
    "")</f>
        <v/>
      </c>
    </row>
    <row r="554" spans="1:22" hidden="1">
      <c r="A554" s="11">
        <v>570</v>
      </c>
      <c r="B554" s="12" t="s">
        <v>2661</v>
      </c>
      <c r="C554" s="12" t="s">
        <v>6930</v>
      </c>
      <c r="D554" s="12" t="s">
        <v>2662</v>
      </c>
      <c r="E554" s="12" t="s">
        <v>311</v>
      </c>
      <c r="F554" s="12" t="s">
        <v>2625</v>
      </c>
      <c r="G554" s="12" t="s">
        <v>1278</v>
      </c>
      <c r="H554" s="12" t="s">
        <v>2663</v>
      </c>
      <c r="I554" s="12" t="s">
        <v>1076</v>
      </c>
      <c r="J554" s="11">
        <v>38.64</v>
      </c>
      <c r="K554" s="11">
        <v>18192</v>
      </c>
      <c r="L554" s="11">
        <v>-7.3302399999999999</v>
      </c>
      <c r="M554" s="11">
        <v>32.351466962544698</v>
      </c>
      <c r="N554" s="11">
        <v>44.9282429591983</v>
      </c>
      <c r="O554" s="11">
        <v>10.1438027897733</v>
      </c>
      <c r="P554" s="11">
        <v>6.8706141767456099</v>
      </c>
      <c r="Q554" s="11">
        <v>5.7058731117380903</v>
      </c>
      <c r="R554" s="11">
        <v>1517</v>
      </c>
      <c r="S554" s="11">
        <v>3414</v>
      </c>
      <c r="T554" s="11">
        <v>6413</v>
      </c>
      <c r="U554" s="81" t="str">
        <f>IF(COUNTIF('2025年度_地域戦略テーブル（基本項目）'!C:C, D554) &gt; 0, "策定済み", "未策定")</f>
        <v>未策定</v>
      </c>
      <c r="V554" t="str">
        <f>IF(COUNTIF('2025年度_地域戦略テーブル（基本項目）'!C:C, D554) &gt; 0,
    IF(MONTH(INDEX('2025年度_地域戦略テーブル（基本項目）'!G:G, MATCH(D554, '2025年度_地域戦略テーブル（基本項目）'!C:C, 0))) &gt;= 4,
        YEAR(INDEX('2025年度_地域戦略テーブル（基本項目）'!G:G, MATCH(D554, '2025年度_地域戦略テーブル（基本項目）'!C:C, 0))),
        YEAR(INDEX('2025年度_地域戦略テーブル（基本項目）'!G:G, MATCH(D554, '2025年度_地域戦略テーブル（基本項目）'!C:C, 0)))-1),
    "")</f>
        <v/>
      </c>
    </row>
    <row r="555" spans="1:22" hidden="1">
      <c r="A555" s="11">
        <v>559</v>
      </c>
      <c r="B555" s="12" t="s">
        <v>2664</v>
      </c>
      <c r="C555" s="12" t="s">
        <v>6919</v>
      </c>
      <c r="D555" s="12" t="s">
        <v>2665</v>
      </c>
      <c r="E555" s="12" t="s">
        <v>311</v>
      </c>
      <c r="F555" s="12" t="s">
        <v>2625</v>
      </c>
      <c r="G555" s="12" t="s">
        <v>1278</v>
      </c>
      <c r="H555" s="12" t="s">
        <v>2666</v>
      </c>
      <c r="I555" s="12" t="s">
        <v>1076</v>
      </c>
      <c r="J555" s="11">
        <v>31.66</v>
      </c>
      <c r="K555" s="11">
        <v>71979</v>
      </c>
      <c r="L555" s="11">
        <v>3.21346</v>
      </c>
      <c r="M555" s="11">
        <v>45.790875202253403</v>
      </c>
      <c r="N555" s="11">
        <v>48.469906405978101</v>
      </c>
      <c r="O555" s="11">
        <v>4.9690306891576901</v>
      </c>
      <c r="P555" s="11">
        <v>0.273304168183369</v>
      </c>
      <c r="Q555" s="11">
        <v>0.49688353442739203</v>
      </c>
      <c r="R555" s="11">
        <v>1159</v>
      </c>
      <c r="S555" s="11">
        <v>8168</v>
      </c>
      <c r="T555" s="11">
        <v>21355</v>
      </c>
      <c r="U555" s="81" t="str">
        <f>IF(COUNTIF('2025年度_地域戦略テーブル（基本項目）'!C:C, D555) &gt; 0, "策定済み", "未策定")</f>
        <v>未策定</v>
      </c>
      <c r="V555" t="str">
        <f>IF(COUNTIF('2025年度_地域戦略テーブル（基本項目）'!C:C, D555) &gt; 0,
    IF(MONTH(INDEX('2025年度_地域戦略テーブル（基本項目）'!G:G, MATCH(D555, '2025年度_地域戦略テーブル（基本項目）'!C:C, 0))) &gt;= 4,
        YEAR(INDEX('2025年度_地域戦略テーブル（基本項目）'!G:G, MATCH(D555, '2025年度_地域戦略テーブル（基本項目）'!C:C, 0))),
        YEAR(INDEX('2025年度_地域戦略テーブル（基本項目）'!G:G, MATCH(D555, '2025年度_地域戦略テーブル（基本項目）'!C:C, 0)))-1),
    "")</f>
        <v/>
      </c>
    </row>
    <row r="556" spans="1:22" hidden="1">
      <c r="A556" s="11">
        <v>549</v>
      </c>
      <c r="B556" s="12" t="s">
        <v>2667</v>
      </c>
      <c r="C556" s="12" t="s">
        <v>6909</v>
      </c>
      <c r="D556" s="12" t="s">
        <v>2668</v>
      </c>
      <c r="E556" s="12" t="s">
        <v>311</v>
      </c>
      <c r="F556" s="12" t="s">
        <v>2625</v>
      </c>
      <c r="G556" s="12" t="s">
        <v>1278</v>
      </c>
      <c r="H556" s="12" t="s">
        <v>2669</v>
      </c>
      <c r="I556" s="12" t="s">
        <v>1076</v>
      </c>
      <c r="J556" s="11">
        <v>82.41</v>
      </c>
      <c r="K556" s="11">
        <v>150582</v>
      </c>
      <c r="L556" s="11">
        <v>-1.1351800000000001</v>
      </c>
      <c r="M556" s="11">
        <v>49.573507522455103</v>
      </c>
      <c r="N556" s="11">
        <v>42.644149733185301</v>
      </c>
      <c r="O556" s="11">
        <v>7.2161096420298403</v>
      </c>
      <c r="P556" s="11">
        <v>0.35618146270830298</v>
      </c>
      <c r="Q556" s="11">
        <v>0.21005163962148801</v>
      </c>
      <c r="R556" s="11">
        <v>3736</v>
      </c>
      <c r="S556" s="11">
        <v>19034</v>
      </c>
      <c r="T556" s="11">
        <v>49965</v>
      </c>
      <c r="U556" s="81" t="str">
        <f>IF(COUNTIF('2025年度_地域戦略テーブル（基本項目）'!C:C, D556) &gt; 0, "策定済み", "未策定")</f>
        <v>未策定</v>
      </c>
      <c r="V556" t="str">
        <f>IF(COUNTIF('2025年度_地域戦略テーブル（基本項目）'!C:C, D556) &gt; 0,
    IF(MONTH(INDEX('2025年度_地域戦略テーブル（基本項目）'!G:G, MATCH(D556, '2025年度_地域戦略テーブル（基本項目）'!C:C, 0))) &gt;= 4,
        YEAR(INDEX('2025年度_地域戦略テーブル（基本項目）'!G:G, MATCH(D556, '2025年度_地域戦略テーブル（基本項目）'!C:C, 0))),
        YEAR(INDEX('2025年度_地域戦略テーブル（基本項目）'!G:G, MATCH(D556, '2025年度_地域戦略テーブル（基本項目）'!C:C, 0)))-1),
    "")</f>
        <v/>
      </c>
    </row>
    <row r="557" spans="1:22" hidden="1">
      <c r="A557" s="11">
        <v>582</v>
      </c>
      <c r="B557" s="12" t="s">
        <v>2670</v>
      </c>
      <c r="C557" s="12" t="s">
        <v>6942</v>
      </c>
      <c r="D557" s="12" t="s">
        <v>2671</v>
      </c>
      <c r="E557" s="12" t="s">
        <v>311</v>
      </c>
      <c r="F557" s="12" t="s">
        <v>2625</v>
      </c>
      <c r="G557" s="12" t="s">
        <v>1278</v>
      </c>
      <c r="H557" s="12" t="s">
        <v>2672</v>
      </c>
      <c r="I557" s="12" t="s">
        <v>1076</v>
      </c>
      <c r="J557" s="11">
        <v>15.95</v>
      </c>
      <c r="K557" s="11">
        <v>34147</v>
      </c>
      <c r="L557" s="11">
        <v>1.31138</v>
      </c>
      <c r="M557" s="11">
        <v>51.9213449015488</v>
      </c>
      <c r="N557" s="11">
        <v>39.185358757932804</v>
      </c>
      <c r="O557" s="11">
        <v>6.7756227413535202</v>
      </c>
      <c r="P557" s="11">
        <v>1.59636381278404</v>
      </c>
      <c r="Q557" s="11">
        <v>0.52130978638085101</v>
      </c>
      <c r="R557" s="11">
        <v>702</v>
      </c>
      <c r="S557" s="11">
        <v>3499</v>
      </c>
      <c r="T557" s="11">
        <v>11221</v>
      </c>
      <c r="U557" s="81" t="str">
        <f>IF(COUNTIF('2025年度_地域戦略テーブル（基本項目）'!C:C, D557) &gt; 0, "策定済み", "未策定")</f>
        <v>未策定</v>
      </c>
      <c r="V557" t="str">
        <f>IF(COUNTIF('2025年度_地域戦略テーブル（基本項目）'!C:C, D557) &gt; 0,
    IF(MONTH(INDEX('2025年度_地域戦略テーブル（基本項目）'!G:G, MATCH(D557, '2025年度_地域戦略テーブル（基本項目）'!C:C, 0))) &gt;= 4,
        YEAR(INDEX('2025年度_地域戦略テーブル（基本項目）'!G:G, MATCH(D557, '2025年度_地域戦略テーブル（基本項目）'!C:C, 0))),
        YEAR(INDEX('2025年度_地域戦略テーブル（基本項目）'!G:G, MATCH(D557, '2025年度_地域戦略テーブル（基本項目）'!C:C, 0)))-1),
    "")</f>
        <v/>
      </c>
    </row>
    <row r="558" spans="1:22" hidden="1">
      <c r="A558" s="11">
        <v>534</v>
      </c>
      <c r="B558" s="12" t="s">
        <v>2673</v>
      </c>
      <c r="C558" s="12" t="s">
        <v>6894</v>
      </c>
      <c r="D558" s="12" t="s">
        <v>2674</v>
      </c>
      <c r="E558" s="12" t="s">
        <v>311</v>
      </c>
      <c r="F558" s="12" t="s">
        <v>2625</v>
      </c>
      <c r="G558" s="12" t="s">
        <v>1278</v>
      </c>
      <c r="H558" s="12" t="s">
        <v>2675</v>
      </c>
      <c r="I558" s="12" t="s">
        <v>1076</v>
      </c>
      <c r="J558" s="11">
        <v>48.99</v>
      </c>
      <c r="K558" s="11">
        <v>148699</v>
      </c>
      <c r="L558" s="11">
        <v>-2.4316800000000001</v>
      </c>
      <c r="M558" s="11">
        <v>55.963538777424802</v>
      </c>
      <c r="N558" s="11">
        <v>3.5384505579522498</v>
      </c>
      <c r="O558" s="11">
        <v>25.9326523425615</v>
      </c>
      <c r="P558" s="11">
        <v>11.6531433460679</v>
      </c>
      <c r="Q558" s="11">
        <v>2.9122149759935501</v>
      </c>
      <c r="R558" s="11">
        <v>2373</v>
      </c>
      <c r="S558" s="11">
        <v>18863</v>
      </c>
      <c r="T558" s="11">
        <v>50599</v>
      </c>
      <c r="U558" s="81" t="str">
        <f>IF(COUNTIF('2025年度_地域戦略テーブル（基本項目）'!C:C, D558) &gt; 0, "策定済み", "未策定")</f>
        <v>未策定</v>
      </c>
      <c r="V558" t="str">
        <f>IF(COUNTIF('2025年度_地域戦略テーブル（基本項目）'!C:C, D558) &gt; 0,
    IF(MONTH(INDEX('2025年度_地域戦略テーブル（基本項目）'!G:G, MATCH(D558, '2025年度_地域戦略テーブル（基本項目）'!C:C, 0))) &gt;= 4,
        YEAR(INDEX('2025年度_地域戦略テーブル（基本項目）'!G:G, MATCH(D558, '2025年度_地域戦略テーブル（基本項目）'!C:C, 0))),
        YEAR(INDEX('2025年度_地域戦略テーブル（基本項目）'!G:G, MATCH(D558, '2025年度_地域戦略テーブル（基本項目）'!C:C, 0)))-1),
    "")</f>
        <v/>
      </c>
    </row>
    <row r="559" spans="1:22" hidden="1">
      <c r="A559" s="11">
        <v>524</v>
      </c>
      <c r="B559" s="12" t="s">
        <v>2676</v>
      </c>
      <c r="C559" s="12" t="s">
        <v>6884</v>
      </c>
      <c r="D559" s="12" t="s">
        <v>2677</v>
      </c>
      <c r="E559" s="12" t="s">
        <v>311</v>
      </c>
      <c r="F559" s="12" t="s">
        <v>2625</v>
      </c>
      <c r="G559" s="12" t="s">
        <v>1278</v>
      </c>
      <c r="H559" s="12" t="s">
        <v>2678</v>
      </c>
      <c r="I559" s="12" t="s">
        <v>1076</v>
      </c>
      <c r="J559" s="11">
        <v>159.82</v>
      </c>
      <c r="K559" s="11">
        <v>194415</v>
      </c>
      <c r="L559" s="11">
        <v>-2.17719</v>
      </c>
      <c r="M559" s="11">
        <v>44.456613007134898</v>
      </c>
      <c r="N559" s="11">
        <v>32.998933184416998</v>
      </c>
      <c r="O559" s="11">
        <v>15.7019867695327</v>
      </c>
      <c r="P559" s="11">
        <v>5.8650967192671501</v>
      </c>
      <c r="Q559" s="11">
        <v>0.97737031964822396</v>
      </c>
      <c r="R559" s="11">
        <v>6633</v>
      </c>
      <c r="S559" s="11">
        <v>25599</v>
      </c>
      <c r="T559" s="11">
        <v>62988</v>
      </c>
      <c r="U559" s="81" t="str">
        <f>IF(COUNTIF('2025年度_地域戦略テーブル（基本項目）'!C:C, D559) &gt; 0, "策定済み", "未策定")</f>
        <v>未策定</v>
      </c>
      <c r="V559" t="str">
        <f>IF(COUNTIF('2025年度_地域戦略テーブル（基本項目）'!C:C, D559) &gt; 0,
    IF(MONTH(INDEX('2025年度_地域戦略テーブル（基本項目）'!G:G, MATCH(D559, '2025年度_地域戦略テーブル（基本項目）'!C:C, 0))) &gt;= 4,
        YEAR(INDEX('2025年度_地域戦略テーブル（基本項目）'!G:G, MATCH(D559, '2025年度_地域戦略テーブル（基本項目）'!C:C, 0))),
        YEAR(INDEX('2025年度_地域戦略テーブル（基本項目）'!G:G, MATCH(D559, '2025年度_地域戦略テーブル（基本項目）'!C:C, 0)))-1),
    "")</f>
        <v/>
      </c>
    </row>
    <row r="560" spans="1:22" hidden="1">
      <c r="A560" s="11">
        <v>542</v>
      </c>
      <c r="B560" s="12" t="s">
        <v>2679</v>
      </c>
      <c r="C560" s="12" t="s">
        <v>6902</v>
      </c>
      <c r="D560" s="12" t="s">
        <v>2680</v>
      </c>
      <c r="E560" s="12" t="s">
        <v>311</v>
      </c>
      <c r="F560" s="12" t="s">
        <v>2625</v>
      </c>
      <c r="G560" s="12" t="s">
        <v>1278</v>
      </c>
      <c r="H560" s="12" t="s">
        <v>2681</v>
      </c>
      <c r="I560" s="12" t="s">
        <v>1076</v>
      </c>
      <c r="J560" s="11">
        <v>18.190000000000001</v>
      </c>
      <c r="K560" s="11">
        <v>140899</v>
      </c>
      <c r="L560" s="11">
        <v>3.4880599999999999</v>
      </c>
      <c r="M560" s="11">
        <v>97.140247370748597</v>
      </c>
      <c r="N560" s="11">
        <v>1.5792677806872399</v>
      </c>
      <c r="O560" s="11">
        <v>0.17073485606559</v>
      </c>
      <c r="P560" s="11">
        <v>0.42686780008066399</v>
      </c>
      <c r="Q560" s="11">
        <v>0.68288219241787596</v>
      </c>
      <c r="R560" s="11">
        <v>201</v>
      </c>
      <c r="S560" s="11">
        <v>13524</v>
      </c>
      <c r="T560" s="11">
        <v>43756</v>
      </c>
      <c r="U560" s="81" t="str">
        <f>IF(COUNTIF('2025年度_地域戦略テーブル（基本項目）'!C:C, D560) &gt; 0, "策定済み", "未策定")</f>
        <v>未策定</v>
      </c>
      <c r="V560" t="str">
        <f>IF(COUNTIF('2025年度_地域戦略テーブル（基本項目）'!C:C, D560) &gt; 0,
    IF(MONTH(INDEX('2025年度_地域戦略テーブル（基本項目）'!G:G, MATCH(D560, '2025年度_地域戦略テーブル（基本項目）'!C:C, 0))) &gt;= 4,
        YEAR(INDEX('2025年度_地域戦略テーブル（基本項目）'!G:G, MATCH(D560, '2025年度_地域戦略テーブル（基本項目）'!C:C, 0))),
        YEAR(INDEX('2025年度_地域戦略テーブル（基本項目）'!G:G, MATCH(D560, '2025年度_地域戦略テーブル（基本項目）'!C:C, 0)))-1),
    "")</f>
        <v/>
      </c>
    </row>
    <row r="561" spans="1:22" hidden="1">
      <c r="A561" s="11">
        <v>556</v>
      </c>
      <c r="B561" s="12" t="s">
        <v>2682</v>
      </c>
      <c r="C561" s="12" t="s">
        <v>6916</v>
      </c>
      <c r="D561" s="12" t="s">
        <v>2683</v>
      </c>
      <c r="E561" s="12" t="s">
        <v>311</v>
      </c>
      <c r="F561" s="12" t="s">
        <v>2625</v>
      </c>
      <c r="G561" s="12" t="s">
        <v>1278</v>
      </c>
      <c r="H561" s="12" t="s">
        <v>2684</v>
      </c>
      <c r="I561" s="12" t="s">
        <v>1076</v>
      </c>
      <c r="J561" s="11">
        <v>33.93</v>
      </c>
      <c r="K561" s="11">
        <v>50066</v>
      </c>
      <c r="L561" s="11">
        <v>-4.6797700000000004</v>
      </c>
      <c r="M561" s="11">
        <v>45.261332586757703</v>
      </c>
      <c r="N561" s="11">
        <v>52.960915247120298</v>
      </c>
      <c r="O561" s="11">
        <v>1.30888304513494</v>
      </c>
      <c r="P561" s="11">
        <v>0.23441109704659999</v>
      </c>
      <c r="Q561" s="11">
        <v>0.23445802394041201</v>
      </c>
      <c r="R561" s="11">
        <v>1094</v>
      </c>
      <c r="S561" s="11">
        <v>6910</v>
      </c>
      <c r="T561" s="11">
        <v>16847</v>
      </c>
      <c r="U561" s="81" t="str">
        <f>IF(COUNTIF('2025年度_地域戦略テーブル（基本項目）'!C:C, D561) &gt; 0, "策定済み", "未策定")</f>
        <v>未策定</v>
      </c>
      <c r="V561" t="str">
        <f>IF(COUNTIF('2025年度_地域戦略テーブル（基本項目）'!C:C, D561) &gt; 0,
    IF(MONTH(INDEX('2025年度_地域戦略テーブル（基本項目）'!G:G, MATCH(D561, '2025年度_地域戦略テーブル（基本項目）'!C:C, 0))) &gt;= 4,
        YEAR(INDEX('2025年度_地域戦略テーブル（基本項目）'!G:G, MATCH(D561, '2025年度_地域戦略テーブル（基本項目）'!C:C, 0))),
        YEAR(INDEX('2025年度_地域戦略テーブル（基本項目）'!G:G, MATCH(D561, '2025年度_地域戦略テーブル（基本項目）'!C:C, 0)))-1),
    "")</f>
        <v/>
      </c>
    </row>
    <row r="562" spans="1:22" hidden="1">
      <c r="A562" s="11">
        <v>526</v>
      </c>
      <c r="B562" s="12" t="s">
        <v>2685</v>
      </c>
      <c r="C562" s="12" t="s">
        <v>6886</v>
      </c>
      <c r="D562" s="12" t="s">
        <v>2686</v>
      </c>
      <c r="E562" s="12" t="s">
        <v>311</v>
      </c>
      <c r="F562" s="12" t="s">
        <v>2625</v>
      </c>
      <c r="G562" s="12" t="s">
        <v>1278</v>
      </c>
      <c r="H562" s="12" t="s">
        <v>2687</v>
      </c>
      <c r="I562" s="12" t="s">
        <v>1076</v>
      </c>
      <c r="J562" s="11">
        <v>67.489999999999995</v>
      </c>
      <c r="K562" s="11">
        <v>78617</v>
      </c>
      <c r="L562" s="11">
        <v>-4.2575500000000002</v>
      </c>
      <c r="M562" s="11">
        <v>41.734917505764102</v>
      </c>
      <c r="N562" s="11">
        <v>56.065303757782303</v>
      </c>
      <c r="O562" s="11">
        <v>2.0608479095340702</v>
      </c>
      <c r="P562" s="11">
        <v>6.9475991920861804E-2</v>
      </c>
      <c r="Q562" s="11">
        <v>6.94548349986671E-2</v>
      </c>
      <c r="R562" s="11">
        <v>2554</v>
      </c>
      <c r="S562" s="11">
        <v>12901</v>
      </c>
      <c r="T562" s="11">
        <v>26554</v>
      </c>
      <c r="U562" s="81" t="str">
        <f>IF(COUNTIF('2025年度_地域戦略テーブル（基本項目）'!C:C, D562) &gt; 0, "策定済み", "未策定")</f>
        <v>未策定</v>
      </c>
      <c r="V562" t="str">
        <f>IF(COUNTIF('2025年度_地域戦略テーブル（基本項目）'!C:C, D562) &gt; 0,
    IF(MONTH(INDEX('2025年度_地域戦略テーブル（基本項目）'!G:G, MATCH(D562, '2025年度_地域戦略テーブル（基本項目）'!C:C, 0))) &gt;= 4,
        YEAR(INDEX('2025年度_地域戦略テーブル（基本項目）'!G:G, MATCH(D562, '2025年度_地域戦略テーブル（基本項目）'!C:C, 0))),
        YEAR(INDEX('2025年度_地域戦略テーブル（基本項目）'!G:G, MATCH(D562, '2025年度_地域戦略テーブル（基本項目）'!C:C, 0)))-1),
    "")</f>
        <v/>
      </c>
    </row>
    <row r="563" spans="1:22" hidden="1">
      <c r="A563" s="11">
        <v>536</v>
      </c>
      <c r="B563" s="12" t="s">
        <v>2688</v>
      </c>
      <c r="C563" s="12" t="s">
        <v>6896</v>
      </c>
      <c r="D563" s="12" t="s">
        <v>2689</v>
      </c>
      <c r="E563" s="12" t="s">
        <v>311</v>
      </c>
      <c r="F563" s="12" t="s">
        <v>2625</v>
      </c>
      <c r="G563" s="12" t="s">
        <v>1278</v>
      </c>
      <c r="H563" s="12" t="s">
        <v>2690</v>
      </c>
      <c r="I563" s="12" t="s">
        <v>1076</v>
      </c>
      <c r="J563" s="11">
        <v>67.44</v>
      </c>
      <c r="K563" s="11">
        <v>116828</v>
      </c>
      <c r="L563" s="11">
        <v>-1.05359</v>
      </c>
      <c r="M563" s="11">
        <v>43.097132719940902</v>
      </c>
      <c r="N563" s="11">
        <v>50.107449155673997</v>
      </c>
      <c r="O563" s="11">
        <v>5.6474560121089299</v>
      </c>
      <c r="P563" s="11">
        <v>0.13917072252169799</v>
      </c>
      <c r="Q563" s="11">
        <v>1.0087913897544301</v>
      </c>
      <c r="R563" s="11">
        <v>3623</v>
      </c>
      <c r="S563" s="11">
        <v>13985</v>
      </c>
      <c r="T563" s="11">
        <v>39097</v>
      </c>
      <c r="U563" s="81" t="str">
        <f>IF(COUNTIF('2025年度_地域戦略テーブル（基本項目）'!C:C, D563) &gt; 0, "策定済み", "未策定")</f>
        <v>未策定</v>
      </c>
      <c r="V563" t="str">
        <f>IF(COUNTIF('2025年度_地域戦略テーブル（基本項目）'!C:C, D563) &gt; 0,
    IF(MONTH(INDEX('2025年度_地域戦略テーブル（基本項目）'!G:G, MATCH(D563, '2025年度_地域戦略テーブル（基本項目）'!C:C, 0))) &gt;= 4,
        YEAR(INDEX('2025年度_地域戦略テーブル（基本項目）'!G:G, MATCH(D563, '2025年度_地域戦略テーブル（基本項目）'!C:C, 0))),
        YEAR(INDEX('2025年度_地域戦略テーブル（基本項目）'!G:G, MATCH(D563, '2025年度_地域戦略テーブル（基本項目）'!C:C, 0)))-1),
    "")</f>
        <v/>
      </c>
    </row>
    <row r="564" spans="1:22" hidden="1">
      <c r="A564" s="11">
        <v>555</v>
      </c>
      <c r="B564" s="12" t="s">
        <v>2691</v>
      </c>
      <c r="C564" s="12" t="s">
        <v>6915</v>
      </c>
      <c r="D564" s="12" t="s">
        <v>2692</v>
      </c>
      <c r="E564" s="12" t="s">
        <v>311</v>
      </c>
      <c r="F564" s="12" t="s">
        <v>2625</v>
      </c>
      <c r="G564" s="12" t="s">
        <v>1278</v>
      </c>
      <c r="H564" s="12" t="s">
        <v>2693</v>
      </c>
      <c r="I564" s="12" t="s">
        <v>1076</v>
      </c>
      <c r="J564" s="11">
        <v>41.02</v>
      </c>
      <c r="K564" s="11">
        <v>100275</v>
      </c>
      <c r="L564" s="11">
        <v>-1.3808199999999999</v>
      </c>
      <c r="M564" s="11">
        <v>55.828710265566102</v>
      </c>
      <c r="N564" s="11">
        <v>20.334286836159201</v>
      </c>
      <c r="O564" s="11">
        <v>16.447428142718401</v>
      </c>
      <c r="P564" s="11">
        <v>5.7711136510249901</v>
      </c>
      <c r="Q564" s="11">
        <v>1.6184611045313</v>
      </c>
      <c r="R564" s="11">
        <v>1123</v>
      </c>
      <c r="S564" s="11">
        <v>13008</v>
      </c>
      <c r="T564" s="11">
        <v>30731</v>
      </c>
      <c r="U564" s="81" t="str">
        <f>IF(COUNTIF('2025年度_地域戦略テーブル（基本項目）'!C:C, D564) &gt; 0, "策定済み", "未策定")</f>
        <v>未策定</v>
      </c>
      <c r="V564" t="str">
        <f>IF(COUNTIF('2025年度_地域戦略テーブル（基本項目）'!C:C, D564) &gt; 0,
    IF(MONTH(INDEX('2025年度_地域戦略テーブル（基本項目）'!G:G, MATCH(D564, '2025年度_地域戦略テーブル（基本項目）'!C:C, 0))) &gt;= 4,
        YEAR(INDEX('2025年度_地域戦略テーブル（基本項目）'!G:G, MATCH(D564, '2025年度_地域戦略テーブル（基本項目）'!C:C, 0))),
        YEAR(INDEX('2025年度_地域戦略テーブル（基本項目）'!G:G, MATCH(D564, '2025年度_地域戦略テーブル（基本項目）'!C:C, 0)))-1),
    "")</f>
        <v/>
      </c>
    </row>
    <row r="565" spans="1:22" hidden="1">
      <c r="A565" s="11">
        <v>553</v>
      </c>
      <c r="B565" s="12" t="s">
        <v>2694</v>
      </c>
      <c r="C565" s="12" t="s">
        <v>6913</v>
      </c>
      <c r="D565" s="12" t="s">
        <v>2695</v>
      </c>
      <c r="E565" s="12" t="s">
        <v>311</v>
      </c>
      <c r="F565" s="12" t="s">
        <v>2625</v>
      </c>
      <c r="G565" s="12" t="s">
        <v>1278</v>
      </c>
      <c r="H565" s="12" t="s">
        <v>2696</v>
      </c>
      <c r="I565" s="12" t="s">
        <v>1076</v>
      </c>
      <c r="J565" s="11">
        <v>30.13</v>
      </c>
      <c r="K565" s="11">
        <v>142145</v>
      </c>
      <c r="L565" s="11">
        <v>4.11951</v>
      </c>
      <c r="M565" s="11">
        <v>83.012985845369798</v>
      </c>
      <c r="N565" s="11">
        <v>12.961146329347899</v>
      </c>
      <c r="O565" s="11">
        <v>3.5945231220946301</v>
      </c>
      <c r="P565" s="11">
        <v>0.23969870017569</v>
      </c>
      <c r="Q565" s="11">
        <v>0.19164600301200599</v>
      </c>
      <c r="R565" s="11">
        <v>1560</v>
      </c>
      <c r="S565" s="11">
        <v>17719</v>
      </c>
      <c r="T565" s="11">
        <v>43518</v>
      </c>
      <c r="U565" s="81" t="str">
        <f>IF(COUNTIF('2025年度_地域戦略テーブル（基本項目）'!C:C, D565) &gt; 0, "策定済み", "未策定")</f>
        <v>未策定</v>
      </c>
      <c r="V565" t="str">
        <f>IF(COUNTIF('2025年度_地域戦略テーブル（基本項目）'!C:C, D565) &gt; 0,
    IF(MONTH(INDEX('2025年度_地域戦略テーブル（基本項目）'!G:G, MATCH(D565, '2025年度_地域戦略テーブル（基本項目）'!C:C, 0))) &gt;= 4,
        YEAR(INDEX('2025年度_地域戦略テーブル（基本項目）'!G:G, MATCH(D565, '2025年度_地域戦略テーブル（基本項目）'!C:C, 0))),
        YEAR(INDEX('2025年度_地域戦略テーブル（基本項目）'!G:G, MATCH(D565, '2025年度_地域戦略テーブル（基本項目）'!C:C, 0)))-1),
    "")</f>
        <v/>
      </c>
    </row>
    <row r="566" spans="1:22" hidden="1">
      <c r="A566" s="11">
        <v>563</v>
      </c>
      <c r="B566" s="12" t="s">
        <v>2697</v>
      </c>
      <c r="C566" s="12" t="s">
        <v>6923</v>
      </c>
      <c r="D566" s="12" t="s">
        <v>2698</v>
      </c>
      <c r="E566" s="12" t="s">
        <v>311</v>
      </c>
      <c r="F566" s="12" t="s">
        <v>2625</v>
      </c>
      <c r="G566" s="12" t="s">
        <v>1278</v>
      </c>
      <c r="H566" s="12" t="s">
        <v>2699</v>
      </c>
      <c r="I566" s="12" t="s">
        <v>1076</v>
      </c>
      <c r="J566" s="11">
        <v>15.33</v>
      </c>
      <c r="K566" s="11">
        <v>38434</v>
      </c>
      <c r="L566" s="11">
        <v>-5.7209999999999997E-2</v>
      </c>
      <c r="M566" s="11">
        <v>55.1715312459337</v>
      </c>
      <c r="N566" s="11">
        <v>0.309961930606028</v>
      </c>
      <c r="O566" s="11">
        <v>36.6535104684339</v>
      </c>
      <c r="P566" s="11">
        <v>7.8649963550264399</v>
      </c>
      <c r="Q566" s="11">
        <v>0</v>
      </c>
      <c r="R566" s="11">
        <v>1274</v>
      </c>
      <c r="S566" s="11">
        <v>4640</v>
      </c>
      <c r="T566" s="11">
        <v>12053</v>
      </c>
      <c r="U566" s="81" t="str">
        <f>IF(COUNTIF('2025年度_地域戦略テーブル（基本項目）'!C:C, D566) &gt; 0, "策定済み", "未策定")</f>
        <v>未策定</v>
      </c>
      <c r="V566" t="str">
        <f>IF(COUNTIF('2025年度_地域戦略テーブル（基本項目）'!C:C, D566) &gt; 0,
    IF(MONTH(INDEX('2025年度_地域戦略テーブル（基本項目）'!G:G, MATCH(D566, '2025年度_地域戦略テーブル（基本項目）'!C:C, 0))) &gt;= 4,
        YEAR(INDEX('2025年度_地域戦略テーブル（基本項目）'!G:G, MATCH(D566, '2025年度_地域戦略テーブル（基本項目）'!C:C, 0))),
        YEAR(INDEX('2025年度_地域戦略テーブル（基本項目）'!G:G, MATCH(D566, '2025年度_地域戦略テーブル（基本項目）'!C:C, 0)))-1),
    "")</f>
        <v/>
      </c>
    </row>
    <row r="567" spans="1:22" hidden="1">
      <c r="A567" s="11">
        <v>545</v>
      </c>
      <c r="B567" s="12" t="s">
        <v>2700</v>
      </c>
      <c r="C567" s="12" t="s">
        <v>6905</v>
      </c>
      <c r="D567" s="12" t="s">
        <v>2701</v>
      </c>
      <c r="E567" s="12" t="s">
        <v>311</v>
      </c>
      <c r="F567" s="12" t="s">
        <v>2625</v>
      </c>
      <c r="G567" s="12" t="s">
        <v>1278</v>
      </c>
      <c r="H567" s="12" t="s">
        <v>2702</v>
      </c>
      <c r="I567" s="12" t="s">
        <v>1076</v>
      </c>
      <c r="J567" s="11">
        <v>9.0500000000000007</v>
      </c>
      <c r="K567" s="11">
        <v>75346</v>
      </c>
      <c r="L567" s="11">
        <v>3.6738400000000002</v>
      </c>
      <c r="M567" s="11">
        <v>72.313790295632401</v>
      </c>
      <c r="N567" s="11">
        <v>16.074149833493799</v>
      </c>
      <c r="O567" s="11">
        <v>2.2885073096279802</v>
      </c>
      <c r="P567" s="11">
        <v>4.5190398461196697</v>
      </c>
      <c r="Q567" s="11">
        <v>4.80451271512612</v>
      </c>
      <c r="R567" s="11">
        <v>412</v>
      </c>
      <c r="S567" s="11">
        <v>7161</v>
      </c>
      <c r="T567" s="11">
        <v>24147</v>
      </c>
      <c r="U567" s="81" t="str">
        <f>IF(COUNTIF('2025年度_地域戦略テーブル（基本項目）'!C:C, D567) &gt; 0, "策定済み", "未策定")</f>
        <v>未策定</v>
      </c>
      <c r="V567" t="str">
        <f>IF(COUNTIF('2025年度_地域戦略テーブル（基本項目）'!C:C, D567) &gt; 0,
    IF(MONTH(INDEX('2025年度_地域戦略テーブル（基本項目）'!G:G, MATCH(D567, '2025年度_地域戦略テーブル（基本項目）'!C:C, 0))) &gt;= 4,
        YEAR(INDEX('2025年度_地域戦略テーブル（基本項目）'!G:G, MATCH(D567, '2025年度_地域戦略テーブル（基本項目）'!C:C, 0))),
        YEAR(INDEX('2025年度_地域戦略テーブル（基本項目）'!G:G, MATCH(D567, '2025年度_地域戦略テーブル（基本項目）'!C:C, 0)))-1),
    "")</f>
        <v/>
      </c>
    </row>
    <row r="568" spans="1:22" ht="26" hidden="1">
      <c r="A568" s="11">
        <v>533</v>
      </c>
      <c r="B568" s="12" t="s">
        <v>2703</v>
      </c>
      <c r="C568" s="12" t="s">
        <v>6893</v>
      </c>
      <c r="D568" s="12" t="s">
        <v>2704</v>
      </c>
      <c r="E568" s="12" t="s">
        <v>311</v>
      </c>
      <c r="F568" s="12" t="s">
        <v>2625</v>
      </c>
      <c r="G568" s="12" t="s">
        <v>1278</v>
      </c>
      <c r="H568" s="12" t="s">
        <v>2705</v>
      </c>
      <c r="I568" s="12" t="s">
        <v>1076</v>
      </c>
      <c r="J568" s="11">
        <v>66</v>
      </c>
      <c r="K568" s="11">
        <v>229792</v>
      </c>
      <c r="L568" s="11">
        <v>-1.2535000000000001</v>
      </c>
      <c r="M568" s="11">
        <v>58.044673972217304</v>
      </c>
      <c r="N568" s="11">
        <v>34.322087404542302</v>
      </c>
      <c r="O568" s="11">
        <v>5.81586172673929</v>
      </c>
      <c r="P568" s="11">
        <v>1.2336468131714899</v>
      </c>
      <c r="Q568" s="11">
        <v>0.58373008332957899</v>
      </c>
      <c r="R568" s="11">
        <v>2483</v>
      </c>
      <c r="S568" s="11">
        <v>24929</v>
      </c>
      <c r="T568" s="11">
        <v>78681</v>
      </c>
      <c r="U568" s="81" t="str">
        <f>IF(COUNTIF('2025年度_地域戦略テーブル（基本項目）'!C:C, D568) &gt; 0, "策定済み", "未策定")</f>
        <v>未策定</v>
      </c>
      <c r="V568" t="str">
        <f>IF(COUNTIF('2025年度_地域戦略テーブル（基本項目）'!C:C, D568) &gt; 0,
    IF(MONTH(INDEX('2025年度_地域戦略テーブル（基本項目）'!G:G, MATCH(D568, '2025年度_地域戦略テーブル（基本項目）'!C:C, 0))) &gt;= 4,
        YEAR(INDEX('2025年度_地域戦略テーブル（基本項目）'!G:G, MATCH(D568, '2025年度_地域戦略テーブル（基本項目）'!C:C, 0))),
        YEAR(INDEX('2025年度_地域戦略テーブル（基本項目）'!G:G, MATCH(D568, '2025年度_地域戦略テーブル（基本項目）'!C:C, 0)))-1),
    "")</f>
        <v/>
      </c>
    </row>
    <row r="569" spans="1:22" hidden="1">
      <c r="A569" s="11">
        <v>528</v>
      </c>
      <c r="B569" s="12" t="s">
        <v>2706</v>
      </c>
      <c r="C569" s="12" t="s">
        <v>6888</v>
      </c>
      <c r="D569" s="12" t="s">
        <v>325</v>
      </c>
      <c r="E569" s="12" t="s">
        <v>311</v>
      </c>
      <c r="F569" s="12" t="s">
        <v>2625</v>
      </c>
      <c r="G569" s="12" t="s">
        <v>1278</v>
      </c>
      <c r="H569" s="12" t="s">
        <v>2707</v>
      </c>
      <c r="I569" s="12" t="s">
        <v>1076</v>
      </c>
      <c r="J569" s="11">
        <v>72.11</v>
      </c>
      <c r="K569" s="11">
        <v>342464</v>
      </c>
      <c r="L569" s="11">
        <v>0.61048000000000002</v>
      </c>
      <c r="M569" s="11">
        <v>58.568075347058297</v>
      </c>
      <c r="N569" s="11">
        <v>3.0982860176589699E-2</v>
      </c>
      <c r="O569" s="11">
        <v>23.035549975715199</v>
      </c>
      <c r="P569" s="11">
        <v>17.549739459526801</v>
      </c>
      <c r="Q569" s="11">
        <v>0.81565235752307197</v>
      </c>
      <c r="R569" s="11">
        <v>4126</v>
      </c>
      <c r="S569" s="11">
        <v>29694</v>
      </c>
      <c r="T569" s="11">
        <v>112303</v>
      </c>
      <c r="U569" s="81" t="str">
        <f>IF(COUNTIF('2025年度_地域戦略テーブル（基本項目）'!C:C, D569) &gt; 0, "策定済み", "未策定")</f>
        <v>策定済み</v>
      </c>
      <c r="V569">
        <f>IF(COUNTIF('2025年度_地域戦略テーブル（基本項目）'!C:C, D569) &gt; 0,
    IF(MONTH(INDEX('2025年度_地域戦略テーブル（基本項目）'!G:G, MATCH(D569, '2025年度_地域戦略テーブル（基本項目）'!C:C, 0))) &gt;= 4,
        YEAR(INDEX('2025年度_地域戦略テーブル（基本項目）'!G:G, MATCH(D569, '2025年度_地域戦略テーブル（基本項目）'!C:C, 0))),
        YEAR(INDEX('2025年度_地域戦略テーブル（基本項目）'!G:G, MATCH(D569, '2025年度_地域戦略テーブル（基本項目）'!C:C, 0)))-1),
    "")</f>
        <v>2021</v>
      </c>
    </row>
    <row r="570" spans="1:22" ht="26" hidden="1">
      <c r="A570" s="11">
        <v>576</v>
      </c>
      <c r="B570" s="12" t="s">
        <v>2708</v>
      </c>
      <c r="C570" s="12" t="s">
        <v>6936</v>
      </c>
      <c r="D570" s="12" t="s">
        <v>327</v>
      </c>
      <c r="E570" s="12" t="s">
        <v>311</v>
      </c>
      <c r="F570" s="12" t="s">
        <v>2625</v>
      </c>
      <c r="G570" s="12" t="s">
        <v>1278</v>
      </c>
      <c r="H570" s="12" t="s">
        <v>2709</v>
      </c>
      <c r="I570" s="12" t="s">
        <v>1076</v>
      </c>
      <c r="J570" s="11">
        <v>171.26</v>
      </c>
      <c r="K570" s="11">
        <v>10928</v>
      </c>
      <c r="L570" s="11">
        <v>-9.8126599999999993</v>
      </c>
      <c r="M570" s="11">
        <v>3.1512868971100101</v>
      </c>
      <c r="N570" s="11">
        <v>0.67103389864621399</v>
      </c>
      <c r="O570" s="11">
        <v>6.2430059291511899</v>
      </c>
      <c r="P570" s="11">
        <v>88.497953214514894</v>
      </c>
      <c r="Q570" s="11">
        <v>1.43672006057768</v>
      </c>
      <c r="R570" s="11">
        <v>838</v>
      </c>
      <c r="S570" s="11">
        <v>2466</v>
      </c>
      <c r="T570" s="11">
        <v>3386</v>
      </c>
      <c r="U570" s="81" t="str">
        <f>IF(COUNTIF('2025年度_地域戦略テーブル（基本項目）'!C:C, D570) &gt; 0, "策定済み", "未策定")</f>
        <v>策定済み</v>
      </c>
      <c r="V570">
        <f>IF(COUNTIF('2025年度_地域戦略テーブル（基本項目）'!C:C, D570) &gt; 0,
    IF(MONTH(INDEX('2025年度_地域戦略テーブル（基本項目）'!G:G, MATCH(D570, '2025年度_地域戦略テーブル（基本項目）'!C:C, 0))) &gt;= 4,
        YEAR(INDEX('2025年度_地域戦略テーブル（基本項目）'!G:G, MATCH(D570, '2025年度_地域戦略テーブル（基本項目）'!C:C, 0))),
        YEAR(INDEX('2025年度_地域戦略テーブル（基本項目）'!G:G, MATCH(D570, '2025年度_地域戦略テーブル（基本項目）'!C:C, 0)))-1),
    "")</f>
        <v>2022</v>
      </c>
    </row>
    <row r="571" spans="1:22" hidden="1">
      <c r="A571" s="11">
        <v>568</v>
      </c>
      <c r="B571" s="12" t="s">
        <v>2710</v>
      </c>
      <c r="C571" s="12" t="s">
        <v>6928</v>
      </c>
      <c r="D571" s="12" t="s">
        <v>2711</v>
      </c>
      <c r="E571" s="12" t="s">
        <v>311</v>
      </c>
      <c r="F571" s="12" t="s">
        <v>2625</v>
      </c>
      <c r="G571" s="12" t="s">
        <v>1278</v>
      </c>
      <c r="H571" s="12" t="s">
        <v>2712</v>
      </c>
      <c r="I571" s="12" t="s">
        <v>1076</v>
      </c>
      <c r="J571" s="11">
        <v>60.36</v>
      </c>
      <c r="K571" s="11">
        <v>28524</v>
      </c>
      <c r="L571" s="11">
        <v>-8.5124099999999991</v>
      </c>
      <c r="M571" s="11">
        <v>15.4315753399932</v>
      </c>
      <c r="N571" s="11">
        <v>6.5993692876052199</v>
      </c>
      <c r="O571" s="11">
        <v>7.4899143551685397</v>
      </c>
      <c r="P571" s="11">
        <v>66.015803772001206</v>
      </c>
      <c r="Q571" s="11">
        <v>4.4633372452318403</v>
      </c>
      <c r="R571" s="11">
        <v>865</v>
      </c>
      <c r="S571" s="11">
        <v>4888</v>
      </c>
      <c r="T571" s="11">
        <v>10595</v>
      </c>
      <c r="U571" s="81" t="str">
        <f>IF(COUNTIF('2025年度_地域戦略テーブル（基本項目）'!C:C, D571) &gt; 0, "策定済み", "未策定")</f>
        <v>未策定</v>
      </c>
      <c r="V571" t="str">
        <f>IF(COUNTIF('2025年度_地域戦略テーブル（基本項目）'!C:C, D571) &gt; 0,
    IF(MONTH(INDEX('2025年度_地域戦略テーブル（基本項目）'!G:G, MATCH(D571, '2025年度_地域戦略テーブル（基本項目）'!C:C, 0))) &gt;= 4,
        YEAR(INDEX('2025年度_地域戦略テーブル（基本項目）'!G:G, MATCH(D571, '2025年度_地域戦略テーブル（基本項目）'!C:C, 0))),
        YEAR(INDEX('2025年度_地域戦略テーブル（基本項目）'!G:G, MATCH(D571, '2025年度_地域戦略テーブル（基本項目）'!C:C, 0)))-1),
    "")</f>
        <v/>
      </c>
    </row>
    <row r="572" spans="1:22" hidden="1">
      <c r="A572" s="11">
        <v>584</v>
      </c>
      <c r="B572" s="12" t="s">
        <v>2713</v>
      </c>
      <c r="C572" s="12" t="s">
        <v>6944</v>
      </c>
      <c r="D572" s="12" t="s">
        <v>2714</v>
      </c>
      <c r="E572" s="12" t="s">
        <v>311</v>
      </c>
      <c r="F572" s="12" t="s">
        <v>2625</v>
      </c>
      <c r="G572" s="12" t="s">
        <v>1278</v>
      </c>
      <c r="H572" s="12" t="s">
        <v>2715</v>
      </c>
      <c r="I572" s="12" t="s">
        <v>1076</v>
      </c>
      <c r="J572" s="11">
        <v>16.2</v>
      </c>
      <c r="K572" s="11">
        <v>28266</v>
      </c>
      <c r="L572" s="11">
        <v>-5.97119</v>
      </c>
      <c r="M572" s="11">
        <v>50.624995274550102</v>
      </c>
      <c r="N572" s="11">
        <v>41.114314885370803</v>
      </c>
      <c r="O572" s="11">
        <v>7.38916420894805</v>
      </c>
      <c r="P572" s="11">
        <v>0.49254454863374902</v>
      </c>
      <c r="Q572" s="11">
        <v>0.37898108249734103</v>
      </c>
      <c r="R572" s="11">
        <v>534</v>
      </c>
      <c r="S572" s="11">
        <v>4374</v>
      </c>
      <c r="T572" s="11">
        <v>9581</v>
      </c>
      <c r="U572" s="81" t="str">
        <f>IF(COUNTIF('2025年度_地域戦略テーブル（基本項目）'!C:C, D572) &gt; 0, "策定済み", "未策定")</f>
        <v>未策定</v>
      </c>
      <c r="V572" t="str">
        <f>IF(COUNTIF('2025年度_地域戦略テーブル（基本項目）'!C:C, D572) &gt; 0,
    IF(MONTH(INDEX('2025年度_地域戦略テーブル（基本項目）'!G:G, MATCH(D572, '2025年度_地域戦略テーブル（基本項目）'!C:C, 0))) &gt;= 4,
        YEAR(INDEX('2025年度_地域戦略テーブル（基本項目）'!G:G, MATCH(D572, '2025年度_地域戦略テーブル（基本項目）'!C:C, 0))),
        YEAR(INDEX('2025年度_地域戦略テーブル（基本項目）'!G:G, MATCH(D572, '2025年度_地域戦略テーブル（基本項目）'!C:C, 0)))-1),
    "")</f>
        <v/>
      </c>
    </row>
    <row r="573" spans="1:22" hidden="1">
      <c r="A573" s="11">
        <v>538</v>
      </c>
      <c r="B573" s="12" t="s">
        <v>2716</v>
      </c>
      <c r="C573" s="12" t="s">
        <v>6898</v>
      </c>
      <c r="D573" s="12" t="s">
        <v>2717</v>
      </c>
      <c r="E573" s="12" t="s">
        <v>311</v>
      </c>
      <c r="F573" s="12" t="s">
        <v>2625</v>
      </c>
      <c r="G573" s="12" t="s">
        <v>1278</v>
      </c>
      <c r="H573" s="12" t="s">
        <v>2718</v>
      </c>
      <c r="I573" s="12" t="s">
        <v>1076</v>
      </c>
      <c r="J573" s="11">
        <v>45.51</v>
      </c>
      <c r="K573" s="11">
        <v>226940</v>
      </c>
      <c r="L573" s="11">
        <v>0.77444000000000002</v>
      </c>
      <c r="M573" s="11">
        <v>69.692324491444097</v>
      </c>
      <c r="N573" s="11">
        <v>6.9945423569383198</v>
      </c>
      <c r="O573" s="11">
        <v>14.3379818344873</v>
      </c>
      <c r="P573" s="11">
        <v>3.9461707935311701</v>
      </c>
      <c r="Q573" s="11">
        <v>5.0289805235990697</v>
      </c>
      <c r="R573" s="11">
        <v>1867</v>
      </c>
      <c r="S573" s="11">
        <v>24346</v>
      </c>
      <c r="T573" s="11">
        <v>76568</v>
      </c>
      <c r="U573" s="81" t="str">
        <f>IF(COUNTIF('2025年度_地域戦略テーブル（基本項目）'!C:C, D573) &gt; 0, "策定済み", "未策定")</f>
        <v>未策定</v>
      </c>
      <c r="V573" t="str">
        <f>IF(COUNTIF('2025年度_地域戦略テーブル（基本項目）'!C:C, D573) &gt; 0,
    IF(MONTH(INDEX('2025年度_地域戦略テーブル（基本項目）'!G:G, MATCH(D573, '2025年度_地域戦略テーブル（基本項目）'!C:C, 0))) &gt;= 4,
        YEAR(INDEX('2025年度_地域戦略テーブル（基本項目）'!G:G, MATCH(D573, '2025年度_地域戦略テーブル（基本項目）'!C:C, 0))),
        YEAR(INDEX('2025年度_地域戦略テーブル（基本項目）'!G:G, MATCH(D573, '2025年度_地域戦略テーブル（基本項目）'!C:C, 0)))-1),
    "")</f>
        <v/>
      </c>
    </row>
    <row r="574" spans="1:22" hidden="1">
      <c r="A574" s="11">
        <v>580</v>
      </c>
      <c r="B574" s="12" t="s">
        <v>2719</v>
      </c>
      <c r="C574" s="12" t="s">
        <v>6940</v>
      </c>
      <c r="D574" s="12" t="s">
        <v>2720</v>
      </c>
      <c r="E574" s="12" t="s">
        <v>311</v>
      </c>
      <c r="F574" s="12" t="s">
        <v>2625</v>
      </c>
      <c r="G574" s="12" t="s">
        <v>1278</v>
      </c>
      <c r="H574" s="12" t="s">
        <v>2721</v>
      </c>
      <c r="I574" s="12" t="s">
        <v>1076</v>
      </c>
      <c r="J574" s="11">
        <v>29.18</v>
      </c>
      <c r="K574" s="11">
        <v>30343</v>
      </c>
      <c r="L574" s="11">
        <v>-0.72631999999999997</v>
      </c>
      <c r="M574" s="11">
        <v>49.368772083381003</v>
      </c>
      <c r="N574" s="11">
        <v>23.7511056878527</v>
      </c>
      <c r="O574" s="11">
        <v>26.220396063795398</v>
      </c>
      <c r="P574" s="11">
        <v>0.22952135755934799</v>
      </c>
      <c r="Q574" s="11">
        <v>0.43020480741148898</v>
      </c>
      <c r="R574" s="11">
        <v>2012</v>
      </c>
      <c r="S574" s="11">
        <v>5358</v>
      </c>
      <c r="T574" s="11">
        <v>8238</v>
      </c>
      <c r="U574" s="81" t="str">
        <f>IF(COUNTIF('2025年度_地域戦略テーブル（基本項目）'!C:C, D574) &gt; 0, "策定済み", "未策定")</f>
        <v>未策定</v>
      </c>
      <c r="V574" t="str">
        <f>IF(COUNTIF('2025年度_地域戦略テーブル（基本項目）'!C:C, D574) &gt; 0,
    IF(MONTH(INDEX('2025年度_地域戦略テーブル（基本項目）'!G:G, MATCH(D574, '2025年度_地域戦略テーブル（基本項目）'!C:C, 0))) &gt;= 4,
        YEAR(INDEX('2025年度_地域戦略テーブル（基本項目）'!G:G, MATCH(D574, '2025年度_地域戦略テーブル（基本項目）'!C:C, 0))),
        YEAR(INDEX('2025年度_地域戦略テーブル（基本項目）'!G:G, MATCH(D574, '2025年度_地域戦略テーブル（基本項目）'!C:C, 0)))-1),
    "")</f>
        <v/>
      </c>
    </row>
    <row r="575" spans="1:22" hidden="1">
      <c r="A575" s="11">
        <v>547</v>
      </c>
      <c r="B575" s="12" t="s">
        <v>2722</v>
      </c>
      <c r="C575" s="12" t="s">
        <v>6907</v>
      </c>
      <c r="D575" s="12" t="s">
        <v>2723</v>
      </c>
      <c r="E575" s="12" t="s">
        <v>311</v>
      </c>
      <c r="F575" s="12" t="s">
        <v>2625</v>
      </c>
      <c r="G575" s="12" t="s">
        <v>1278</v>
      </c>
      <c r="H575" s="12" t="s">
        <v>2724</v>
      </c>
      <c r="I575" s="12" t="s">
        <v>1076</v>
      </c>
      <c r="J575" s="11">
        <v>22.78</v>
      </c>
      <c r="K575" s="11">
        <v>166017</v>
      </c>
      <c r="L575" s="11">
        <v>2.4025099999999999</v>
      </c>
      <c r="M575" s="11">
        <v>78.782430901692905</v>
      </c>
      <c r="N575" s="11">
        <v>0.18872191542394701</v>
      </c>
      <c r="O575" s="11">
        <v>15.718411879637401</v>
      </c>
      <c r="P575" s="11">
        <v>5.1688215559673996</v>
      </c>
      <c r="Q575" s="11">
        <v>0.141613747278406</v>
      </c>
      <c r="R575" s="11">
        <v>1581</v>
      </c>
      <c r="S575" s="11">
        <v>17122</v>
      </c>
      <c r="T575" s="11">
        <v>54037</v>
      </c>
      <c r="U575" s="81" t="str">
        <f>IF(COUNTIF('2025年度_地域戦略テーブル（基本項目）'!C:C, D575) &gt; 0, "策定済み", "未策定")</f>
        <v>未策定</v>
      </c>
      <c r="V575" t="str">
        <f>IF(COUNTIF('2025年度_地域戦略テーブル（基本項目）'!C:C, D575) &gt; 0,
    IF(MONTH(INDEX('2025年度_地域戦略テーブル（基本項目）'!G:G, MATCH(D575, '2025年度_地域戦略テーブル（基本項目）'!C:C, 0))) &gt;= 4,
        YEAR(INDEX('2025年度_地域戦略テーブル（基本項目）'!G:G, MATCH(D575, '2025年度_地域戦略テーブル（基本項目）'!C:C, 0))),
        YEAR(INDEX('2025年度_地域戦略テーブル（基本項目）'!G:G, MATCH(D575, '2025年度_地域戦略テーブル（基本項目）'!C:C, 0)))-1),
    "")</f>
        <v/>
      </c>
    </row>
    <row r="576" spans="1:22" hidden="1">
      <c r="A576" s="11">
        <v>537</v>
      </c>
      <c r="B576" s="12" t="s">
        <v>2725</v>
      </c>
      <c r="C576" s="12" t="s">
        <v>6897</v>
      </c>
      <c r="D576" s="12" t="s">
        <v>2726</v>
      </c>
      <c r="E576" s="12" t="s">
        <v>311</v>
      </c>
      <c r="F576" s="12" t="s">
        <v>2625</v>
      </c>
      <c r="G576" s="12" t="s">
        <v>1278</v>
      </c>
      <c r="H576" s="12" t="s">
        <v>2727</v>
      </c>
      <c r="I576" s="12" t="s">
        <v>1076</v>
      </c>
      <c r="J576" s="11">
        <v>138.37</v>
      </c>
      <c r="K576" s="11">
        <v>141268</v>
      </c>
      <c r="L576" s="11">
        <v>-1.7682899999999999</v>
      </c>
      <c r="M576" s="11">
        <v>38.904037532068102</v>
      </c>
      <c r="N576" s="11">
        <v>16.757735230049501</v>
      </c>
      <c r="O576" s="11">
        <v>37.356766856708397</v>
      </c>
      <c r="P576" s="11">
        <v>5.6186007192940401</v>
      </c>
      <c r="Q576" s="11">
        <v>1.36285966187989</v>
      </c>
      <c r="R576" s="11">
        <v>12328</v>
      </c>
      <c r="S576" s="11">
        <v>21391</v>
      </c>
      <c r="T576" s="11">
        <v>39533</v>
      </c>
      <c r="U576" s="81" t="str">
        <f>IF(COUNTIF('2025年度_地域戦略テーブル（基本項目）'!C:C, D576) &gt; 0, "策定済み", "未策定")</f>
        <v>未策定</v>
      </c>
      <c r="V576" t="str">
        <f>IF(COUNTIF('2025年度_地域戦略テーブル（基本項目）'!C:C, D576) &gt; 0,
    IF(MONTH(INDEX('2025年度_地域戦略テーブル（基本項目）'!G:G, MATCH(D576, '2025年度_地域戦略テーブル（基本項目）'!C:C, 0))) &gt;= 4,
        YEAR(INDEX('2025年度_地域戦略テーブル（基本項目）'!G:G, MATCH(D576, '2025年度_地域戦略テーブル（基本項目）'!C:C, 0))),
        YEAR(INDEX('2025年度_地域戦略テーブル（基本項目）'!G:G, MATCH(D576, '2025年度_地域戦略テーブル（基本項目）'!C:C, 0)))-1),
    "")</f>
        <v/>
      </c>
    </row>
    <row r="577" spans="1:22" hidden="1">
      <c r="A577" s="11">
        <v>579</v>
      </c>
      <c r="B577" s="12" t="s">
        <v>2728</v>
      </c>
      <c r="C577" s="12" t="s">
        <v>6939</v>
      </c>
      <c r="D577" s="12" t="s">
        <v>2729</v>
      </c>
      <c r="E577" s="12" t="s">
        <v>311</v>
      </c>
      <c r="F577" s="12" t="s">
        <v>2625</v>
      </c>
      <c r="G577" s="12" t="s">
        <v>1278</v>
      </c>
      <c r="H577" s="12" t="s">
        <v>2730</v>
      </c>
      <c r="I577" s="12" t="s">
        <v>1076</v>
      </c>
      <c r="J577" s="11">
        <v>47.4</v>
      </c>
      <c r="K577" s="11">
        <v>13359</v>
      </c>
      <c r="L577" s="11">
        <v>-2.7021099999999998</v>
      </c>
      <c r="M577" s="11">
        <v>18.814230579022201</v>
      </c>
      <c r="N577" s="11">
        <v>8.9417039272768104</v>
      </c>
      <c r="O577" s="11">
        <v>19.1735919568066</v>
      </c>
      <c r="P577" s="11">
        <v>50.0478252889503</v>
      </c>
      <c r="Q577" s="11">
        <v>3.0226482479440802</v>
      </c>
      <c r="R577" s="11">
        <v>1357</v>
      </c>
      <c r="S577" s="11">
        <v>2742</v>
      </c>
      <c r="T577" s="11">
        <v>3565</v>
      </c>
      <c r="U577" s="81" t="str">
        <f>IF(COUNTIF('2025年度_地域戦略テーブル（基本項目）'!C:C, D577) &gt; 0, "策定済み", "未策定")</f>
        <v>未策定</v>
      </c>
      <c r="V577" t="str">
        <f>IF(COUNTIF('2025年度_地域戦略テーブル（基本項目）'!C:C, D577) &gt; 0,
    IF(MONTH(INDEX('2025年度_地域戦略テーブル（基本項目）'!G:G, MATCH(D577, '2025年度_地域戦略テーブル（基本項目）'!C:C, 0))) &gt;= 4,
        YEAR(INDEX('2025年度_地域戦略テーブル（基本項目）'!G:G, MATCH(D577, '2025年度_地域戦略テーブル（基本項目）'!C:C, 0))),
        YEAR(INDEX('2025年度_地域戦略テーブル（基本項目）'!G:G, MATCH(D577, '2025年度_地域戦略テーブル（基本項目）'!C:C, 0)))-1),
    "")</f>
        <v/>
      </c>
    </row>
    <row r="578" spans="1:22" hidden="1">
      <c r="A578" s="11">
        <v>583</v>
      </c>
      <c r="B578" s="12" t="s">
        <v>2731</v>
      </c>
      <c r="C578" s="12" t="s">
        <v>6943</v>
      </c>
      <c r="D578" s="12" t="s">
        <v>2732</v>
      </c>
      <c r="E578" s="12" t="s">
        <v>311</v>
      </c>
      <c r="F578" s="12" t="s">
        <v>2625</v>
      </c>
      <c r="G578" s="12" t="s">
        <v>1278</v>
      </c>
      <c r="H578" s="12" t="s">
        <v>2733</v>
      </c>
      <c r="I578" s="12" t="s">
        <v>1076</v>
      </c>
      <c r="J578" s="11">
        <v>30.03</v>
      </c>
      <c r="K578" s="11">
        <v>43845</v>
      </c>
      <c r="L578" s="11">
        <v>-3.62677</v>
      </c>
      <c r="M578" s="11">
        <v>41.922858594689302</v>
      </c>
      <c r="N578" s="11">
        <v>53.875397123974899</v>
      </c>
      <c r="O578" s="11">
        <v>3.46846052656654</v>
      </c>
      <c r="P578" s="11">
        <v>0.37657015523885701</v>
      </c>
      <c r="Q578" s="11">
        <v>0.35671359953035697</v>
      </c>
      <c r="R578" s="11">
        <v>1158</v>
      </c>
      <c r="S578" s="11">
        <v>5532</v>
      </c>
      <c r="T578" s="11">
        <v>15037</v>
      </c>
      <c r="U578" s="81" t="str">
        <f>IF(COUNTIF('2025年度_地域戦略テーブル（基本項目）'!C:C, D578) &gt; 0, "策定済み", "未策定")</f>
        <v>未策定</v>
      </c>
      <c r="V578" t="str">
        <f>IF(COUNTIF('2025年度_地域戦略テーブル（基本項目）'!C:C, D578) &gt; 0,
    IF(MONTH(INDEX('2025年度_地域戦略テーブル（基本項目）'!G:G, MATCH(D578, '2025年度_地域戦略テーブル（基本項目）'!C:C, 0))) &gt;= 4,
        YEAR(INDEX('2025年度_地域戦略テーブル（基本項目）'!G:G, MATCH(D578, '2025年度_地域戦略テーブル（基本項目）'!C:C, 0))),
        YEAR(INDEX('2025年度_地域戦略テーブル（基本項目）'!G:G, MATCH(D578, '2025年度_地域戦略テーブル（基本項目）'!C:C, 0)))-1),
    "")</f>
        <v/>
      </c>
    </row>
    <row r="579" spans="1:22" hidden="1">
      <c r="A579" s="11">
        <v>523</v>
      </c>
      <c r="B579" s="12" t="s">
        <v>2734</v>
      </c>
      <c r="C579" s="12" t="s">
        <v>6883</v>
      </c>
      <c r="D579" s="12" t="s">
        <v>2735</v>
      </c>
      <c r="E579" s="12" t="s">
        <v>311</v>
      </c>
      <c r="F579" s="12" t="s">
        <v>2625</v>
      </c>
      <c r="G579" s="12" t="s">
        <v>1278</v>
      </c>
      <c r="H579" s="12" t="s">
        <v>2736</v>
      </c>
      <c r="I579" s="12" t="s">
        <v>1076</v>
      </c>
      <c r="J579" s="11">
        <v>109.13</v>
      </c>
      <c r="K579" s="11">
        <v>354571</v>
      </c>
      <c r="L579" s="11">
        <v>1.0908199999999999</v>
      </c>
      <c r="M579" s="11">
        <v>54.091459492626903</v>
      </c>
      <c r="N579" s="11">
        <v>22.0508287662981</v>
      </c>
      <c r="O579" s="11">
        <v>14.214824968380499</v>
      </c>
      <c r="P579" s="11">
        <v>5.6893431299643202</v>
      </c>
      <c r="Q579" s="11">
        <v>3.9535436427300801</v>
      </c>
      <c r="R579" s="11">
        <v>5331</v>
      </c>
      <c r="S579" s="11">
        <v>36974</v>
      </c>
      <c r="T579" s="11">
        <v>106000</v>
      </c>
      <c r="U579" s="81" t="str">
        <f>IF(COUNTIF('2025年度_地域戦略テーブル（基本項目）'!C:C, D579) &gt; 0, "策定済み", "未策定")</f>
        <v>未策定</v>
      </c>
      <c r="V579" t="str">
        <f>IF(COUNTIF('2025年度_地域戦略テーブル（基本項目）'!C:C, D579) &gt; 0,
    IF(MONTH(INDEX('2025年度_地域戦略テーブル（基本項目）'!G:G, MATCH(D579, '2025年度_地域戦略テーブル（基本項目）'!C:C, 0))) &gt;= 4,
        YEAR(INDEX('2025年度_地域戦略テーブル（基本項目）'!G:G, MATCH(D579, '2025年度_地域戦略テーブル（基本項目）'!C:C, 0))),
        YEAR(INDEX('2025年度_地域戦略テーブル（基本項目）'!G:G, MATCH(D579, '2025年度_地域戦略テーブル（基本項目）'!C:C, 0)))-1),
    "")</f>
        <v/>
      </c>
    </row>
    <row r="580" spans="1:22" hidden="1">
      <c r="A580" s="11">
        <v>525</v>
      </c>
      <c r="B580" s="12" t="s">
        <v>2737</v>
      </c>
      <c r="C580" s="12" t="s">
        <v>6885</v>
      </c>
      <c r="D580" s="12" t="s">
        <v>2738</v>
      </c>
      <c r="E580" s="12" t="s">
        <v>311</v>
      </c>
      <c r="F580" s="12" t="s">
        <v>2625</v>
      </c>
      <c r="G580" s="12" t="s">
        <v>1278</v>
      </c>
      <c r="H580" s="12" t="s">
        <v>2739</v>
      </c>
      <c r="I580" s="12" t="s">
        <v>1076</v>
      </c>
      <c r="J580" s="11">
        <v>61.95</v>
      </c>
      <c r="K580" s="11">
        <v>594274</v>
      </c>
      <c r="L580" s="11">
        <v>2.7956500000000002</v>
      </c>
      <c r="M580" s="11">
        <v>90.402696527429001</v>
      </c>
      <c r="N580" s="11">
        <v>1.1599916426658801</v>
      </c>
      <c r="O580" s="11">
        <v>6.00327271309017</v>
      </c>
      <c r="P580" s="11">
        <v>1.51351528789166</v>
      </c>
      <c r="Q580" s="11">
        <v>0.92052382892323903</v>
      </c>
      <c r="R580" s="11">
        <v>3471</v>
      </c>
      <c r="S580" s="11">
        <v>66556</v>
      </c>
      <c r="T580" s="11">
        <v>187908</v>
      </c>
      <c r="U580" s="81" t="str">
        <f>IF(COUNTIF('2025年度_地域戦略テーブル（基本項目）'!C:C, D580) &gt; 0, "策定済み", "未策定")</f>
        <v>未策定</v>
      </c>
      <c r="V580" t="str">
        <f>IF(COUNTIF('2025年度_地域戦略テーブル（基本項目）'!C:C, D580) &gt; 0,
    IF(MONTH(INDEX('2025年度_地域戦略テーブル（基本項目）'!G:G, MATCH(D580, '2025年度_地域戦略テーブル（基本項目）'!C:C, 0))) &gt;= 4,
        YEAR(INDEX('2025年度_地域戦略テーブル（基本項目）'!G:G, MATCH(D580, '2025年度_地域戦略テーブル（基本項目）'!C:C, 0))),
        YEAR(INDEX('2025年度_地域戦略テーブル（基本項目）'!G:G, MATCH(D580, '2025年度_地域戦略テーブル（基本項目）'!C:C, 0)))-1),
    "")</f>
        <v/>
      </c>
    </row>
    <row r="581" spans="1:22" hidden="1">
      <c r="A581" s="11">
        <v>569</v>
      </c>
      <c r="B581" s="12" t="s">
        <v>2740</v>
      </c>
      <c r="C581" s="12" t="s">
        <v>6929</v>
      </c>
      <c r="D581" s="12" t="s">
        <v>2741</v>
      </c>
      <c r="E581" s="12" t="s">
        <v>311</v>
      </c>
      <c r="F581" s="12" t="s">
        <v>2625</v>
      </c>
      <c r="G581" s="12" t="s">
        <v>1278</v>
      </c>
      <c r="H581" s="12" t="s">
        <v>2742</v>
      </c>
      <c r="I581" s="12" t="s">
        <v>1076</v>
      </c>
      <c r="J581" s="11">
        <v>41.63</v>
      </c>
      <c r="K581" s="11">
        <v>19378</v>
      </c>
      <c r="L581" s="11">
        <v>-6.7827599999999997</v>
      </c>
      <c r="M581" s="11">
        <v>30.3139593716501</v>
      </c>
      <c r="N581" s="11">
        <v>49.093675367170199</v>
      </c>
      <c r="O581" s="11">
        <v>15.668309352010599</v>
      </c>
      <c r="P581" s="11">
        <v>0.95173401620360598</v>
      </c>
      <c r="Q581" s="11">
        <v>3.97232189296547</v>
      </c>
      <c r="R581" s="11">
        <v>1424</v>
      </c>
      <c r="S581" s="11">
        <v>3778</v>
      </c>
      <c r="T581" s="11">
        <v>6225</v>
      </c>
      <c r="U581" s="81" t="str">
        <f>IF(COUNTIF('2025年度_地域戦略テーブル（基本項目）'!C:C, D581) &gt; 0, "策定済み", "未策定")</f>
        <v>未策定</v>
      </c>
      <c r="V581" t="str">
        <f>IF(COUNTIF('2025年度_地域戦略テーブル（基本項目）'!C:C, D581) &gt; 0,
    IF(MONTH(INDEX('2025年度_地域戦略テーブル（基本項目）'!G:G, MATCH(D581, '2025年度_地域戦略テーブル（基本項目）'!C:C, 0))) &gt;= 4,
        YEAR(INDEX('2025年度_地域戦略テーブル（基本項目）'!G:G, MATCH(D581, '2025年度_地域戦略テーブル（基本項目）'!C:C, 0))),
        YEAR(INDEX('2025年度_地域戦略テーブル（基本項目）'!G:G, MATCH(D581, '2025年度_地域戦略テーブル（基本項目）'!C:C, 0)))-1),
    "")</f>
        <v/>
      </c>
    </row>
    <row r="582" spans="1:22" hidden="1">
      <c r="A582" s="11">
        <v>539</v>
      </c>
      <c r="B582" s="12" t="s">
        <v>2743</v>
      </c>
      <c r="C582" s="12" t="s">
        <v>6899</v>
      </c>
      <c r="D582" s="12" t="s">
        <v>328</v>
      </c>
      <c r="E582" s="12" t="s">
        <v>311</v>
      </c>
      <c r="F582" s="12" t="s">
        <v>2625</v>
      </c>
      <c r="G582" s="12" t="s">
        <v>1278</v>
      </c>
      <c r="H582" s="12" t="s">
        <v>2744</v>
      </c>
      <c r="I582" s="12" t="s">
        <v>1076</v>
      </c>
      <c r="J582" s="11">
        <v>27.46</v>
      </c>
      <c r="K582" s="11">
        <v>248304</v>
      </c>
      <c r="L582" s="11">
        <v>0.5141</v>
      </c>
      <c r="M582" s="11">
        <v>93.2905774153447</v>
      </c>
      <c r="N582" s="11">
        <v>4.61235775332612</v>
      </c>
      <c r="O582" s="11">
        <v>1.8321366308352101</v>
      </c>
      <c r="P582" s="11">
        <v>0.24285719573448999</v>
      </c>
      <c r="Q582" s="11">
        <v>2.207100475949E-2</v>
      </c>
      <c r="R582" s="11">
        <v>1241</v>
      </c>
      <c r="S582" s="11">
        <v>26995</v>
      </c>
      <c r="T582" s="11">
        <v>74414</v>
      </c>
      <c r="U582" s="81" t="str">
        <f>IF(COUNTIF('2025年度_地域戦略テーブル（基本項目）'!C:C, D582) &gt; 0, "策定済み", "未策定")</f>
        <v>策定済み</v>
      </c>
      <c r="V582">
        <f>IF(COUNTIF('2025年度_地域戦略テーブル（基本項目）'!C:C, D582) &gt; 0,
    IF(MONTH(INDEX('2025年度_地域戦略テーブル（基本項目）'!G:G, MATCH(D582, '2025年度_地域戦略テーブル（基本項目）'!C:C, 0))) &gt;= 4,
        YEAR(INDEX('2025年度_地域戦略テーブル（基本項目）'!G:G, MATCH(D582, '2025年度_地域戦略テーブル（基本項目）'!C:C, 0))),
        YEAR(INDEX('2025年度_地域戦略テーブル（基本項目）'!G:G, MATCH(D582, '2025年度_地域戦略テーブル（基本項目）'!C:C, 0)))-1),
    "")</f>
        <v>2018</v>
      </c>
    </row>
    <row r="583" spans="1:22" hidden="1">
      <c r="A583" s="11">
        <v>527</v>
      </c>
      <c r="B583" s="12" t="s">
        <v>2745</v>
      </c>
      <c r="C583" s="12" t="s">
        <v>6887</v>
      </c>
      <c r="D583" s="12" t="s">
        <v>330</v>
      </c>
      <c r="E583" s="12" t="s">
        <v>311</v>
      </c>
      <c r="F583" s="12" t="s">
        <v>2625</v>
      </c>
      <c r="G583" s="12" t="s">
        <v>1278</v>
      </c>
      <c r="H583" s="12" t="s">
        <v>2746</v>
      </c>
      <c r="I583" s="12" t="s">
        <v>1076</v>
      </c>
      <c r="J583" s="11">
        <v>577.83000000000004</v>
      </c>
      <c r="K583" s="11">
        <v>59674</v>
      </c>
      <c r="L583" s="11">
        <v>-6.1065199999999997</v>
      </c>
      <c r="M583" s="11">
        <v>4.0243568226278201</v>
      </c>
      <c r="N583" s="11">
        <v>0.57476746487238195</v>
      </c>
      <c r="O583" s="11">
        <v>3.5532899338258899</v>
      </c>
      <c r="P583" s="11">
        <v>89.788643193911398</v>
      </c>
      <c r="Q583" s="11">
        <v>2.05894258476255</v>
      </c>
      <c r="R583" s="11">
        <v>1652</v>
      </c>
      <c r="S583" s="11">
        <v>9916</v>
      </c>
      <c r="T583" s="11">
        <v>18912</v>
      </c>
      <c r="U583" s="81" t="str">
        <f>IF(COUNTIF('2025年度_地域戦略テーブル（基本項目）'!C:C, D583) &gt; 0, "策定済み", "未策定")</f>
        <v>策定済み</v>
      </c>
      <c r="V583">
        <f>IF(COUNTIF('2025年度_地域戦略テーブル（基本項目）'!C:C, D583) &gt; 0,
    IF(MONTH(INDEX('2025年度_地域戦略テーブル（基本項目）'!G:G, MATCH(D583, '2025年度_地域戦略テーブル（基本項目）'!C:C, 0))) &gt;= 4,
        YEAR(INDEX('2025年度_地域戦略テーブル（基本項目）'!G:G, MATCH(D583, '2025年度_地域戦略テーブル（基本項目）'!C:C, 0))),
        YEAR(INDEX('2025年度_地域戦略テーブル（基本項目）'!G:G, MATCH(D583, '2025年度_地域戦略テーブル（基本項目）'!C:C, 0)))-1),
    "")</f>
        <v>2022</v>
      </c>
    </row>
    <row r="584" spans="1:22" hidden="1">
      <c r="A584" s="11">
        <v>544</v>
      </c>
      <c r="B584" s="12" t="s">
        <v>2747</v>
      </c>
      <c r="C584" s="12" t="s">
        <v>6904</v>
      </c>
      <c r="D584" s="12" t="s">
        <v>2748</v>
      </c>
      <c r="E584" s="12" t="s">
        <v>311</v>
      </c>
      <c r="F584" s="12" t="s">
        <v>2625</v>
      </c>
      <c r="G584" s="12" t="s">
        <v>1278</v>
      </c>
      <c r="H584" s="12" t="s">
        <v>2749</v>
      </c>
      <c r="I584" s="12" t="s">
        <v>1076</v>
      </c>
      <c r="J584" s="11">
        <v>18.34</v>
      </c>
      <c r="K584" s="11">
        <v>141083</v>
      </c>
      <c r="L584" s="11">
        <v>3.5099300000000002</v>
      </c>
      <c r="M584" s="11">
        <v>82.530061598565695</v>
      </c>
      <c r="N584" s="11">
        <v>4.9031294472493503</v>
      </c>
      <c r="O584" s="11">
        <v>7.5477891375738499</v>
      </c>
      <c r="P584" s="11">
        <v>3.5250962732137601</v>
      </c>
      <c r="Q584" s="11">
        <v>1.4939235433972999</v>
      </c>
      <c r="R584" s="11">
        <v>885</v>
      </c>
      <c r="S584" s="11">
        <v>12464</v>
      </c>
      <c r="T584" s="11">
        <v>44998</v>
      </c>
      <c r="U584" s="81" t="str">
        <f>IF(COUNTIF('2025年度_地域戦略テーブル（基本項目）'!C:C, D584) &gt; 0, "策定済み", "未策定")</f>
        <v>未策定</v>
      </c>
      <c r="V584" t="str">
        <f>IF(COUNTIF('2025年度_地域戦略テーブル（基本項目）'!C:C, D584) &gt; 0,
    IF(MONTH(INDEX('2025年度_地域戦略テーブル（基本項目）'!G:G, MATCH(D584, '2025年度_地域戦略テーブル（基本項目）'!C:C, 0))) &gt;= 4,
        YEAR(INDEX('2025年度_地域戦略テーブル（基本項目）'!G:G, MATCH(D584, '2025年度_地域戦略テーブル（基本項目）'!C:C, 0))),
        YEAR(INDEX('2025年度_地域戦略テーブル（基本項目）'!G:G, MATCH(D584, '2025年度_地域戦略テーブル（基本項目）'!C:C, 0)))-1),
    "")</f>
        <v/>
      </c>
    </row>
    <row r="585" spans="1:22" hidden="1">
      <c r="A585" s="11">
        <v>575</v>
      </c>
      <c r="B585" s="12" t="s">
        <v>2750</v>
      </c>
      <c r="C585" s="12" t="s">
        <v>6935</v>
      </c>
      <c r="D585" s="12" t="s">
        <v>331</v>
      </c>
      <c r="E585" s="12" t="s">
        <v>311</v>
      </c>
      <c r="F585" s="12" t="s">
        <v>2625</v>
      </c>
      <c r="G585" s="12" t="s">
        <v>1278</v>
      </c>
      <c r="H585" s="12" t="s">
        <v>2751</v>
      </c>
      <c r="I585" s="12" t="s">
        <v>1076</v>
      </c>
      <c r="J585" s="11">
        <v>30.43</v>
      </c>
      <c r="K585" s="11">
        <v>6807</v>
      </c>
      <c r="L585" s="11">
        <v>-7.05898</v>
      </c>
      <c r="M585" s="11">
        <v>9.6715344101919598</v>
      </c>
      <c r="N585" s="11">
        <v>0.15564218795760401</v>
      </c>
      <c r="O585" s="11">
        <v>9.0264819910696499</v>
      </c>
      <c r="P585" s="11">
        <v>77.966984626560105</v>
      </c>
      <c r="Q585" s="11">
        <v>3.1793567842206598</v>
      </c>
      <c r="R585" s="11">
        <v>261</v>
      </c>
      <c r="S585" s="11">
        <v>1273</v>
      </c>
      <c r="T585" s="11">
        <v>2244</v>
      </c>
      <c r="U585" s="81" t="str">
        <f>IF(COUNTIF('2025年度_地域戦略テーブル（基本項目）'!C:C, D585) &gt; 0, "策定済み", "未策定")</f>
        <v>策定済み</v>
      </c>
      <c r="V585">
        <f>IF(COUNTIF('2025年度_地域戦略テーブル（基本項目）'!C:C, D585) &gt; 0,
    IF(MONTH(INDEX('2025年度_地域戦略テーブル（基本項目）'!G:G, MATCH(D585, '2025年度_地域戦略テーブル（基本項目）'!C:C, 0))) &gt;= 4,
        YEAR(INDEX('2025年度_地域戦略テーブル（基本項目）'!G:G, MATCH(D585, '2025年度_地域戦略テーブル（基本項目）'!C:C, 0))),
        YEAR(INDEX('2025年度_地域戦略テーブル（基本項目）'!G:G, MATCH(D585, '2025年度_地域戦略テーブル（基本項目）'!C:C, 0)))-1),
    "")</f>
        <v>2022</v>
      </c>
    </row>
    <row r="586" spans="1:22" ht="26" hidden="1">
      <c r="A586" s="11">
        <v>557</v>
      </c>
      <c r="B586" s="12" t="s">
        <v>2752</v>
      </c>
      <c r="C586" s="12" t="s">
        <v>6917</v>
      </c>
      <c r="D586" s="12" t="s">
        <v>2753</v>
      </c>
      <c r="E586" s="12" t="s">
        <v>311</v>
      </c>
      <c r="F586" s="12" t="s">
        <v>2625</v>
      </c>
      <c r="G586" s="12" t="s">
        <v>1278</v>
      </c>
      <c r="H586" s="12" t="s">
        <v>2754</v>
      </c>
      <c r="I586" s="12" t="s">
        <v>1076</v>
      </c>
      <c r="J586" s="11">
        <v>17.649999999999999</v>
      </c>
      <c r="K586" s="11">
        <v>70117</v>
      </c>
      <c r="L586" s="11">
        <v>-0.19642999999999999</v>
      </c>
      <c r="M586" s="11">
        <v>65.648145436131301</v>
      </c>
      <c r="N586" s="11">
        <v>2.9840533880270801</v>
      </c>
      <c r="O586" s="11">
        <v>22.224039555455398</v>
      </c>
      <c r="P586" s="11">
        <v>8.4135448132758093</v>
      </c>
      <c r="Q586" s="11">
        <v>0.730216807110463</v>
      </c>
      <c r="R586" s="11">
        <v>630</v>
      </c>
      <c r="S586" s="11">
        <v>8698</v>
      </c>
      <c r="T586" s="11">
        <v>23126</v>
      </c>
      <c r="U586" s="81" t="str">
        <f>IF(COUNTIF('2025年度_地域戦略テーブル（基本項目）'!C:C, D586) &gt; 0, "策定済み", "未策定")</f>
        <v>未策定</v>
      </c>
      <c r="V586" t="str">
        <f>IF(COUNTIF('2025年度_地域戦略テーブル（基本項目）'!C:C, D586) &gt; 0,
    IF(MONTH(INDEX('2025年度_地域戦略テーブル（基本項目）'!G:G, MATCH(D586, '2025年度_地域戦略テーブル（基本項目）'!C:C, 0))) &gt;= 4,
        YEAR(INDEX('2025年度_地域戦略テーブル（基本項目）'!G:G, MATCH(D586, '2025年度_地域戦略テーブル（基本項目）'!C:C, 0))),
        YEAR(INDEX('2025年度_地域戦略テーブル（基本項目）'!G:G, MATCH(D586, '2025年度_地域戦略テーブル（基本項目）'!C:C, 0)))-1),
    "")</f>
        <v/>
      </c>
    </row>
    <row r="587" spans="1:22" ht="26" hidden="1">
      <c r="A587" s="11">
        <v>532</v>
      </c>
      <c r="B587" s="12" t="s">
        <v>2755</v>
      </c>
      <c r="C587" s="12" t="s">
        <v>6892</v>
      </c>
      <c r="D587" s="12" t="s">
        <v>2756</v>
      </c>
      <c r="E587" s="12" t="s">
        <v>311</v>
      </c>
      <c r="F587" s="12" t="s">
        <v>2625</v>
      </c>
      <c r="G587" s="12" t="s">
        <v>1278</v>
      </c>
      <c r="H587" s="12" t="s">
        <v>2757</v>
      </c>
      <c r="I587" s="12" t="s">
        <v>1076</v>
      </c>
      <c r="J587" s="11">
        <v>65.349999999999994</v>
      </c>
      <c r="K587" s="11">
        <v>91791</v>
      </c>
      <c r="L587" s="11">
        <v>0.38714999999999999</v>
      </c>
      <c r="M587" s="11">
        <v>39.971919387490303</v>
      </c>
      <c r="N587" s="11">
        <v>20.452221762551702</v>
      </c>
      <c r="O587" s="11">
        <v>13.7412577013415</v>
      </c>
      <c r="P587" s="11">
        <v>18.0327968049804</v>
      </c>
      <c r="Q587" s="11">
        <v>7.80180434363609</v>
      </c>
      <c r="R587" s="11">
        <v>1583</v>
      </c>
      <c r="S587" s="11">
        <v>12541</v>
      </c>
      <c r="T587" s="11">
        <v>28151</v>
      </c>
      <c r="U587" s="81" t="str">
        <f>IF(COUNTIF('2025年度_地域戦略テーブル（基本項目）'!C:C, D587) &gt; 0, "策定済み", "未策定")</f>
        <v>未策定</v>
      </c>
      <c r="V587" t="str">
        <f>IF(COUNTIF('2025年度_地域戦略テーブル（基本項目）'!C:C, D587) &gt; 0,
    IF(MONTH(INDEX('2025年度_地域戦略テーブル（基本項目）'!G:G, MATCH(D587, '2025年度_地域戦略テーブル（基本項目）'!C:C, 0))) &gt;= 4,
        YEAR(INDEX('2025年度_地域戦略テーブル（基本項目）'!G:G, MATCH(D587, '2025年度_地域戦略テーブル（基本項目）'!C:C, 0))),
        YEAR(INDEX('2025年度_地域戦略テーブル（基本項目）'!G:G, MATCH(D587, '2025年度_地域戦略テーブル（基本項目）'!C:C, 0)))-1),
    "")</f>
        <v/>
      </c>
    </row>
    <row r="588" spans="1:22" ht="26" hidden="1">
      <c r="A588" s="11">
        <v>577</v>
      </c>
      <c r="B588" s="12" t="s">
        <v>2758</v>
      </c>
      <c r="C588" s="12" t="s">
        <v>6937</v>
      </c>
      <c r="D588" s="12" t="s">
        <v>2759</v>
      </c>
      <c r="E588" s="12" t="s">
        <v>311</v>
      </c>
      <c r="F588" s="12" t="s">
        <v>2625</v>
      </c>
      <c r="G588" s="12" t="s">
        <v>1278</v>
      </c>
      <c r="H588" s="12" t="s">
        <v>2760</v>
      </c>
      <c r="I588" s="12" t="s">
        <v>1076</v>
      </c>
      <c r="J588" s="11">
        <v>37.06</v>
      </c>
      <c r="K588" s="11">
        <v>2709</v>
      </c>
      <c r="L588" s="11">
        <v>-7.0669000000000004</v>
      </c>
      <c r="M588" s="11">
        <v>2.7995238148541799</v>
      </c>
      <c r="N588" s="11">
        <v>1.1444635580284399</v>
      </c>
      <c r="O588" s="11">
        <v>7.14845861910569</v>
      </c>
      <c r="P588" s="11">
        <v>86.3547243861357</v>
      </c>
      <c r="Q588" s="11">
        <v>2.5528296218760298</v>
      </c>
      <c r="R588" s="11">
        <v>164</v>
      </c>
      <c r="S588" s="11">
        <v>549</v>
      </c>
      <c r="T588" s="11">
        <v>830</v>
      </c>
      <c r="U588" s="81" t="str">
        <f>IF(COUNTIF('2025年度_地域戦略テーブル（基本項目）'!C:C, D588) &gt; 0, "策定済み", "未策定")</f>
        <v>未策定</v>
      </c>
      <c r="V588" t="str">
        <f>IF(COUNTIF('2025年度_地域戦略テーブル（基本項目）'!C:C, D588) &gt; 0,
    IF(MONTH(INDEX('2025年度_地域戦略テーブル（基本項目）'!G:G, MATCH(D588, '2025年度_地域戦略テーブル（基本項目）'!C:C, 0))) &gt;= 4,
        YEAR(INDEX('2025年度_地域戦略テーブル（基本項目）'!G:G, MATCH(D588, '2025年度_地域戦略テーブル（基本項目）'!C:C, 0))),
        YEAR(INDEX('2025年度_地域戦略テーブル（基本項目）'!G:G, MATCH(D588, '2025年度_地域戦略テーブル（基本項目）'!C:C, 0)))-1),
    "")</f>
        <v/>
      </c>
    </row>
    <row r="589" spans="1:22" hidden="1">
      <c r="A589" s="11">
        <v>558</v>
      </c>
      <c r="B589" s="12" t="s">
        <v>2761</v>
      </c>
      <c r="C589" s="12" t="s">
        <v>6918</v>
      </c>
      <c r="D589" s="12" t="s">
        <v>2762</v>
      </c>
      <c r="E589" s="12" t="s">
        <v>311</v>
      </c>
      <c r="F589" s="12" t="s">
        <v>2625</v>
      </c>
      <c r="G589" s="12" t="s">
        <v>1278</v>
      </c>
      <c r="H589" s="12" t="s">
        <v>2763</v>
      </c>
      <c r="I589" s="12" t="s">
        <v>1076</v>
      </c>
      <c r="J589" s="11">
        <v>47.48</v>
      </c>
      <c r="K589" s="11">
        <v>54571</v>
      </c>
      <c r="L589" s="11">
        <v>-3.44834</v>
      </c>
      <c r="M589" s="11">
        <v>33.720327952165597</v>
      </c>
      <c r="N589" s="11">
        <v>4.1444189416552097</v>
      </c>
      <c r="O589" s="11">
        <v>21.301312801245501</v>
      </c>
      <c r="P589" s="11">
        <v>34.601393089736298</v>
      </c>
      <c r="Q589" s="11">
        <v>6.2325472151974397</v>
      </c>
      <c r="R589" s="11">
        <v>1433</v>
      </c>
      <c r="S589" s="11">
        <v>8062</v>
      </c>
      <c r="T589" s="11">
        <v>17435</v>
      </c>
      <c r="U589" s="81" t="str">
        <f>IF(COUNTIF('2025年度_地域戦略テーブル（基本項目）'!C:C, D589) &gt; 0, "策定済み", "未策定")</f>
        <v>未策定</v>
      </c>
      <c r="V589" t="str">
        <f>IF(COUNTIF('2025年度_地域戦略テーブル（基本項目）'!C:C, D589) &gt; 0,
    IF(MONTH(INDEX('2025年度_地域戦略テーブル（基本項目）'!G:G, MATCH(D589, '2025年度_地域戦略テーブル（基本項目）'!C:C, 0))) &gt;= 4,
        YEAR(INDEX('2025年度_地域戦略テーブル（基本項目）'!G:G, MATCH(D589, '2025年度_地域戦略テーブル（基本項目）'!C:C, 0))),
        YEAR(INDEX('2025年度_地域戦略テーブル（基本項目）'!G:G, MATCH(D589, '2025年度_地域戦略テーブル（基本項目）'!C:C, 0)))-1),
    "")</f>
        <v/>
      </c>
    </row>
    <row r="590" spans="1:22" hidden="1">
      <c r="A590" s="11">
        <v>543</v>
      </c>
      <c r="B590" s="12" t="s">
        <v>2764</v>
      </c>
      <c r="C590" s="12" t="s">
        <v>6903</v>
      </c>
      <c r="D590" s="12" t="s">
        <v>2765</v>
      </c>
      <c r="E590" s="12" t="s">
        <v>311</v>
      </c>
      <c r="F590" s="12" t="s">
        <v>2625</v>
      </c>
      <c r="G590" s="12" t="s">
        <v>1278</v>
      </c>
      <c r="H590" s="12" t="s">
        <v>2766</v>
      </c>
      <c r="I590" s="12" t="s">
        <v>1076</v>
      </c>
      <c r="J590" s="11">
        <v>44.69</v>
      </c>
      <c r="K590" s="11">
        <v>145651</v>
      </c>
      <c r="L590" s="11">
        <v>-1.84581</v>
      </c>
      <c r="M590" s="11">
        <v>54.504297302046801</v>
      </c>
      <c r="N590" s="11">
        <v>0.38851279699004498</v>
      </c>
      <c r="O590" s="11">
        <v>20.757173464473102</v>
      </c>
      <c r="P590" s="11">
        <v>21.8159323642343</v>
      </c>
      <c r="Q590" s="11">
        <v>2.53408407225576</v>
      </c>
      <c r="R590" s="11">
        <v>1250</v>
      </c>
      <c r="S590" s="11">
        <v>18278</v>
      </c>
      <c r="T590" s="11">
        <v>48967</v>
      </c>
      <c r="U590" s="81" t="str">
        <f>IF(COUNTIF('2025年度_地域戦略テーブル（基本項目）'!C:C, D590) &gt; 0, "策定済み", "未策定")</f>
        <v>未策定</v>
      </c>
      <c r="V590" t="str">
        <f>IF(COUNTIF('2025年度_地域戦略テーブル（基本項目）'!C:C, D590) &gt; 0,
    IF(MONTH(INDEX('2025年度_地域戦略テーブル（基本項目）'!G:G, MATCH(D590, '2025年度_地域戦略テーブル（基本項目）'!C:C, 0))) &gt;= 4,
        YEAR(INDEX('2025年度_地域戦略テーブル（基本項目）'!G:G, MATCH(D590, '2025年度_地域戦略テーブル（基本項目）'!C:C, 0))),
        YEAR(INDEX('2025年度_地域戦略テーブル（基本項目）'!G:G, MATCH(D590, '2025年度_地域戦略テーブル（基本項目）'!C:C, 0)))-1),
    "")</f>
        <v/>
      </c>
    </row>
    <row r="591" spans="1:22" hidden="1">
      <c r="A591" s="11">
        <v>561</v>
      </c>
      <c r="B591" s="12" t="s">
        <v>2767</v>
      </c>
      <c r="C591" s="12" t="s">
        <v>6921</v>
      </c>
      <c r="D591" s="12" t="s">
        <v>2768</v>
      </c>
      <c r="E591" s="12" t="s">
        <v>311</v>
      </c>
      <c r="F591" s="12" t="s">
        <v>2625</v>
      </c>
      <c r="G591" s="12" t="s">
        <v>1278</v>
      </c>
      <c r="H591" s="12" t="s">
        <v>2769</v>
      </c>
      <c r="I591" s="12" t="s">
        <v>1076</v>
      </c>
      <c r="J591" s="11">
        <v>24.92</v>
      </c>
      <c r="K591" s="11">
        <v>52214</v>
      </c>
      <c r="L591" s="11">
        <v>1.31755</v>
      </c>
      <c r="M591" s="11">
        <v>46.554065585005503</v>
      </c>
      <c r="N591" s="11">
        <v>34.027582932905297</v>
      </c>
      <c r="O591" s="11">
        <v>16.116816831949201</v>
      </c>
      <c r="P591" s="11">
        <v>2.6460346748693202</v>
      </c>
      <c r="Q591" s="11">
        <v>0.65549997527065995</v>
      </c>
      <c r="R591" s="11">
        <v>1216</v>
      </c>
      <c r="S591" s="11">
        <v>5608</v>
      </c>
      <c r="T591" s="11">
        <v>17033</v>
      </c>
      <c r="U591" s="81" t="str">
        <f>IF(COUNTIF('2025年度_地域戦略テーブル（基本項目）'!C:C, D591) &gt; 0, "策定済み", "未策定")</f>
        <v>未策定</v>
      </c>
      <c r="V591" t="str">
        <f>IF(COUNTIF('2025年度_地域戦略テーブル（基本項目）'!C:C, D591) &gt; 0,
    IF(MONTH(INDEX('2025年度_地域戦略テーブル（基本項目）'!G:G, MATCH(D591, '2025年度_地域戦略テーブル（基本項目）'!C:C, 0))) &gt;= 4,
        YEAR(INDEX('2025年度_地域戦略テーブル（基本項目）'!G:G, MATCH(D591, '2025年度_地域戦略テーブル（基本項目）'!C:C, 0))),
        YEAR(INDEX('2025年度_地域戦略テーブル（基本項目）'!G:G, MATCH(D591, '2025年度_地域戦略テーブル（基本項目）'!C:C, 0)))-1),
    "")</f>
        <v/>
      </c>
    </row>
    <row r="592" spans="1:22" hidden="1">
      <c r="A592" s="11">
        <v>551</v>
      </c>
      <c r="B592" s="12" t="s">
        <v>2770</v>
      </c>
      <c r="C592" s="12" t="s">
        <v>6911</v>
      </c>
      <c r="D592" s="12" t="s">
        <v>2771</v>
      </c>
      <c r="E592" s="12" t="s">
        <v>311</v>
      </c>
      <c r="F592" s="12" t="s">
        <v>2625</v>
      </c>
      <c r="G592" s="12" t="s">
        <v>1278</v>
      </c>
      <c r="H592" s="12" t="s">
        <v>2772</v>
      </c>
      <c r="I592" s="12" t="s">
        <v>1076</v>
      </c>
      <c r="J592" s="11">
        <v>18.02</v>
      </c>
      <c r="K592" s="11">
        <v>93363</v>
      </c>
      <c r="L592" s="11">
        <v>7.6640100000000002</v>
      </c>
      <c r="M592" s="11">
        <v>93.428165273610404</v>
      </c>
      <c r="N592" s="11">
        <v>2.7886309166498902</v>
      </c>
      <c r="O592" s="11">
        <v>3.27024154549312</v>
      </c>
      <c r="P592" s="11">
        <v>0.41680353062166903</v>
      </c>
      <c r="Q592" s="11">
        <v>9.6158733624889997E-2</v>
      </c>
      <c r="R592" s="11">
        <v>918</v>
      </c>
      <c r="S592" s="11">
        <v>13177</v>
      </c>
      <c r="T592" s="11">
        <v>23190</v>
      </c>
      <c r="U592" s="81" t="str">
        <f>IF(COUNTIF('2025年度_地域戦略テーブル（基本項目）'!C:C, D592) &gt; 0, "策定済み", "未策定")</f>
        <v>未策定</v>
      </c>
      <c r="V592" t="str">
        <f>IF(COUNTIF('2025年度_地域戦略テーブル（基本項目）'!C:C, D592) &gt; 0,
    IF(MONTH(INDEX('2025年度_地域戦略テーブル（基本項目）'!G:G, MATCH(D592, '2025年度_地域戦略テーブル（基本項目）'!C:C, 0))) &gt;= 4,
        YEAR(INDEX('2025年度_地域戦略テーブル（基本項目）'!G:G, MATCH(D592, '2025年度_地域戦略テーブル（基本項目）'!C:C, 0))),
        YEAR(INDEX('2025年度_地域戦略テーブル（基本項目）'!G:G, MATCH(D592, '2025年度_地域戦略テーブル（基本項目）'!C:C, 0)))-1),
    "")</f>
        <v/>
      </c>
    </row>
    <row r="593" spans="1:22" hidden="1">
      <c r="A593" s="11">
        <v>571</v>
      </c>
      <c r="B593" s="12" t="s">
        <v>2773</v>
      </c>
      <c r="C593" s="12" t="s">
        <v>6931</v>
      </c>
      <c r="D593" s="12" t="s">
        <v>2774</v>
      </c>
      <c r="E593" s="12" t="s">
        <v>311</v>
      </c>
      <c r="F593" s="12" t="s">
        <v>2625</v>
      </c>
      <c r="G593" s="12" t="s">
        <v>1278</v>
      </c>
      <c r="H593" s="12" t="s">
        <v>2775</v>
      </c>
      <c r="I593" s="12" t="s">
        <v>1076</v>
      </c>
      <c r="J593" s="11">
        <v>25.73</v>
      </c>
      <c r="K593" s="11">
        <v>13560</v>
      </c>
      <c r="L593" s="11">
        <v>-5.4261400000000002</v>
      </c>
      <c r="M593" s="11">
        <v>20.417750988167199</v>
      </c>
      <c r="N593" s="11">
        <v>11.7321094453774</v>
      </c>
      <c r="O593" s="11">
        <v>11.5984363715091</v>
      </c>
      <c r="P593" s="11">
        <v>45.909852189991298</v>
      </c>
      <c r="Q593" s="11">
        <v>10.341851004954901</v>
      </c>
      <c r="R593" s="11">
        <v>433</v>
      </c>
      <c r="S593" s="11">
        <v>1849</v>
      </c>
      <c r="T593" s="11">
        <v>4809</v>
      </c>
      <c r="U593" s="81" t="str">
        <f>IF(COUNTIF('2025年度_地域戦略テーブル（基本項目）'!C:C, D593) &gt; 0, "策定済み", "未策定")</f>
        <v>未策定</v>
      </c>
      <c r="V593" t="str">
        <f>IF(COUNTIF('2025年度_地域戦略テーブル（基本項目）'!C:C, D593) &gt; 0,
    IF(MONTH(INDEX('2025年度_地域戦略テーブル（基本項目）'!G:G, MATCH(D593, '2025年度_地域戦略テーブル（基本項目）'!C:C, 0))) &gt;= 4,
        YEAR(INDEX('2025年度_地域戦略テーブル（基本項目）'!G:G, MATCH(D593, '2025年度_地域戦略テーブル（基本項目）'!C:C, 0))),
        YEAR(INDEX('2025年度_地域戦略テーブル（基本項目）'!G:G, MATCH(D593, '2025年度_地域戦略テーブル（基本項目）'!C:C, 0)))-1),
    "")</f>
        <v/>
      </c>
    </row>
    <row r="594" spans="1:22" hidden="1">
      <c r="A594" s="11">
        <v>529</v>
      </c>
      <c r="B594" s="12" t="s">
        <v>2776</v>
      </c>
      <c r="C594" s="12" t="s">
        <v>6889</v>
      </c>
      <c r="D594" s="12" t="s">
        <v>2777</v>
      </c>
      <c r="E594" s="12" t="s">
        <v>311</v>
      </c>
      <c r="F594" s="12" t="s">
        <v>2625</v>
      </c>
      <c r="G594" s="12" t="s">
        <v>1278</v>
      </c>
      <c r="H594" s="12" t="s">
        <v>2778</v>
      </c>
      <c r="I594" s="12" t="s">
        <v>1076</v>
      </c>
      <c r="J594" s="11">
        <v>193.05</v>
      </c>
      <c r="K594" s="11">
        <v>80361</v>
      </c>
      <c r="L594" s="11">
        <v>-0.43858000000000003</v>
      </c>
      <c r="M594" s="11">
        <v>10.924836083112</v>
      </c>
      <c r="N594" s="11">
        <v>0.63381354472548201</v>
      </c>
      <c r="O594" s="11">
        <v>4.4365297823375602</v>
      </c>
      <c r="P594" s="11">
        <v>81.548180940491704</v>
      </c>
      <c r="Q594" s="11">
        <v>2.4566396493333</v>
      </c>
      <c r="R594" s="11">
        <v>747</v>
      </c>
      <c r="S594" s="11">
        <v>10477</v>
      </c>
      <c r="T594" s="11">
        <v>26780</v>
      </c>
      <c r="U594" s="81" t="str">
        <f>IF(COUNTIF('2025年度_地域戦略テーブル（基本項目）'!C:C, D594) &gt; 0, "策定済み", "未策定")</f>
        <v>未策定</v>
      </c>
      <c r="V594" t="str">
        <f>IF(COUNTIF('2025年度_地域戦略テーブル（基本項目）'!C:C, D594) &gt; 0,
    IF(MONTH(INDEX('2025年度_地域戦略テーブル（基本項目）'!G:G, MATCH(D594, '2025年度_地域戦略テーブル（基本項目）'!C:C, 0))) &gt;= 4,
        YEAR(INDEX('2025年度_地域戦略テーブル（基本項目）'!G:G, MATCH(D594, '2025年度_地域戦略テーブル（基本項目）'!C:C, 0))),
        YEAR(INDEX('2025年度_地域戦略テーブル（基本項目）'!G:G, MATCH(D594, '2025年度_地域戦略テーブル（基本項目）'!C:C, 0)))-1),
    "")</f>
        <v/>
      </c>
    </row>
    <row r="595" spans="1:22" hidden="1">
      <c r="A595" s="11">
        <v>578</v>
      </c>
      <c r="B595" s="12" t="s">
        <v>2779</v>
      </c>
      <c r="C595" s="12" t="s">
        <v>6938</v>
      </c>
      <c r="D595" s="12" t="s">
        <v>2780</v>
      </c>
      <c r="E595" s="12" t="s">
        <v>311</v>
      </c>
      <c r="F595" s="12" t="s">
        <v>2625</v>
      </c>
      <c r="G595" s="12" t="s">
        <v>1278</v>
      </c>
      <c r="H595" s="12" t="s">
        <v>1998</v>
      </c>
      <c r="I595" s="12" t="s">
        <v>1076</v>
      </c>
      <c r="J595" s="11">
        <v>33.409999999999997</v>
      </c>
      <c r="K595" s="11">
        <v>11039</v>
      </c>
      <c r="L595" s="11">
        <v>-1.4990600000000001</v>
      </c>
      <c r="M595" s="11">
        <v>24.138788485378999</v>
      </c>
      <c r="N595" s="11">
        <v>18.9050889521546</v>
      </c>
      <c r="O595" s="11">
        <v>20.215590923481201</v>
      </c>
      <c r="P595" s="11">
        <v>30.402953699771501</v>
      </c>
      <c r="Q595" s="11">
        <v>6.3375779392137304</v>
      </c>
      <c r="R595" s="11">
        <v>1118</v>
      </c>
      <c r="S595" s="11">
        <v>1974</v>
      </c>
      <c r="T595" s="11">
        <v>2963</v>
      </c>
      <c r="U595" s="81" t="str">
        <f>IF(COUNTIF('2025年度_地域戦略テーブル（基本項目）'!C:C, D595) &gt; 0, "策定済み", "未策定")</f>
        <v>未策定</v>
      </c>
      <c r="V595" t="str">
        <f>IF(COUNTIF('2025年度_地域戦略テーブル（基本項目）'!C:C, D595) &gt; 0,
    IF(MONTH(INDEX('2025年度_地域戦略テーブル（基本項目）'!G:G, MATCH(D595, '2025年度_地域戦略テーブル（基本項目）'!C:C, 0))) &gt;= 4,
        YEAR(INDEX('2025年度_地域戦略テーブル（基本項目）'!G:G, MATCH(D595, '2025年度_地域戦略テーブル（基本項目）'!C:C, 0))),
        YEAR(INDEX('2025年度_地域戦略テーブル（基本項目）'!G:G, MATCH(D595, '2025年度_地域戦略テーブル（基本項目）'!C:C, 0)))-1),
    "")</f>
        <v/>
      </c>
    </row>
    <row r="596" spans="1:22" ht="26" hidden="1">
      <c r="A596" s="11">
        <v>552</v>
      </c>
      <c r="B596" s="12" t="s">
        <v>2781</v>
      </c>
      <c r="C596" s="12" t="s">
        <v>6912</v>
      </c>
      <c r="D596" s="12" t="s">
        <v>333</v>
      </c>
      <c r="E596" s="12" t="s">
        <v>311</v>
      </c>
      <c r="F596" s="12" t="s">
        <v>2625</v>
      </c>
      <c r="G596" s="12" t="s">
        <v>1278</v>
      </c>
      <c r="H596" s="12" t="s">
        <v>2782</v>
      </c>
      <c r="I596" s="12" t="s">
        <v>1076</v>
      </c>
      <c r="J596" s="11">
        <v>19.77</v>
      </c>
      <c r="K596" s="11">
        <v>111859</v>
      </c>
      <c r="L596" s="11">
        <v>3.4754200000000002</v>
      </c>
      <c r="M596" s="11">
        <v>67.121891508327096</v>
      </c>
      <c r="N596" s="11">
        <v>22.501027436915901</v>
      </c>
      <c r="O596" s="11">
        <v>6.0942025387013796</v>
      </c>
      <c r="P596" s="11">
        <v>0.63350468169573704</v>
      </c>
      <c r="Q596" s="11">
        <v>3.6493738343598801</v>
      </c>
      <c r="R596" s="11">
        <v>1427</v>
      </c>
      <c r="S596" s="11">
        <v>11312</v>
      </c>
      <c r="T596" s="11">
        <v>35497</v>
      </c>
      <c r="U596" s="81" t="str">
        <f>IF(COUNTIF('2025年度_地域戦略テーブル（基本項目）'!C:C, D596) &gt; 0, "策定済み", "未策定")</f>
        <v>策定済み</v>
      </c>
      <c r="V596">
        <f>IF(COUNTIF('2025年度_地域戦略テーブル（基本項目）'!C:C, D596) &gt; 0,
    IF(MONTH(INDEX('2025年度_地域戦略テーブル（基本項目）'!G:G, MATCH(D596, '2025年度_地域戦略テーブル（基本項目）'!C:C, 0))) &gt;= 4,
        YEAR(INDEX('2025年度_地域戦略テーブル（基本項目）'!G:G, MATCH(D596, '2025年度_地域戦略テーブル（基本項目）'!C:C, 0))),
        YEAR(INDEX('2025年度_地域戦略テーブル（基本項目）'!G:G, MATCH(D596, '2025年度_地域戦略テーブル（基本項目）'!C:C, 0)))-1),
    "")</f>
        <v>2022</v>
      </c>
    </row>
    <row r="597" spans="1:22" hidden="1">
      <c r="A597" s="11">
        <v>550</v>
      </c>
      <c r="B597" s="12" t="s">
        <v>2783</v>
      </c>
      <c r="C597" s="12" t="s">
        <v>6910</v>
      </c>
      <c r="D597" s="12" t="s">
        <v>2784</v>
      </c>
      <c r="E597" s="12" t="s">
        <v>311</v>
      </c>
      <c r="F597" s="12" t="s">
        <v>2625</v>
      </c>
      <c r="G597" s="12" t="s">
        <v>1278</v>
      </c>
      <c r="H597" s="12" t="s">
        <v>2785</v>
      </c>
      <c r="I597" s="12" t="s">
        <v>1076</v>
      </c>
      <c r="J597" s="11">
        <v>19.82</v>
      </c>
      <c r="K597" s="11">
        <v>65201</v>
      </c>
      <c r="L597" s="11">
        <v>-3.2755299999999998</v>
      </c>
      <c r="M597" s="11">
        <v>60.021435912047103</v>
      </c>
      <c r="N597" s="11">
        <v>19.458839057672101</v>
      </c>
      <c r="O597" s="11">
        <v>17.429094557671998</v>
      </c>
      <c r="P597" s="11">
        <v>2.1439681362890499</v>
      </c>
      <c r="Q597" s="11">
        <v>0.94666233631979901</v>
      </c>
      <c r="R597" s="11">
        <v>910</v>
      </c>
      <c r="S597" s="11">
        <v>7419</v>
      </c>
      <c r="T597" s="11">
        <v>22781</v>
      </c>
      <c r="U597" s="81" t="str">
        <f>IF(COUNTIF('2025年度_地域戦略テーブル（基本項目）'!C:C, D597) &gt; 0, "策定済み", "未策定")</f>
        <v>未策定</v>
      </c>
      <c r="V597" t="str">
        <f>IF(COUNTIF('2025年度_地域戦略テーブル（基本項目）'!C:C, D597) &gt; 0,
    IF(MONTH(INDEX('2025年度_地域戦略テーブル（基本項目）'!G:G, MATCH(D597, '2025年度_地域戦略テーブル（基本項目）'!C:C, 0))) &gt;= 4,
        YEAR(INDEX('2025年度_地域戦略テーブル（基本項目）'!G:G, MATCH(D597, '2025年度_地域戦略テーブル（基本項目）'!C:C, 0))),
        YEAR(INDEX('2025年度_地域戦略テーブル（基本項目）'!G:G, MATCH(D597, '2025年度_地域戦略テーブル（基本項目）'!C:C, 0)))-1),
    "")</f>
        <v/>
      </c>
    </row>
    <row r="598" spans="1:22" hidden="1">
      <c r="A598" s="11">
        <v>531</v>
      </c>
      <c r="B598" s="12" t="s">
        <v>2786</v>
      </c>
      <c r="C598" s="12" t="s">
        <v>6891</v>
      </c>
      <c r="D598" s="12" t="s">
        <v>2787</v>
      </c>
      <c r="E598" s="12" t="s">
        <v>311</v>
      </c>
      <c r="F598" s="12" t="s">
        <v>2625</v>
      </c>
      <c r="G598" s="12" t="s">
        <v>1278</v>
      </c>
      <c r="H598" s="12" t="s">
        <v>2788</v>
      </c>
      <c r="I598" s="12" t="s">
        <v>1076</v>
      </c>
      <c r="J598" s="11">
        <v>89.69</v>
      </c>
      <c r="K598" s="11">
        <v>78569</v>
      </c>
      <c r="L598" s="11">
        <v>0.88339999999999996</v>
      </c>
      <c r="M598" s="11">
        <v>32.952676687782301</v>
      </c>
      <c r="N598" s="11">
        <v>12.2884786555771</v>
      </c>
      <c r="O598" s="11">
        <v>20.666600568408899</v>
      </c>
      <c r="P598" s="11">
        <v>30.551512408223299</v>
      </c>
      <c r="Q598" s="11">
        <v>3.5407316800084501</v>
      </c>
      <c r="R598" s="11">
        <v>4061</v>
      </c>
      <c r="S598" s="11">
        <v>12939</v>
      </c>
      <c r="T598" s="11">
        <v>21920</v>
      </c>
      <c r="U598" s="81" t="str">
        <f>IF(COUNTIF('2025年度_地域戦略テーブル（基本項目）'!C:C, D598) &gt; 0, "策定済み", "未策定")</f>
        <v>未策定</v>
      </c>
      <c r="V598" t="str">
        <f>IF(COUNTIF('2025年度_地域戦略テーブル（基本項目）'!C:C, D598) &gt; 0,
    IF(MONTH(INDEX('2025年度_地域戦略テーブル（基本項目）'!G:G, MATCH(D598, '2025年度_地域戦略テーブル（基本項目）'!C:C, 0))) &gt;= 4,
        YEAR(INDEX('2025年度_地域戦略テーブル（基本項目）'!G:G, MATCH(D598, '2025年度_地域戦略テーブル（基本項目）'!C:C, 0))),
        YEAR(INDEX('2025年度_地域戦略テーブル（基本項目）'!G:G, MATCH(D598, '2025年度_地域戦略テーブル（基本項目）'!C:C, 0)))-1),
    "")</f>
        <v/>
      </c>
    </row>
    <row r="599" spans="1:22" ht="26" hidden="1">
      <c r="A599" s="11">
        <v>564</v>
      </c>
      <c r="B599" s="12" t="s">
        <v>2789</v>
      </c>
      <c r="C599" s="12" t="s">
        <v>6924</v>
      </c>
      <c r="D599" s="12" t="s">
        <v>2790</v>
      </c>
      <c r="E599" s="12" t="s">
        <v>311</v>
      </c>
      <c r="F599" s="12" t="s">
        <v>2625</v>
      </c>
      <c r="G599" s="12" t="s">
        <v>1278</v>
      </c>
      <c r="H599" s="12" t="s">
        <v>2791</v>
      </c>
      <c r="I599" s="12" t="s">
        <v>1076</v>
      </c>
      <c r="J599" s="11">
        <v>34.07</v>
      </c>
      <c r="K599" s="11">
        <v>35366</v>
      </c>
      <c r="L599" s="11">
        <v>-5.1214000000000004</v>
      </c>
      <c r="M599" s="11">
        <v>26.0698604074286</v>
      </c>
      <c r="N599" s="11">
        <v>6.79049195807705</v>
      </c>
      <c r="O599" s="11">
        <v>11.4938537666195</v>
      </c>
      <c r="P599" s="11">
        <v>50.903262784843299</v>
      </c>
      <c r="Q599" s="11">
        <v>4.7425310830315599</v>
      </c>
      <c r="R599" s="11">
        <v>526</v>
      </c>
      <c r="S599" s="11">
        <v>4367</v>
      </c>
      <c r="T599" s="11">
        <v>11937</v>
      </c>
      <c r="U599" s="81" t="str">
        <f>IF(COUNTIF('2025年度_地域戦略テーブル（基本項目）'!C:C, D599) &gt; 0, "策定済み", "未策定")</f>
        <v>未策定</v>
      </c>
      <c r="V599" t="str">
        <f>IF(COUNTIF('2025年度_地域戦略テーブル（基本項目）'!C:C, D599) &gt; 0,
    IF(MONTH(INDEX('2025年度_地域戦略テーブル（基本項目）'!G:G, MATCH(D599, '2025年度_地域戦略テーブル（基本項目）'!C:C, 0))) &gt;= 4,
        YEAR(INDEX('2025年度_地域戦略テーブル（基本項目）'!G:G, MATCH(D599, '2025年度_地域戦略テーブル（基本項目）'!C:C, 0))),
        YEAR(INDEX('2025年度_地域戦略テーブル（基本項目）'!G:G, MATCH(D599, '2025年度_地域戦略テーブル（基本項目）'!C:C, 0)))-1),
    "")</f>
        <v/>
      </c>
    </row>
    <row r="600" spans="1:22" hidden="1">
      <c r="A600" s="11">
        <v>567</v>
      </c>
      <c r="B600" s="12" t="s">
        <v>2792</v>
      </c>
      <c r="C600" s="12" t="s">
        <v>6927</v>
      </c>
      <c r="D600" s="12" t="s">
        <v>2793</v>
      </c>
      <c r="E600" s="12" t="s">
        <v>311</v>
      </c>
      <c r="F600" s="12" t="s">
        <v>2625</v>
      </c>
      <c r="G600" s="12" t="s">
        <v>1278</v>
      </c>
      <c r="H600" s="12" t="s">
        <v>2794</v>
      </c>
      <c r="I600" s="12" t="s">
        <v>1076</v>
      </c>
      <c r="J600" s="11">
        <v>29.92</v>
      </c>
      <c r="K600" s="11">
        <v>17889</v>
      </c>
      <c r="L600" s="11">
        <v>-2.4644200000000001</v>
      </c>
      <c r="M600" s="11">
        <v>25.065163969787001</v>
      </c>
      <c r="N600" s="11">
        <v>13.5155019458113</v>
      </c>
      <c r="O600" s="11">
        <v>17.831854976245999</v>
      </c>
      <c r="P600" s="11">
        <v>37.773849395978203</v>
      </c>
      <c r="Q600" s="11">
        <v>5.8136297121774598</v>
      </c>
      <c r="R600" s="11">
        <v>616</v>
      </c>
      <c r="S600" s="11">
        <v>3008</v>
      </c>
      <c r="T600" s="11">
        <v>5488</v>
      </c>
      <c r="U600" s="81" t="str">
        <f>IF(COUNTIF('2025年度_地域戦略テーブル（基本項目）'!C:C, D600) &gt; 0, "策定済み", "未策定")</f>
        <v>未策定</v>
      </c>
      <c r="V600" t="str">
        <f>IF(COUNTIF('2025年度_地域戦略テーブル（基本項目）'!C:C, D600) &gt; 0,
    IF(MONTH(INDEX('2025年度_地域戦略テーブル（基本項目）'!G:G, MATCH(D600, '2025年度_地域戦略テーブル（基本項目）'!C:C, 0))) &gt;= 4,
        YEAR(INDEX('2025年度_地域戦略テーブル（基本項目）'!G:G, MATCH(D600, '2025年度_地域戦略テーブル（基本項目）'!C:C, 0))),
        YEAR(INDEX('2025年度_地域戦略テーブル（基本項目）'!G:G, MATCH(D600, '2025年度_地域戦略テーブル（基本項目）'!C:C, 0)))-1),
    "")</f>
        <v/>
      </c>
    </row>
    <row r="601" spans="1:22" hidden="1">
      <c r="A601" s="11">
        <v>554</v>
      </c>
      <c r="B601" s="12" t="s">
        <v>2795</v>
      </c>
      <c r="C601" s="12" t="s">
        <v>6914</v>
      </c>
      <c r="D601" s="12" t="s">
        <v>2796</v>
      </c>
      <c r="E601" s="12" t="s">
        <v>311</v>
      </c>
      <c r="F601" s="12" t="s">
        <v>2625</v>
      </c>
      <c r="G601" s="12" t="s">
        <v>1278</v>
      </c>
      <c r="H601" s="12" t="s">
        <v>2797</v>
      </c>
      <c r="I601" s="12" t="s">
        <v>1076</v>
      </c>
      <c r="J601" s="11">
        <v>27.28</v>
      </c>
      <c r="K601" s="11">
        <v>61499</v>
      </c>
      <c r="L601" s="11">
        <v>-1.41231</v>
      </c>
      <c r="M601" s="11">
        <v>54.534729870969102</v>
      </c>
      <c r="N601" s="11">
        <v>26.296063386601599</v>
      </c>
      <c r="O601" s="11">
        <v>15.3306469607276</v>
      </c>
      <c r="P601" s="11">
        <v>3.0662933089906201</v>
      </c>
      <c r="Q601" s="11">
        <v>0.77226647271110704</v>
      </c>
      <c r="R601" s="11">
        <v>1320</v>
      </c>
      <c r="S601" s="11">
        <v>6679</v>
      </c>
      <c r="T601" s="11">
        <v>20673</v>
      </c>
      <c r="U601" s="81" t="str">
        <f>IF(COUNTIF('2025年度_地域戦略テーブル（基本項目）'!C:C, D601) &gt; 0, "策定済み", "未策定")</f>
        <v>策定済み</v>
      </c>
      <c r="V601">
        <f>IF(COUNTIF('2025年度_地域戦略テーブル（基本項目）'!C:C, D601) &gt; 0,
    IF(MONTH(INDEX('2025年度_地域戦略テーブル（基本項目）'!G:G, MATCH(D601, '2025年度_地域戦略テーブル（基本項目）'!C:C, 0))) &gt;= 4,
        YEAR(INDEX('2025年度_地域戦略テーブル（基本項目）'!G:G, MATCH(D601, '2025年度_地域戦略テーブル（基本項目）'!C:C, 0))),
        YEAR(INDEX('2025年度_地域戦略テーブル（基本項目）'!G:G, MATCH(D601, '2025年度_地域戦略テーブル（基本項目）'!C:C, 0)))-1),
    "")</f>
        <v>2021</v>
      </c>
    </row>
    <row r="602" spans="1:22" hidden="1">
      <c r="A602" s="11">
        <v>546</v>
      </c>
      <c r="B602" s="12" t="s">
        <v>2798</v>
      </c>
      <c r="C602" s="12" t="s">
        <v>6906</v>
      </c>
      <c r="D602" s="12" t="s">
        <v>2799</v>
      </c>
      <c r="E602" s="12" t="s">
        <v>311</v>
      </c>
      <c r="F602" s="12" t="s">
        <v>2625</v>
      </c>
      <c r="G602" s="12" t="s">
        <v>1278</v>
      </c>
      <c r="H602" s="12" t="s">
        <v>2800</v>
      </c>
      <c r="I602" s="12" t="s">
        <v>1076</v>
      </c>
      <c r="J602" s="11">
        <v>11.04</v>
      </c>
      <c r="K602" s="11">
        <v>83989</v>
      </c>
      <c r="L602" s="11">
        <v>3.9133399999999998</v>
      </c>
      <c r="M602" s="11">
        <v>86.915057827060195</v>
      </c>
      <c r="N602" s="11">
        <v>1.44821568970369</v>
      </c>
      <c r="O602" s="11">
        <v>6.3733778288095602</v>
      </c>
      <c r="P602" s="11">
        <v>4.7323783041929302</v>
      </c>
      <c r="Q602" s="11">
        <v>0.53097035023359795</v>
      </c>
      <c r="R602" s="11">
        <v>639</v>
      </c>
      <c r="S602" s="11">
        <v>6770</v>
      </c>
      <c r="T602" s="11">
        <v>31442</v>
      </c>
      <c r="U602" s="81" t="str">
        <f>IF(COUNTIF('2025年度_地域戦略テーブル（基本項目）'!C:C, D602) &gt; 0, "策定済み", "未策定")</f>
        <v>未策定</v>
      </c>
      <c r="V602" t="str">
        <f>IF(COUNTIF('2025年度_地域戦略テーブル（基本項目）'!C:C, D602) &gt; 0,
    IF(MONTH(INDEX('2025年度_地域戦略テーブル（基本項目）'!G:G, MATCH(D602, '2025年度_地域戦略テーブル（基本項目）'!C:C, 0))) &gt;= 4,
        YEAR(INDEX('2025年度_地域戦略テーブル（基本項目）'!G:G, MATCH(D602, '2025年度_地域戦略テーブル（基本項目）'!C:C, 0))),
        YEAR(INDEX('2025年度_地域戦略テーブル（基本項目）'!G:G, MATCH(D602, '2025年度_地域戦略テーブル（基本項目）'!C:C, 0)))-1),
    "")</f>
        <v/>
      </c>
    </row>
    <row r="603" spans="1:22" hidden="1">
      <c r="A603" s="11">
        <v>541</v>
      </c>
      <c r="B603" s="12" t="s">
        <v>2801</v>
      </c>
      <c r="C603" s="12" t="s">
        <v>6901</v>
      </c>
      <c r="D603" s="12" t="s">
        <v>2802</v>
      </c>
      <c r="E603" s="12" t="s">
        <v>311</v>
      </c>
      <c r="F603" s="12" t="s">
        <v>2625</v>
      </c>
      <c r="G603" s="12" t="s">
        <v>1278</v>
      </c>
      <c r="H603" s="12" t="s">
        <v>2803</v>
      </c>
      <c r="I603" s="12" t="s">
        <v>1076</v>
      </c>
      <c r="J603" s="11">
        <v>5.1100000000000003</v>
      </c>
      <c r="K603" s="11">
        <v>74283</v>
      </c>
      <c r="L603" s="11">
        <v>2.7996099999999999</v>
      </c>
      <c r="M603" s="11">
        <v>99.6153841335952</v>
      </c>
      <c r="N603" s="11">
        <v>0</v>
      </c>
      <c r="O603" s="11">
        <v>0</v>
      </c>
      <c r="P603" s="11">
        <v>0.38461586640476902</v>
      </c>
      <c r="Q603" s="11">
        <v>0</v>
      </c>
      <c r="R603" s="11">
        <v>92</v>
      </c>
      <c r="S603" s="11">
        <v>6837</v>
      </c>
      <c r="T603" s="11">
        <v>25018</v>
      </c>
      <c r="U603" s="81" t="str">
        <f>IF(COUNTIF('2025年度_地域戦略テーブル（基本項目）'!C:C, D603) &gt; 0, "策定済み", "未策定")</f>
        <v>未策定</v>
      </c>
      <c r="V603" t="str">
        <f>IF(COUNTIF('2025年度_地域戦略テーブル（基本項目）'!C:C, D603) &gt; 0,
    IF(MONTH(INDEX('2025年度_地域戦略テーブル（基本項目）'!G:G, MATCH(D603, '2025年度_地域戦略テーブル（基本項目）'!C:C, 0))) &gt;= 4,
        YEAR(INDEX('2025年度_地域戦略テーブル（基本項目）'!G:G, MATCH(D603, '2025年度_地域戦略テーブル（基本項目）'!C:C, 0))),
        YEAR(INDEX('2025年度_地域戦略テーブル（基本項目）'!G:G, MATCH(D603, '2025年度_地域戦略テーブル（基本項目）'!C:C, 0)))-1),
    "")</f>
        <v/>
      </c>
    </row>
    <row r="604" spans="1:22" hidden="1">
      <c r="A604" s="11">
        <v>1062</v>
      </c>
      <c r="B604" s="12" t="s">
        <v>2804</v>
      </c>
      <c r="C604" s="12" t="s">
        <v>335</v>
      </c>
      <c r="D604" s="12" t="s">
        <v>335</v>
      </c>
      <c r="E604" s="12" t="s">
        <v>335</v>
      </c>
      <c r="F604" s="12" t="s">
        <v>2805</v>
      </c>
      <c r="G604" s="12" t="s">
        <v>2016</v>
      </c>
      <c r="H604" s="12" t="s">
        <v>102</v>
      </c>
      <c r="I604" s="12" t="s">
        <v>982</v>
      </c>
      <c r="J604" s="11">
        <v>5774.49</v>
      </c>
      <c r="K604" s="11">
        <v>1770254</v>
      </c>
      <c r="L604" s="11">
        <v>-2.5118100000000001</v>
      </c>
      <c r="M604" s="11">
        <v>7.4573225516621697</v>
      </c>
      <c r="N604" s="11">
        <v>10.9074573225517</v>
      </c>
      <c r="O604" s="11">
        <v>1.6711590296495999</v>
      </c>
      <c r="P604" s="11">
        <v>79.712488769092502</v>
      </c>
      <c r="Q604" s="11">
        <v>0.25157232704402499</v>
      </c>
      <c r="R604" s="11">
        <v>58035</v>
      </c>
      <c r="S604" s="11">
        <v>278346</v>
      </c>
      <c r="T604" s="11">
        <v>536802</v>
      </c>
      <c r="U604" s="81" t="str">
        <f>IF(COUNTIF('2025年度_地域戦略テーブル（基本項目）'!C:C, D604) &gt; 0, "策定済み", "未策定")</f>
        <v>策定済み</v>
      </c>
      <c r="V604">
        <f>IF(COUNTIF('2025年度_地域戦略テーブル（基本項目）'!C:C, D604) &gt; 0,
    IF(MONTH(INDEX('2025年度_地域戦略テーブル（基本項目）'!G:G, MATCH(D604, '2025年度_地域戦略テーブル（基本項目）'!C:C, 0))) &gt;= 4,
        YEAR(INDEX('2025年度_地域戦略テーブル（基本項目）'!G:G, MATCH(D604, '2025年度_地域戦略テーブル（基本項目）'!C:C, 0))),
        YEAR(INDEX('2025年度_地域戦略テーブル（基本項目）'!G:G, MATCH(D604, '2025年度_地域戦略テーブル（基本項目）'!C:C, 0)))-1),
    "")</f>
        <v>2011</v>
      </c>
    </row>
    <row r="605" spans="1:22" ht="26" hidden="1">
      <c r="A605" s="11">
        <v>1074</v>
      </c>
      <c r="B605" s="12" t="s">
        <v>2806</v>
      </c>
      <c r="C605" s="12" t="s">
        <v>7421</v>
      </c>
      <c r="D605" s="12" t="s">
        <v>2807</v>
      </c>
      <c r="E605" s="12" t="s">
        <v>335</v>
      </c>
      <c r="F605" s="12" t="s">
        <v>2805</v>
      </c>
      <c r="G605" s="12" t="s">
        <v>2016</v>
      </c>
      <c r="H605" s="12" t="s">
        <v>2808</v>
      </c>
      <c r="I605" s="12" t="s">
        <v>1076</v>
      </c>
      <c r="J605" s="11">
        <v>219.83</v>
      </c>
      <c r="K605" s="11">
        <v>44973</v>
      </c>
      <c r="L605" s="11">
        <v>-1.8378300000000001</v>
      </c>
      <c r="M605" s="11">
        <v>10.224728936802901</v>
      </c>
      <c r="N605" s="11">
        <v>13.882863670446801</v>
      </c>
      <c r="O605" s="11">
        <v>2.7022562997747701</v>
      </c>
      <c r="P605" s="11">
        <v>68.367895328569503</v>
      </c>
      <c r="Q605" s="11">
        <v>4.8222557644059902</v>
      </c>
      <c r="R605" s="11">
        <v>1081</v>
      </c>
      <c r="S605" s="11">
        <v>11000</v>
      </c>
      <c r="T605" s="11">
        <v>11749</v>
      </c>
      <c r="U605" s="81" t="str">
        <f>IF(COUNTIF('2025年度_地域戦略テーブル（基本項目）'!C:C, D605) &gt; 0, "策定済み", "未策定")</f>
        <v>未策定</v>
      </c>
      <c r="V605" t="str">
        <f>IF(COUNTIF('2025年度_地域戦略テーブル（基本項目）'!C:C, D605) &gt; 0,
    IF(MONTH(INDEX('2025年度_地域戦略テーブル（基本項目）'!G:G, MATCH(D605, '2025年度_地域戦略テーブル（基本項目）'!C:C, 0))) &gt;= 4,
        YEAR(INDEX('2025年度_地域戦略テーブル（基本項目）'!G:G, MATCH(D605, '2025年度_地域戦略テーブル（基本項目）'!C:C, 0))),
        YEAR(INDEX('2025年度_地域戦略テーブル（基本項目）'!G:G, MATCH(D605, '2025年度_地域戦略テーブル（基本項目）'!C:C, 0)))-1),
    "")</f>
        <v/>
      </c>
    </row>
    <row r="606" spans="1:22" hidden="1">
      <c r="A606" s="11">
        <v>1076</v>
      </c>
      <c r="B606" s="12" t="s">
        <v>2809</v>
      </c>
      <c r="C606" s="12" t="s">
        <v>7423</v>
      </c>
      <c r="D606" s="12" t="s">
        <v>2810</v>
      </c>
      <c r="E606" s="12" t="s">
        <v>335</v>
      </c>
      <c r="F606" s="12" t="s">
        <v>2805</v>
      </c>
      <c r="G606" s="12" t="s">
        <v>2016</v>
      </c>
      <c r="H606" s="12" t="s">
        <v>2811</v>
      </c>
      <c r="I606" s="12" t="s">
        <v>1076</v>
      </c>
      <c r="J606" s="11">
        <v>558.23</v>
      </c>
      <c r="K606" s="11">
        <v>88766</v>
      </c>
      <c r="L606" s="11">
        <v>-2.00373</v>
      </c>
      <c r="M606" s="11">
        <v>8.3011515907514308</v>
      </c>
      <c r="N606" s="11">
        <v>15.894727516981</v>
      </c>
      <c r="O606" s="11">
        <v>2.4349481486493101</v>
      </c>
      <c r="P606" s="11">
        <v>70.789068030078894</v>
      </c>
      <c r="Q606" s="11">
        <v>2.5801047135394399</v>
      </c>
      <c r="R606" s="11">
        <v>4787</v>
      </c>
      <c r="S606" s="11">
        <v>17159</v>
      </c>
      <c r="T606" s="11">
        <v>24235</v>
      </c>
      <c r="U606" s="81" t="str">
        <f>IF(COUNTIF('2025年度_地域戦略テーブル（基本項目）'!C:C, D606) &gt; 0, "策定済み", "未策定")</f>
        <v>未策定</v>
      </c>
      <c r="V606" t="str">
        <f>IF(COUNTIF('2025年度_地域戦略テーブル（基本項目）'!C:C, D606) &gt; 0,
    IF(MONTH(INDEX('2025年度_地域戦略テーブル（基本項目）'!G:G, MATCH(D606, '2025年度_地域戦略テーブル（基本項目）'!C:C, 0))) &gt;= 4,
        YEAR(INDEX('2025年度_地域戦略テーブル（基本項目）'!G:G, MATCH(D606, '2025年度_地域戦略テーブル（基本項目）'!C:C, 0))),
        YEAR(INDEX('2025年度_地域戦略テーブル（基本項目）'!G:G, MATCH(D606, '2025年度_地域戦略テーブル（基本項目）'!C:C, 0)))-1),
    "")</f>
        <v/>
      </c>
    </row>
    <row r="607" spans="1:22" hidden="1">
      <c r="A607" s="11">
        <v>1065</v>
      </c>
      <c r="B607" s="12" t="s">
        <v>2812</v>
      </c>
      <c r="C607" s="12" t="s">
        <v>7412</v>
      </c>
      <c r="D607" s="12" t="s">
        <v>2813</v>
      </c>
      <c r="E607" s="12" t="s">
        <v>335</v>
      </c>
      <c r="F607" s="12" t="s">
        <v>2805</v>
      </c>
      <c r="G607" s="12" t="s">
        <v>2016</v>
      </c>
      <c r="H607" s="12" t="s">
        <v>2814</v>
      </c>
      <c r="I607" s="12" t="s">
        <v>1076</v>
      </c>
      <c r="J607" s="11">
        <v>208.35</v>
      </c>
      <c r="K607" s="11">
        <v>122765</v>
      </c>
      <c r="L607" s="11">
        <v>-3.9525299999999999</v>
      </c>
      <c r="M607" s="11">
        <v>18.8014598541616</v>
      </c>
      <c r="N607" s="11">
        <v>15.140037778022201</v>
      </c>
      <c r="O607" s="11">
        <v>3.6181866224527401</v>
      </c>
      <c r="P607" s="11">
        <v>61.711012886313597</v>
      </c>
      <c r="Q607" s="11">
        <v>0.72930285904981595</v>
      </c>
      <c r="R607" s="11">
        <v>3492</v>
      </c>
      <c r="S607" s="11">
        <v>16752</v>
      </c>
      <c r="T607" s="11">
        <v>40912</v>
      </c>
      <c r="U607" s="81" t="str">
        <f>IF(COUNTIF('2025年度_地域戦略テーブル（基本項目）'!C:C, D607) &gt; 0, "策定済み", "未策定")</f>
        <v>未策定</v>
      </c>
      <c r="V607" t="str">
        <f>IF(COUNTIF('2025年度_地域戦略テーブル（基本項目）'!C:C, D607) &gt; 0,
    IF(MONTH(INDEX('2025年度_地域戦略テーブル（基本項目）'!G:G, MATCH(D607, '2025年度_地域戦略テーブル（基本項目）'!C:C, 0))) &gt;= 4,
        YEAR(INDEX('2025年度_地域戦略テーブル（基本項目）'!G:G, MATCH(D607, '2025年度_地域戦略テーブル（基本項目）'!C:C, 0))),
        YEAR(INDEX('2025年度_地域戦略テーブル（基本項目）'!G:G, MATCH(D607, '2025年度_地域戦略テーブル（基本項目）'!C:C, 0)))-1),
    "")</f>
        <v/>
      </c>
    </row>
    <row r="608" spans="1:22" hidden="1">
      <c r="A608" s="11">
        <v>1091</v>
      </c>
      <c r="B608" s="12" t="s">
        <v>2815</v>
      </c>
      <c r="C608" s="12" t="s">
        <v>7438</v>
      </c>
      <c r="D608" s="12" t="s">
        <v>2816</v>
      </c>
      <c r="E608" s="12" t="s">
        <v>335</v>
      </c>
      <c r="F608" s="12" t="s">
        <v>2805</v>
      </c>
      <c r="G608" s="12" t="s">
        <v>2016</v>
      </c>
      <c r="H608" s="12" t="s">
        <v>2817</v>
      </c>
      <c r="I608" s="12" t="s">
        <v>1076</v>
      </c>
      <c r="J608" s="11">
        <v>79.62</v>
      </c>
      <c r="K608" s="11">
        <v>10321</v>
      </c>
      <c r="L608" s="11">
        <v>-7.9057700000000004</v>
      </c>
      <c r="M608" s="11">
        <v>7.4638735602012103</v>
      </c>
      <c r="N608" s="11">
        <v>5.0390303949164599</v>
      </c>
      <c r="O608" s="11">
        <v>2.8102061503884501</v>
      </c>
      <c r="P608" s="11">
        <v>83.276584638945906</v>
      </c>
      <c r="Q608" s="11">
        <v>1.410305255548</v>
      </c>
      <c r="R608" s="11">
        <v>716</v>
      </c>
      <c r="S608" s="11">
        <v>1364</v>
      </c>
      <c r="T608" s="11">
        <v>3253</v>
      </c>
      <c r="U608" s="81" t="str">
        <f>IF(COUNTIF('2025年度_地域戦略テーブル（基本項目）'!C:C, D608) &gt; 0, "策定済み", "未策定")</f>
        <v>未策定</v>
      </c>
      <c r="V608" t="str">
        <f>IF(COUNTIF('2025年度_地域戦略テーブル（基本項目）'!C:C, D608) &gt; 0,
    IF(MONTH(INDEX('2025年度_地域戦略テーブル（基本項目）'!G:G, MATCH(D608, '2025年度_地域戦略テーブル（基本項目）'!C:C, 0))) &gt;= 4,
        YEAR(INDEX('2025年度_地域戦略テーブル（基本項目）'!G:G, MATCH(D608, '2025年度_地域戦略テーブル（基本項目）'!C:C, 0))),
        YEAR(INDEX('2025年度_地域戦略テーブル（基本項目）'!G:G, MATCH(D608, '2025年度_地域戦略テーブル（基本項目）'!C:C, 0)))-1),
    "")</f>
        <v/>
      </c>
    </row>
    <row r="609" spans="1:22" hidden="1">
      <c r="A609" s="11">
        <v>1089</v>
      </c>
      <c r="B609" s="12" t="s">
        <v>2818</v>
      </c>
      <c r="C609" s="12" t="s">
        <v>7436</v>
      </c>
      <c r="D609" s="12" t="s">
        <v>2819</v>
      </c>
      <c r="E609" s="12" t="s">
        <v>335</v>
      </c>
      <c r="F609" s="12" t="s">
        <v>2805</v>
      </c>
      <c r="G609" s="12" t="s">
        <v>2016</v>
      </c>
      <c r="H609" s="12" t="s">
        <v>2820</v>
      </c>
      <c r="I609" s="12" t="s">
        <v>1076</v>
      </c>
      <c r="J609" s="11">
        <v>256.54000000000002</v>
      </c>
      <c r="K609" s="11">
        <v>14604</v>
      </c>
      <c r="L609" s="11">
        <v>-10.613289999999999</v>
      </c>
      <c r="M609" s="11">
        <v>3.2064675595079399</v>
      </c>
      <c r="N609" s="11">
        <v>0.95402620640660396</v>
      </c>
      <c r="O609" s="11">
        <v>1.04937890883983</v>
      </c>
      <c r="P609" s="11">
        <v>93.013605955867007</v>
      </c>
      <c r="Q609" s="11">
        <v>1.7765213693786499</v>
      </c>
      <c r="R609" s="11">
        <v>1022</v>
      </c>
      <c r="S609" s="11">
        <v>2311</v>
      </c>
      <c r="T609" s="11">
        <v>4945</v>
      </c>
      <c r="U609" s="81" t="str">
        <f>IF(COUNTIF('2025年度_地域戦略テーブル（基本項目）'!C:C, D609) &gt; 0, "策定済み", "未策定")</f>
        <v>未策定</v>
      </c>
      <c r="V609" t="str">
        <f>IF(COUNTIF('2025年度_地域戦略テーブル（基本項目）'!C:C, D609) &gt; 0,
    IF(MONTH(INDEX('2025年度_地域戦略テーブル（基本項目）'!G:G, MATCH(D609, '2025年度_地域戦略テーブル（基本項目）'!C:C, 0))) &gt;= 4,
        YEAR(INDEX('2025年度_地域戦略テーブル（基本項目）'!G:G, MATCH(D609, '2025年度_地域戦略テーブル（基本項目）'!C:C, 0))),
        YEAR(INDEX('2025年度_地域戦略テーブル（基本項目）'!G:G, MATCH(D609, '2025年度_地域戦略テーブル（基本項目）'!C:C, 0)))-1),
    "")</f>
        <v/>
      </c>
    </row>
    <row r="610" spans="1:22" hidden="1">
      <c r="A610" s="11">
        <v>1071</v>
      </c>
      <c r="B610" s="12" t="s">
        <v>2821</v>
      </c>
      <c r="C610" s="12" t="s">
        <v>7418</v>
      </c>
      <c r="D610" s="12" t="s">
        <v>338</v>
      </c>
      <c r="E610" s="12" t="s">
        <v>335</v>
      </c>
      <c r="F610" s="12" t="s">
        <v>2805</v>
      </c>
      <c r="G610" s="12" t="s">
        <v>2016</v>
      </c>
      <c r="H610" s="12" t="s">
        <v>2822</v>
      </c>
      <c r="I610" s="12" t="s">
        <v>1076</v>
      </c>
      <c r="J610" s="11">
        <v>191.04</v>
      </c>
      <c r="K610" s="11">
        <v>49835</v>
      </c>
      <c r="L610" s="11">
        <v>-0.83375999999999995</v>
      </c>
      <c r="M610" s="11">
        <v>10.6461088275819</v>
      </c>
      <c r="N610" s="11">
        <v>11.283324024812901</v>
      </c>
      <c r="O610" s="11">
        <v>4.9637410659918997</v>
      </c>
      <c r="P610" s="11">
        <v>69.916614131472699</v>
      </c>
      <c r="Q610" s="11">
        <v>3.1902119501406401</v>
      </c>
      <c r="R610" s="11">
        <v>1362</v>
      </c>
      <c r="S610" s="11">
        <v>9655</v>
      </c>
      <c r="T610" s="11">
        <v>12708</v>
      </c>
      <c r="U610" s="81" t="str">
        <f>IF(COUNTIF('2025年度_地域戦略テーブル（基本項目）'!C:C, D610) &gt; 0, "策定済み", "未策定")</f>
        <v>策定済み</v>
      </c>
      <c r="V610">
        <f>IF(COUNTIF('2025年度_地域戦略テーブル（基本項目）'!C:C, D610) &gt; 0,
    IF(MONTH(INDEX('2025年度_地域戦略テーブル（基本項目）'!G:G, MATCH(D610, '2025年度_地域戦略テーブル（基本項目）'!C:C, 0))) &gt;= 4,
        YEAR(INDEX('2025年度_地域戦略テーブル（基本項目）'!G:G, MATCH(D610, '2025年度_地域戦略テーブル（基本項目）'!C:C, 0))),
        YEAR(INDEX('2025年度_地域戦略テーブル（基本項目）'!G:G, MATCH(D610, '2025年度_地域戦略テーブル（基本項目）'!C:C, 0)))-1),
    "")</f>
        <v>2021</v>
      </c>
    </row>
    <row r="611" spans="1:22" hidden="1">
      <c r="A611" s="11">
        <v>1085</v>
      </c>
      <c r="B611" s="12" t="s">
        <v>2823</v>
      </c>
      <c r="C611" s="12" t="s">
        <v>7432</v>
      </c>
      <c r="D611" s="12" t="s">
        <v>2824</v>
      </c>
      <c r="E611" s="12" t="s">
        <v>335</v>
      </c>
      <c r="F611" s="12" t="s">
        <v>2805</v>
      </c>
      <c r="G611" s="12" t="s">
        <v>2016</v>
      </c>
      <c r="H611" s="12" t="s">
        <v>2825</v>
      </c>
      <c r="I611" s="12" t="s">
        <v>1076</v>
      </c>
      <c r="J611" s="11">
        <v>40.909999999999997</v>
      </c>
      <c r="K611" s="11">
        <v>15041</v>
      </c>
      <c r="L611" s="11">
        <v>-2.52738</v>
      </c>
      <c r="M611" s="11">
        <v>16.690572457982299</v>
      </c>
      <c r="N611" s="11">
        <v>33.177954197937503</v>
      </c>
      <c r="O611" s="11">
        <v>8.6510685579233897</v>
      </c>
      <c r="P611" s="11">
        <v>40.312607731201801</v>
      </c>
      <c r="Q611" s="11">
        <v>1.1677970549549801</v>
      </c>
      <c r="R611" s="11">
        <v>1063</v>
      </c>
      <c r="S611" s="11">
        <v>2650</v>
      </c>
      <c r="T611" s="11">
        <v>4249</v>
      </c>
      <c r="U611" s="81" t="str">
        <f>IF(COUNTIF('2025年度_地域戦略テーブル（基本項目）'!C:C, D611) &gt; 0, "策定済み", "未策定")</f>
        <v>未策定</v>
      </c>
      <c r="V611" t="str">
        <f>IF(COUNTIF('2025年度_地域戦略テーブル（基本項目）'!C:C, D611) &gt; 0,
    IF(MONTH(INDEX('2025年度_地域戦略テーブル（基本項目）'!G:G, MATCH(D611, '2025年度_地域戦略テーブル（基本項目）'!C:C, 0))) &gt;= 4,
        YEAR(INDEX('2025年度_地域戦略テーブル（基本項目）'!G:G, MATCH(D611, '2025年度_地域戦略テーブル（基本項目）'!C:C, 0))),
        YEAR(INDEX('2025年度_地域戦略テーブル（基本項目）'!G:G, MATCH(D611, '2025年度_地域戦略テーブル（基本項目）'!C:C, 0)))-1),
    "")</f>
        <v/>
      </c>
    </row>
    <row r="612" spans="1:22" hidden="1">
      <c r="A612" s="11">
        <v>1073</v>
      </c>
      <c r="B612" s="12" t="s">
        <v>2826</v>
      </c>
      <c r="C612" s="12" t="s">
        <v>7420</v>
      </c>
      <c r="D612" s="12" t="s">
        <v>2827</v>
      </c>
      <c r="E612" s="12" t="s">
        <v>335</v>
      </c>
      <c r="F612" s="12" t="s">
        <v>2805</v>
      </c>
      <c r="G612" s="12" t="s">
        <v>2016</v>
      </c>
      <c r="H612" s="12" t="s">
        <v>2828</v>
      </c>
      <c r="I612" s="12" t="s">
        <v>1076</v>
      </c>
      <c r="J612" s="11">
        <v>373.35</v>
      </c>
      <c r="K612" s="11">
        <v>15965</v>
      </c>
      <c r="L612" s="11">
        <v>-7.8339699999999999</v>
      </c>
      <c r="M612" s="11">
        <v>2.38404058410313</v>
      </c>
      <c r="N612" s="11">
        <v>2.34711353243793</v>
      </c>
      <c r="O612" s="11">
        <v>2.1833400317412099</v>
      </c>
      <c r="P612" s="11">
        <v>90.937255532377606</v>
      </c>
      <c r="Q612" s="11">
        <v>2.1482503193401699</v>
      </c>
      <c r="R612" s="11">
        <v>1121</v>
      </c>
      <c r="S612" s="11">
        <v>1449</v>
      </c>
      <c r="T612" s="11">
        <v>5824</v>
      </c>
      <c r="U612" s="81" t="str">
        <f>IF(COUNTIF('2025年度_地域戦略テーブル（基本項目）'!C:C, D612) &gt; 0, "策定済み", "未策定")</f>
        <v>未策定</v>
      </c>
      <c r="V612" t="str">
        <f>IF(COUNTIF('2025年度_地域戦略テーブル（基本項目）'!C:C, D612) &gt; 0,
    IF(MONTH(INDEX('2025年度_地域戦略テーブル（基本項目）'!G:G, MATCH(D612, '2025年度_地域戦略テーブル（基本項目）'!C:C, 0))) &gt;= 4,
        YEAR(INDEX('2025年度_地域戦略テーブル（基本項目）'!G:G, MATCH(D612, '2025年度_地域戦略テーブル（基本項目）'!C:C, 0))),
        YEAR(INDEX('2025年度_地域戦略テーブル（基本項目）'!G:G, MATCH(D612, '2025年度_地域戦略テーブル（基本項目）'!C:C, 0)))-1),
    "")</f>
        <v/>
      </c>
    </row>
    <row r="613" spans="1:22" hidden="1">
      <c r="A613" s="11">
        <v>1067</v>
      </c>
      <c r="B613" s="12" t="s">
        <v>2829</v>
      </c>
      <c r="C613" s="12" t="s">
        <v>7414</v>
      </c>
      <c r="D613" s="12" t="s">
        <v>2830</v>
      </c>
      <c r="E613" s="12" t="s">
        <v>335</v>
      </c>
      <c r="F613" s="12" t="s">
        <v>2805</v>
      </c>
      <c r="G613" s="12" t="s">
        <v>2016</v>
      </c>
      <c r="H613" s="12" t="s">
        <v>2831</v>
      </c>
      <c r="I613" s="12" t="s">
        <v>1076</v>
      </c>
      <c r="J613" s="11">
        <v>136.68</v>
      </c>
      <c r="K613" s="11">
        <v>138613</v>
      </c>
      <c r="L613" s="11">
        <v>-1.2045399999999999</v>
      </c>
      <c r="M613" s="11">
        <v>37.033916631640302</v>
      </c>
      <c r="N613" s="11">
        <v>21.794985198781799</v>
      </c>
      <c r="O613" s="11">
        <v>3.1533720682311102</v>
      </c>
      <c r="P613" s="11">
        <v>34.722753967647598</v>
      </c>
      <c r="Q613" s="11">
        <v>3.29497213369915</v>
      </c>
      <c r="R613" s="11">
        <v>2519</v>
      </c>
      <c r="S613" s="11">
        <v>22674</v>
      </c>
      <c r="T613" s="11">
        <v>42552</v>
      </c>
      <c r="U613" s="81" t="str">
        <f>IF(COUNTIF('2025年度_地域戦略テーブル（基本項目）'!C:C, D613) &gt; 0, "策定済み", "未策定")</f>
        <v>未策定</v>
      </c>
      <c r="V613" t="str">
        <f>IF(COUNTIF('2025年度_地域戦略テーブル（基本項目）'!C:C, D613) &gt; 0,
    IF(MONTH(INDEX('2025年度_地域戦略テーブル（基本項目）'!G:G, MATCH(D613, '2025年度_地域戦略テーブル（基本項目）'!C:C, 0))) &gt;= 4,
        YEAR(INDEX('2025年度_地域戦略テーブル（基本項目）'!G:G, MATCH(D613, '2025年度_地域戦略テーブル（基本項目）'!C:C, 0))),
        YEAR(INDEX('2025年度_地域戦略テーブル（基本項目）'!G:G, MATCH(D613, '2025年度_地域戦略テーブル（基本項目）'!C:C, 0)))-1),
    "")</f>
        <v/>
      </c>
    </row>
    <row r="614" spans="1:22" hidden="1">
      <c r="A614" s="11">
        <v>1079</v>
      </c>
      <c r="B614" s="12" t="s">
        <v>2832</v>
      </c>
      <c r="C614" s="12" t="s">
        <v>7426</v>
      </c>
      <c r="D614" s="12" t="s">
        <v>2833</v>
      </c>
      <c r="E614" s="12" t="s">
        <v>335</v>
      </c>
      <c r="F614" s="12" t="s">
        <v>2805</v>
      </c>
      <c r="G614" s="12" t="s">
        <v>2016</v>
      </c>
      <c r="H614" s="12" t="s">
        <v>2834</v>
      </c>
      <c r="I614" s="12" t="s">
        <v>1076</v>
      </c>
      <c r="J614" s="11">
        <v>107.01</v>
      </c>
      <c r="K614" s="11">
        <v>40559</v>
      </c>
      <c r="L614" s="11">
        <v>0.86794000000000004</v>
      </c>
      <c r="M614" s="11">
        <v>14.2143816717706</v>
      </c>
      <c r="N614" s="11">
        <v>18.6544287453262</v>
      </c>
      <c r="O614" s="11">
        <v>3.6240763882193798</v>
      </c>
      <c r="P614" s="11">
        <v>59.474483127748996</v>
      </c>
      <c r="Q614" s="11">
        <v>4.0326300669348702</v>
      </c>
      <c r="R614" s="11">
        <v>825</v>
      </c>
      <c r="S614" s="11">
        <v>7248</v>
      </c>
      <c r="T614" s="11">
        <v>10739</v>
      </c>
      <c r="U614" s="81" t="str">
        <f>IF(COUNTIF('2025年度_地域戦略テーブル（基本項目）'!C:C, D614) &gt; 0, "策定済み", "未策定")</f>
        <v>未策定</v>
      </c>
      <c r="V614" t="str">
        <f>IF(COUNTIF('2025年度_地域戦略テーブル（基本項目）'!C:C, D614) &gt; 0,
    IF(MONTH(INDEX('2025年度_地域戦略テーブル（基本項目）'!G:G, MATCH(D614, '2025年度_地域戦略テーブル（基本項目）'!C:C, 0))) &gt;= 4,
        YEAR(INDEX('2025年度_地域戦略テーブル（基本項目）'!G:G, MATCH(D614, '2025年度_地域戦略テーブル（基本項目）'!C:C, 0))),
        YEAR(INDEX('2025年度_地域戦略テーブル（基本項目）'!G:G, MATCH(D614, '2025年度_地域戦略テーブル（基本項目）'!C:C, 0)))-1),
    "")</f>
        <v/>
      </c>
    </row>
    <row r="615" spans="1:22" hidden="1">
      <c r="A615" s="11">
        <v>1090</v>
      </c>
      <c r="B615" s="12" t="s">
        <v>2835</v>
      </c>
      <c r="C615" s="12" t="s">
        <v>7437</v>
      </c>
      <c r="D615" s="12" t="s">
        <v>2836</v>
      </c>
      <c r="E615" s="12" t="s">
        <v>335</v>
      </c>
      <c r="F615" s="12" t="s">
        <v>2805</v>
      </c>
      <c r="G615" s="12" t="s">
        <v>2016</v>
      </c>
      <c r="H615" s="12" t="s">
        <v>2837</v>
      </c>
      <c r="I615" s="12" t="s">
        <v>1076</v>
      </c>
      <c r="J615" s="11">
        <v>88.13</v>
      </c>
      <c r="K615" s="11">
        <v>8079</v>
      </c>
      <c r="L615" s="11">
        <v>-7.5735000000000001</v>
      </c>
      <c r="M615" s="11">
        <v>4.9599132139301902</v>
      </c>
      <c r="N615" s="11">
        <v>5.7712886563167798</v>
      </c>
      <c r="O615" s="11">
        <v>15.081340776112</v>
      </c>
      <c r="P615" s="11">
        <v>72.621093138571794</v>
      </c>
      <c r="Q615" s="11">
        <v>1.5663642150692101</v>
      </c>
      <c r="R615" s="11">
        <v>2278</v>
      </c>
      <c r="S615" s="11">
        <v>663</v>
      </c>
      <c r="T615" s="11">
        <v>2603</v>
      </c>
      <c r="U615" s="81" t="str">
        <f>IF(COUNTIF('2025年度_地域戦略テーブル（基本項目）'!C:C, D615) &gt; 0, "策定済み", "未策定")</f>
        <v>未策定</v>
      </c>
      <c r="V615" t="str">
        <f>IF(COUNTIF('2025年度_地域戦略テーブル（基本項目）'!C:C, D615) &gt; 0,
    IF(MONTH(INDEX('2025年度_地域戦略テーブル（基本項目）'!G:G, MATCH(D615, '2025年度_地域戦略テーブル（基本項目）'!C:C, 0))) &gt;= 4,
        YEAR(INDEX('2025年度_地域戦略テーブル（基本項目）'!G:G, MATCH(D615, '2025年度_地域戦略テーブル（基本項目）'!C:C, 0))),
        YEAR(INDEX('2025年度_地域戦略テーブル（基本項目）'!G:G, MATCH(D615, '2025年度_地域戦略テーブル（基本項目）'!C:C, 0)))-1),
    "")</f>
        <v/>
      </c>
    </row>
    <row r="616" spans="1:22" ht="26" hidden="1">
      <c r="A616" s="11">
        <v>1064</v>
      </c>
      <c r="B616" s="12" t="s">
        <v>2838</v>
      </c>
      <c r="C616" s="12" t="s">
        <v>7411</v>
      </c>
      <c r="D616" s="12" t="s">
        <v>2839</v>
      </c>
      <c r="E616" s="12" t="s">
        <v>335</v>
      </c>
      <c r="F616" s="12" t="s">
        <v>2805</v>
      </c>
      <c r="G616" s="12" t="s">
        <v>2016</v>
      </c>
      <c r="H616" s="12" t="s">
        <v>2840</v>
      </c>
      <c r="I616" s="12" t="s">
        <v>1076</v>
      </c>
      <c r="J616" s="11">
        <v>206.52</v>
      </c>
      <c r="K616" s="11">
        <v>305424</v>
      </c>
      <c r="L616" s="11">
        <v>-1.80271</v>
      </c>
      <c r="M616" s="11">
        <v>43.904442213577099</v>
      </c>
      <c r="N616" s="11">
        <v>19.568157146052101</v>
      </c>
      <c r="O616" s="11">
        <v>10.2751466442569</v>
      </c>
      <c r="P616" s="11">
        <v>23.622548433832101</v>
      </c>
      <c r="Q616" s="11">
        <v>2.6297055622817598</v>
      </c>
      <c r="R616" s="11">
        <v>4320</v>
      </c>
      <c r="S616" s="11">
        <v>49691</v>
      </c>
      <c r="T616" s="11">
        <v>89474</v>
      </c>
      <c r="U616" s="81" t="str">
        <f>IF(COUNTIF('2025年度_地域戦略テーブル（基本項目）'!C:C, D616) &gt; 0, "策定済み", "未策定")</f>
        <v>未策定</v>
      </c>
      <c r="V616" t="str">
        <f>IF(COUNTIF('2025年度_地域戦略テーブル（基本項目）'!C:C, D616) &gt; 0,
    IF(MONTH(INDEX('2025年度_地域戦略テーブル（基本項目）'!G:G, MATCH(D616, '2025年度_地域戦略テーブル（基本項目）'!C:C, 0))) &gt;= 4,
        YEAR(INDEX('2025年度_地域戦略テーブル（基本項目）'!G:G, MATCH(D616, '2025年度_地域戦略テーブル（基本項目）'!C:C, 0))),
        YEAR(INDEX('2025年度_地域戦略テーブル（基本項目）'!G:G, MATCH(D616, '2025年度_地域戦略テーブル（基本項目）'!C:C, 0)))-1),
    "")</f>
        <v/>
      </c>
    </row>
    <row r="617" spans="1:22" hidden="1">
      <c r="A617" s="11">
        <v>1075</v>
      </c>
      <c r="B617" s="12" t="s">
        <v>2841</v>
      </c>
      <c r="C617" s="12" t="s">
        <v>7422</v>
      </c>
      <c r="D617" s="12" t="s">
        <v>2842</v>
      </c>
      <c r="E617" s="12" t="s">
        <v>335</v>
      </c>
      <c r="F617" s="12" t="s">
        <v>2805</v>
      </c>
      <c r="G617" s="12" t="s">
        <v>2016</v>
      </c>
      <c r="H617" s="12" t="s">
        <v>2843</v>
      </c>
      <c r="I617" s="12" t="s">
        <v>1076</v>
      </c>
      <c r="J617" s="11">
        <v>178.95</v>
      </c>
      <c r="K617" s="11">
        <v>46057</v>
      </c>
      <c r="L617" s="11">
        <v>-8.5099599999999995</v>
      </c>
      <c r="M617" s="11">
        <v>12.126279803649201</v>
      </c>
      <c r="N617" s="11">
        <v>9.3183699973309793</v>
      </c>
      <c r="O617" s="11">
        <v>5.5866099006257501</v>
      </c>
      <c r="P617" s="11">
        <v>70.980980924340898</v>
      </c>
      <c r="Q617" s="11">
        <v>1.98775937405321</v>
      </c>
      <c r="R617" s="11">
        <v>3049</v>
      </c>
      <c r="S617" s="11">
        <v>4838</v>
      </c>
      <c r="T617" s="11">
        <v>17150</v>
      </c>
      <c r="U617" s="81" t="str">
        <f>IF(COUNTIF('2025年度_地域戦略テーブル（基本項目）'!C:C, D617) &gt; 0, "策定済み", "未策定")</f>
        <v>未策定</v>
      </c>
      <c r="V617" t="str">
        <f>IF(COUNTIF('2025年度_地域戦略テーブル（基本項目）'!C:C, D617) &gt; 0,
    IF(MONTH(INDEX('2025年度_地域戦略テーブル（基本項目）'!G:G, MATCH(D617, '2025年度_地域戦略テーブル（基本項目）'!C:C, 0))) &gt;= 4,
        YEAR(INDEX('2025年度_地域戦略テーブル（基本項目）'!G:G, MATCH(D617, '2025年度_地域戦略テーブル（基本項目）'!C:C, 0))),
        YEAR(INDEX('2025年度_地域戦略テーブル（基本項目）'!G:G, MATCH(D617, '2025年度_地域戦略テーブル（基本項目）'!C:C, 0)))-1),
    "")</f>
        <v/>
      </c>
    </row>
    <row r="618" spans="1:22" hidden="1">
      <c r="A618" s="11">
        <v>1066</v>
      </c>
      <c r="B618" s="12" t="s">
        <v>2844</v>
      </c>
      <c r="C618" s="12" t="s">
        <v>7413</v>
      </c>
      <c r="D618" s="12" t="s">
        <v>2845</v>
      </c>
      <c r="E618" s="12" t="s">
        <v>335</v>
      </c>
      <c r="F618" s="12" t="s">
        <v>2805</v>
      </c>
      <c r="G618" s="12" t="s">
        <v>2016</v>
      </c>
      <c r="H618" s="12" t="s">
        <v>2846</v>
      </c>
      <c r="I618" s="12" t="s">
        <v>1076</v>
      </c>
      <c r="J618" s="11">
        <v>623.58000000000004</v>
      </c>
      <c r="K618" s="11">
        <v>159145</v>
      </c>
      <c r="L618" s="11">
        <v>-2.8792300000000002</v>
      </c>
      <c r="M618" s="11">
        <v>9.1364400782111908</v>
      </c>
      <c r="N618" s="11">
        <v>13.9428387287926</v>
      </c>
      <c r="O618" s="11">
        <v>2.3057019785092301</v>
      </c>
      <c r="P618" s="11">
        <v>73.127238285192902</v>
      </c>
      <c r="Q618" s="11">
        <v>1.48778092929411</v>
      </c>
      <c r="R618" s="11">
        <v>6035</v>
      </c>
      <c r="S618" s="11">
        <v>24679</v>
      </c>
      <c r="T618" s="11">
        <v>49110</v>
      </c>
      <c r="U618" s="81" t="str">
        <f>IF(COUNTIF('2025年度_地域戦略テーブル（基本項目）'!C:C, D618) &gt; 0, "策定済み", "未策定")</f>
        <v>未策定</v>
      </c>
      <c r="V618" t="str">
        <f>IF(COUNTIF('2025年度_地域戦略テーブル（基本項目）'!C:C, D618) &gt; 0,
    IF(MONTH(INDEX('2025年度_地域戦略テーブル（基本項目）'!G:G, MATCH(D618, '2025年度_地域戦略テーブル（基本項目）'!C:C, 0))) &gt;= 4,
        YEAR(INDEX('2025年度_地域戦略テーブル（基本項目）'!G:G, MATCH(D618, '2025年度_地域戦略テーブル（基本項目）'!C:C, 0))),
        YEAR(INDEX('2025年度_地域戦略テーブル（基本項目）'!G:G, MATCH(D618, '2025年度_地域戦略テーブル（基本項目）'!C:C, 0)))-1),
    "")</f>
        <v/>
      </c>
    </row>
    <row r="619" spans="1:22" hidden="1">
      <c r="A619" s="11">
        <v>1081</v>
      </c>
      <c r="B619" s="12" t="s">
        <v>2847</v>
      </c>
      <c r="C619" s="12" t="s">
        <v>7428</v>
      </c>
      <c r="D619" s="12" t="s">
        <v>2848</v>
      </c>
      <c r="E619" s="12" t="s">
        <v>335</v>
      </c>
      <c r="F619" s="12" t="s">
        <v>2805</v>
      </c>
      <c r="G619" s="12" t="s">
        <v>2016</v>
      </c>
      <c r="H619" s="12" t="s">
        <v>2849</v>
      </c>
      <c r="I619" s="12" t="s">
        <v>1076</v>
      </c>
      <c r="J619" s="11">
        <v>8.73</v>
      </c>
      <c r="K619" s="11">
        <v>15123</v>
      </c>
      <c r="L619" s="11">
        <v>2.51491</v>
      </c>
      <c r="M619" s="11">
        <v>75.530159568677703</v>
      </c>
      <c r="N619" s="11">
        <v>21.337959076991599</v>
      </c>
      <c r="O619" s="11">
        <v>1.16520582795626</v>
      </c>
      <c r="P619" s="11">
        <v>1.3840000862025601</v>
      </c>
      <c r="Q619" s="11">
        <v>0.58267544017183004</v>
      </c>
      <c r="R619" s="11">
        <v>137</v>
      </c>
      <c r="S619" s="11">
        <v>2572</v>
      </c>
      <c r="T619" s="11">
        <v>4146</v>
      </c>
      <c r="U619" s="81" t="str">
        <f>IF(COUNTIF('2025年度_地域戦略テーブル（基本項目）'!C:C, D619) &gt; 0, "策定済み", "未策定")</f>
        <v>未策定</v>
      </c>
      <c r="V619" t="str">
        <f>IF(COUNTIF('2025年度_地域戦略テーブル（基本項目）'!C:C, D619) &gt; 0,
    IF(MONTH(INDEX('2025年度_地域戦略テーブル（基本項目）'!G:G, MATCH(D619, '2025年度_地域戦略テーブル（基本項目）'!C:C, 0))) &gt;= 4,
        YEAR(INDEX('2025年度_地域戦略テーブル（基本項目）'!G:G, MATCH(D619, '2025年度_地域戦略テーブル（基本項目）'!C:C, 0))),
        YEAR(INDEX('2025年度_地域戦略テーブル（基本項目）'!G:G, MATCH(D619, '2025年度_地域戦略テーブル（基本項目）'!C:C, 0)))-1),
    "")</f>
        <v/>
      </c>
    </row>
    <row r="620" spans="1:22" hidden="1">
      <c r="A620" s="11">
        <v>1082</v>
      </c>
      <c r="B620" s="12" t="s">
        <v>2850</v>
      </c>
      <c r="C620" s="12" t="s">
        <v>7429</v>
      </c>
      <c r="D620" s="12" t="s">
        <v>2851</v>
      </c>
      <c r="E620" s="12" t="s">
        <v>335</v>
      </c>
      <c r="F620" s="12" t="s">
        <v>2805</v>
      </c>
      <c r="G620" s="12" t="s">
        <v>2016</v>
      </c>
      <c r="H620" s="12" t="s">
        <v>2852</v>
      </c>
      <c r="I620" s="12" t="s">
        <v>1076</v>
      </c>
      <c r="J620" s="11">
        <v>103.06</v>
      </c>
      <c r="K620" s="11">
        <v>14021</v>
      </c>
      <c r="L620" s="11">
        <v>-5.7601800000000001</v>
      </c>
      <c r="M620" s="11">
        <v>8.4285865948554601</v>
      </c>
      <c r="N620" s="11">
        <v>18.940914702273702</v>
      </c>
      <c r="O620" s="11">
        <v>7.1726866198379096</v>
      </c>
      <c r="P620" s="11">
        <v>64.489831727357199</v>
      </c>
      <c r="Q620" s="11">
        <v>0.96798035567569196</v>
      </c>
      <c r="R620" s="11">
        <v>1785</v>
      </c>
      <c r="S620" s="11">
        <v>2596</v>
      </c>
      <c r="T620" s="11">
        <v>4173</v>
      </c>
      <c r="U620" s="81" t="str">
        <f>IF(COUNTIF('2025年度_地域戦略テーブル（基本項目）'!C:C, D620) &gt; 0, "策定済み", "未策定")</f>
        <v>未策定</v>
      </c>
      <c r="V620" t="str">
        <f>IF(COUNTIF('2025年度_地域戦略テーブル（基本項目）'!C:C, D620) &gt; 0,
    IF(MONTH(INDEX('2025年度_地域戦略テーブル（基本項目）'!G:G, MATCH(D620, '2025年度_地域戦略テーブル（基本項目）'!C:C, 0))) &gt;= 4,
        YEAR(INDEX('2025年度_地域戦略テーブル（基本項目）'!G:G, MATCH(D620, '2025年度_地域戦略テーブル（基本項目）'!C:C, 0))),
        YEAR(INDEX('2025年度_地域戦略テーブル（基本項目）'!G:G, MATCH(D620, '2025年度_地域戦略テーブル（基本項目）'!C:C, 0)))-1),
    "")</f>
        <v/>
      </c>
    </row>
    <row r="621" spans="1:22" hidden="1">
      <c r="A621" s="11">
        <v>1087</v>
      </c>
      <c r="B621" s="12" t="s">
        <v>2853</v>
      </c>
      <c r="C621" s="12" t="s">
        <v>7434</v>
      </c>
      <c r="D621" s="12" t="s">
        <v>2854</v>
      </c>
      <c r="E621" s="12" t="s">
        <v>335</v>
      </c>
      <c r="F621" s="12" t="s">
        <v>2805</v>
      </c>
      <c r="G621" s="12" t="s">
        <v>2016</v>
      </c>
      <c r="H621" s="12" t="s">
        <v>2855</v>
      </c>
      <c r="I621" s="12" t="s">
        <v>1076</v>
      </c>
      <c r="J621" s="11">
        <v>233.32</v>
      </c>
      <c r="K621" s="11">
        <v>7815</v>
      </c>
      <c r="L621" s="11">
        <v>-12.574109999999999</v>
      </c>
      <c r="M621" s="11">
        <v>2.7498931428264299</v>
      </c>
      <c r="N621" s="11">
        <v>3.40787418060994</v>
      </c>
      <c r="O621" s="11">
        <v>0.82527675467200201</v>
      </c>
      <c r="P621" s="11">
        <v>92.089094637794602</v>
      </c>
      <c r="Q621" s="11">
        <v>0.92786128409699398</v>
      </c>
      <c r="R621" s="11">
        <v>605</v>
      </c>
      <c r="S621" s="11">
        <v>1373</v>
      </c>
      <c r="T621" s="11">
        <v>2486</v>
      </c>
      <c r="U621" s="81" t="str">
        <f>IF(COUNTIF('2025年度_地域戦略テーブル（基本項目）'!C:C, D621) &gt; 0, "策定済み", "未策定")</f>
        <v>未策定</v>
      </c>
      <c r="V621" t="str">
        <f>IF(COUNTIF('2025年度_地域戦略テーブル（基本項目）'!C:C, D621) &gt; 0,
    IF(MONTH(INDEX('2025年度_地域戦略テーブル（基本項目）'!G:G, MATCH(D621, '2025年度_地域戦略テーブル（基本項目）'!C:C, 0))) &gt;= 4,
        YEAR(INDEX('2025年度_地域戦略テーブル（基本項目）'!G:G, MATCH(D621, '2025年度_地域戦略テーブル（基本項目）'!C:C, 0))),
        YEAR(INDEX('2025年度_地域戦略テーブル（基本項目）'!G:G, MATCH(D621, '2025年度_地域戦略テーブル（基本項目）'!C:C, 0)))-1),
    "")</f>
        <v/>
      </c>
    </row>
    <row r="622" spans="1:22" hidden="1">
      <c r="A622" s="11">
        <v>1084</v>
      </c>
      <c r="B622" s="12" t="s">
        <v>2856</v>
      </c>
      <c r="C622" s="12" t="s">
        <v>7431</v>
      </c>
      <c r="D622" s="12" t="s">
        <v>2857</v>
      </c>
      <c r="E622" s="12" t="s">
        <v>335</v>
      </c>
      <c r="F622" s="12" t="s">
        <v>2805</v>
      </c>
      <c r="G622" s="12" t="s">
        <v>2016</v>
      </c>
      <c r="H622" s="12" t="s">
        <v>2858</v>
      </c>
      <c r="I622" s="12" t="s">
        <v>1076</v>
      </c>
      <c r="J622" s="11">
        <v>362.86</v>
      </c>
      <c r="K622" s="11">
        <v>8668</v>
      </c>
      <c r="L622" s="11">
        <v>-9.3020800000000001</v>
      </c>
      <c r="M622" s="11">
        <v>1.64163479468677</v>
      </c>
      <c r="N622" s="11">
        <v>1.9085451971276199</v>
      </c>
      <c r="O622" s="11">
        <v>0.72028326209065996</v>
      </c>
      <c r="P622" s="11">
        <v>94.8217124751352</v>
      </c>
      <c r="Q622" s="11">
        <v>0.90782427095978802</v>
      </c>
      <c r="R622" s="11">
        <v>656</v>
      </c>
      <c r="S622" s="11">
        <v>1442</v>
      </c>
      <c r="T622" s="11">
        <v>2792</v>
      </c>
      <c r="U622" s="81" t="str">
        <f>IF(COUNTIF('2025年度_地域戦略テーブル（基本項目）'!C:C, D622) &gt; 0, "策定済み", "未策定")</f>
        <v>未策定</v>
      </c>
      <c r="V622" t="str">
        <f>IF(COUNTIF('2025年度_地域戦略テーブル（基本項目）'!C:C, D622) &gt; 0,
    IF(MONTH(INDEX('2025年度_地域戦略テーブル（基本項目）'!G:G, MATCH(D622, '2025年度_地域戦略テーブル（基本項目）'!C:C, 0))) &gt;= 4,
        YEAR(INDEX('2025年度_地域戦略テーブル（基本項目）'!G:G, MATCH(D622, '2025年度_地域戦略テーブル（基本項目）'!C:C, 0))),
        YEAR(INDEX('2025年度_地域戦略テーブル（基本項目）'!G:G, MATCH(D622, '2025年度_地域戦略テーブル（基本項目）'!C:C, 0)))-1),
    "")</f>
        <v/>
      </c>
    </row>
    <row r="623" spans="1:22" hidden="1">
      <c r="A623" s="11">
        <v>1080</v>
      </c>
      <c r="B623" s="12" t="s">
        <v>2859</v>
      </c>
      <c r="C623" s="12" t="s">
        <v>7427</v>
      </c>
      <c r="D623" s="12" t="s">
        <v>2860</v>
      </c>
      <c r="E623" s="12" t="s">
        <v>335</v>
      </c>
      <c r="F623" s="12" t="s">
        <v>2805</v>
      </c>
      <c r="G623" s="12" t="s">
        <v>2016</v>
      </c>
      <c r="H623" s="12" t="s">
        <v>2861</v>
      </c>
      <c r="I623" s="12" t="s">
        <v>1076</v>
      </c>
      <c r="J623" s="11">
        <v>5.99</v>
      </c>
      <c r="K623" s="11">
        <v>11021</v>
      </c>
      <c r="L623" s="11">
        <v>4.3655299999999997</v>
      </c>
      <c r="M623" s="11">
        <v>54.659113355500899</v>
      </c>
      <c r="N623" s="11">
        <v>19.126935383499902</v>
      </c>
      <c r="O623" s="11">
        <v>3.3799800657395802</v>
      </c>
      <c r="P623" s="11">
        <v>22.751542574879</v>
      </c>
      <c r="Q623" s="11">
        <v>8.2428620380583906E-2</v>
      </c>
      <c r="R623" s="11">
        <v>115</v>
      </c>
      <c r="S623" s="11">
        <v>1615</v>
      </c>
      <c r="T623" s="11">
        <v>2592</v>
      </c>
      <c r="U623" s="81" t="str">
        <f>IF(COUNTIF('2025年度_地域戦略テーブル（基本項目）'!C:C, D623) &gt; 0, "策定済み", "未策定")</f>
        <v>未策定</v>
      </c>
      <c r="V623" t="str">
        <f>IF(COUNTIF('2025年度_地域戦略テーブル（基本項目）'!C:C, D623) &gt; 0,
    IF(MONTH(INDEX('2025年度_地域戦略テーブル（基本項目）'!G:G, MATCH(D623, '2025年度_地域戦略テーブル（基本項目）'!C:C, 0))) &gt;= 4,
        YEAR(INDEX('2025年度_地域戦略テーブル（基本項目）'!G:G, MATCH(D623, '2025年度_地域戦略テーブル（基本項目）'!C:C, 0))),
        YEAR(INDEX('2025年度_地域戦略テーブル（基本項目）'!G:G, MATCH(D623, '2025年度_地域戦略テーブル（基本項目）'!C:C, 0)))-1),
    "")</f>
        <v/>
      </c>
    </row>
    <row r="624" spans="1:22" hidden="1">
      <c r="A624" s="11">
        <v>1072</v>
      </c>
      <c r="B624" s="12" t="s">
        <v>2862</v>
      </c>
      <c r="C624" s="12" t="s">
        <v>7419</v>
      </c>
      <c r="D624" s="12" t="s">
        <v>2863</v>
      </c>
      <c r="E624" s="12" t="s">
        <v>335</v>
      </c>
      <c r="F624" s="12" t="s">
        <v>2805</v>
      </c>
      <c r="G624" s="12" t="s">
        <v>2016</v>
      </c>
      <c r="H624" s="12" t="s">
        <v>2864</v>
      </c>
      <c r="I624" s="12" t="s">
        <v>1076</v>
      </c>
      <c r="J624" s="11">
        <v>107.34</v>
      </c>
      <c r="K624" s="11">
        <v>17525</v>
      </c>
      <c r="L624" s="11">
        <v>-9.8879099999999998</v>
      </c>
      <c r="M624" s="11">
        <v>7.1314059360297897</v>
      </c>
      <c r="N624" s="11">
        <v>4.5856804261296196</v>
      </c>
      <c r="O624" s="11">
        <v>2.3574912182714498</v>
      </c>
      <c r="P624" s="11">
        <v>83.871651640783696</v>
      </c>
      <c r="Q624" s="11">
        <v>2.05377077878549</v>
      </c>
      <c r="R624" s="11">
        <v>1437</v>
      </c>
      <c r="S624" s="11">
        <v>1814</v>
      </c>
      <c r="T624" s="11">
        <v>7100</v>
      </c>
      <c r="U624" s="81" t="str">
        <f>IF(COUNTIF('2025年度_地域戦略テーブル（基本項目）'!C:C, D624) &gt; 0, "策定済み", "未策定")</f>
        <v>未策定</v>
      </c>
      <c r="V624" t="str">
        <f>IF(COUNTIF('2025年度_地域戦略テーブル（基本項目）'!C:C, D624) &gt; 0,
    IF(MONTH(INDEX('2025年度_地域戦略テーブル（基本項目）'!G:G, MATCH(D624, '2025年度_地域戦略テーブル（基本項目）'!C:C, 0))) &gt;= 4,
        YEAR(INDEX('2025年度_地域戦略テーブル（基本項目）'!G:G, MATCH(D624, '2025年度_地域戦略テーブル（基本項目）'!C:C, 0))),
        YEAR(INDEX('2025年度_地域戦略テーブル（基本項目）'!G:G, MATCH(D624, '2025年度_地域戦略テーブル（基本項目）'!C:C, 0)))-1),
    "")</f>
        <v/>
      </c>
    </row>
    <row r="625" spans="1:22" hidden="1">
      <c r="A625" s="11">
        <v>1063</v>
      </c>
      <c r="B625" s="12" t="s">
        <v>2865</v>
      </c>
      <c r="C625" s="12" t="s">
        <v>7410</v>
      </c>
      <c r="D625" s="12" t="s">
        <v>2866</v>
      </c>
      <c r="E625" s="12" t="s">
        <v>335</v>
      </c>
      <c r="F625" s="12" t="s">
        <v>2805</v>
      </c>
      <c r="G625" s="12" t="s">
        <v>2016</v>
      </c>
      <c r="H625" s="12" t="s">
        <v>2867</v>
      </c>
      <c r="I625" s="12" t="s">
        <v>1076</v>
      </c>
      <c r="J625" s="11">
        <v>711.19</v>
      </c>
      <c r="K625" s="11">
        <v>274537</v>
      </c>
      <c r="L625" s="11">
        <v>-1.9111400000000001</v>
      </c>
      <c r="M625" s="11">
        <v>13.0471601608981</v>
      </c>
      <c r="N625" s="11">
        <v>12.9495378923852</v>
      </c>
      <c r="O625" s="11">
        <v>2.7099795929610302</v>
      </c>
      <c r="P625" s="11">
        <v>68.4113713262159</v>
      </c>
      <c r="Q625" s="11">
        <v>2.88195102753973</v>
      </c>
      <c r="R625" s="11">
        <v>7317</v>
      </c>
      <c r="S625" s="11">
        <v>34770</v>
      </c>
      <c r="T625" s="11">
        <v>88994</v>
      </c>
      <c r="U625" s="81" t="str">
        <f>IF(COUNTIF('2025年度_地域戦略テーブル（基本項目）'!C:C, D625) &gt; 0, "策定済み", "未策定")</f>
        <v>未策定</v>
      </c>
      <c r="V625" t="str">
        <f>IF(COUNTIF('2025年度_地域戦略テーブル（基本項目）'!C:C, D625) &gt; 0,
    IF(MONTH(INDEX('2025年度_地域戦略テーブル（基本項目）'!G:G, MATCH(D625, '2025年度_地域戦略テーブル（基本項目）'!C:C, 0))) &gt;= 4,
        YEAR(INDEX('2025年度_地域戦略テーブル（基本項目）'!G:G, MATCH(D625, '2025年度_地域戦略テーブル（基本項目）'!C:C, 0))),
        YEAR(INDEX('2025年度_地域戦略テーブル（基本項目）'!G:G, MATCH(D625, '2025年度_地域戦略テーブル（基本項目）'!C:C, 0)))-1),
    "")</f>
        <v/>
      </c>
    </row>
    <row r="626" spans="1:22" hidden="1">
      <c r="A626" s="11">
        <v>1086</v>
      </c>
      <c r="B626" s="12" t="s">
        <v>2868</v>
      </c>
      <c r="C626" s="12" t="s">
        <v>7433</v>
      </c>
      <c r="D626" s="12" t="s">
        <v>2869</v>
      </c>
      <c r="E626" s="12" t="s">
        <v>335</v>
      </c>
      <c r="F626" s="12" t="s">
        <v>2805</v>
      </c>
      <c r="G626" s="12" t="s">
        <v>2016</v>
      </c>
      <c r="H626" s="12" t="s">
        <v>2870</v>
      </c>
      <c r="I626" s="12" t="s">
        <v>1076</v>
      </c>
      <c r="J626" s="11">
        <v>134.97999999999999</v>
      </c>
      <c r="K626" s="11">
        <v>7847</v>
      </c>
      <c r="L626" s="11">
        <v>-5.5602400000000003</v>
      </c>
      <c r="M626" s="11">
        <v>2.5263723525049402</v>
      </c>
      <c r="N626" s="11">
        <v>5.4632836238231404</v>
      </c>
      <c r="O626" s="11">
        <v>1.98435717419322</v>
      </c>
      <c r="P626" s="11">
        <v>89.301388894278105</v>
      </c>
      <c r="Q626" s="11">
        <v>0.72459795520057901</v>
      </c>
      <c r="R626" s="11">
        <v>399</v>
      </c>
      <c r="S626" s="11">
        <v>1598</v>
      </c>
      <c r="T626" s="11">
        <v>2435</v>
      </c>
      <c r="U626" s="81" t="str">
        <f>IF(COUNTIF('2025年度_地域戦略テーブル（基本項目）'!C:C, D626) &gt; 0, "策定済み", "未策定")</f>
        <v>未策定</v>
      </c>
      <c r="V626" t="str">
        <f>IF(COUNTIF('2025年度_地域戦略テーブル（基本項目）'!C:C, D626) &gt; 0,
    IF(MONTH(INDEX('2025年度_地域戦略テーブル（基本項目）'!G:G, MATCH(D626, '2025年度_地域戦略テーブル（基本項目）'!C:C, 0))) &gt;= 4,
        YEAR(INDEX('2025年度_地域戦略テーブル（基本項目）'!G:G, MATCH(D626, '2025年度_地域戦略テーブル（基本項目）'!C:C, 0))),
        YEAR(INDEX('2025年度_地域戦略テーブル（基本項目）'!G:G, MATCH(D626, '2025年度_地域戦略テーブル（基本項目）'!C:C, 0)))-1),
    "")</f>
        <v/>
      </c>
    </row>
    <row r="627" spans="1:22" hidden="1">
      <c r="A627" s="11">
        <v>1078</v>
      </c>
      <c r="B627" s="12" t="s">
        <v>2871</v>
      </c>
      <c r="C627" s="12" t="s">
        <v>7425</v>
      </c>
      <c r="D627" s="12" t="s">
        <v>2872</v>
      </c>
      <c r="E627" s="12" t="s">
        <v>335</v>
      </c>
      <c r="F627" s="12" t="s">
        <v>2805</v>
      </c>
      <c r="G627" s="12" t="s">
        <v>2016</v>
      </c>
      <c r="H627" s="12" t="s">
        <v>2873</v>
      </c>
      <c r="I627" s="12" t="s">
        <v>1076</v>
      </c>
      <c r="J627" s="11">
        <v>22.68</v>
      </c>
      <c r="K627" s="11">
        <v>25784</v>
      </c>
      <c r="L627" s="11">
        <v>1.73611</v>
      </c>
      <c r="M627" s="11">
        <v>32.860677764757902</v>
      </c>
      <c r="N627" s="11">
        <v>34.7338737248838</v>
      </c>
      <c r="O627" s="11">
        <v>3.4436023063618801</v>
      </c>
      <c r="P627" s="11">
        <v>22.318309964367</v>
      </c>
      <c r="Q627" s="11">
        <v>6.6435362396293796</v>
      </c>
      <c r="R627" s="11">
        <v>279</v>
      </c>
      <c r="S627" s="11">
        <v>5102</v>
      </c>
      <c r="T627" s="11">
        <v>7480</v>
      </c>
      <c r="U627" s="81" t="str">
        <f>IF(COUNTIF('2025年度_地域戦略テーブル（基本項目）'!C:C, D627) &gt; 0, "策定済み", "未策定")</f>
        <v>未策定</v>
      </c>
      <c r="V627" t="str">
        <f>IF(COUNTIF('2025年度_地域戦略テーブル（基本項目）'!C:C, D627) &gt; 0,
    IF(MONTH(INDEX('2025年度_地域戦略テーブル（基本項目）'!G:G, MATCH(D627, '2025年度_地域戦略テーブル（基本項目）'!C:C, 0))) &gt;= 4,
        YEAR(INDEX('2025年度_地域戦略テーブル（基本項目）'!G:G, MATCH(D627, '2025年度_地域戦略テーブル（基本項目）'!C:C, 0))),
        YEAR(INDEX('2025年度_地域戦略テーブル（基本項目）'!G:G, MATCH(D627, '2025年度_地域戦略テーブル（基本項目）'!C:C, 0)))-1),
    "")</f>
        <v/>
      </c>
    </row>
    <row r="628" spans="1:22" ht="26" hidden="1">
      <c r="A628" s="11">
        <v>1088</v>
      </c>
      <c r="B628" s="12" t="s">
        <v>2874</v>
      </c>
      <c r="C628" s="12" t="s">
        <v>7435</v>
      </c>
      <c r="D628" s="12" t="s">
        <v>2875</v>
      </c>
      <c r="E628" s="12" t="s">
        <v>335</v>
      </c>
      <c r="F628" s="12" t="s">
        <v>2805</v>
      </c>
      <c r="G628" s="12" t="s">
        <v>2016</v>
      </c>
      <c r="H628" s="12" t="s">
        <v>2876</v>
      </c>
      <c r="I628" s="12" t="s">
        <v>1076</v>
      </c>
      <c r="J628" s="11">
        <v>241.89</v>
      </c>
      <c r="K628" s="11">
        <v>10989</v>
      </c>
      <c r="L628" s="11">
        <v>-14.067880000000001</v>
      </c>
      <c r="M628" s="11">
        <v>2.2510094318191101</v>
      </c>
      <c r="N628" s="11">
        <v>2.7030062355973898</v>
      </c>
      <c r="O628" s="11">
        <v>3.49899324417053</v>
      </c>
      <c r="P628" s="11">
        <v>90.357740149886098</v>
      </c>
      <c r="Q628" s="11">
        <v>1.1892509385268799</v>
      </c>
      <c r="R628" s="11">
        <v>1648</v>
      </c>
      <c r="S628" s="11">
        <v>1268</v>
      </c>
      <c r="T628" s="11">
        <v>3507</v>
      </c>
      <c r="U628" s="81" t="str">
        <f>IF(COUNTIF('2025年度_地域戦略テーブル（基本項目）'!C:C, D628) &gt; 0, "策定済み", "未策定")</f>
        <v>未策定</v>
      </c>
      <c r="V628" t="str">
        <f>IF(COUNTIF('2025年度_地域戦略テーブル（基本項目）'!C:C, D628) &gt; 0,
    IF(MONTH(INDEX('2025年度_地域戦略テーブル（基本項目）'!G:G, MATCH(D628, '2025年度_地域戦略テーブル（基本項目）'!C:C, 0))) &gt;= 4,
        YEAR(INDEX('2025年度_地域戦略テーブル（基本項目）'!G:G, MATCH(D628, '2025年度_地域戦略テーブル（基本項目）'!C:C, 0))),
        YEAR(INDEX('2025年度_地域戦略テーブル（基本項目）'!G:G, MATCH(D628, '2025年度_地域戦略テーブル（基本項目）'!C:C, 0)))-1),
    "")</f>
        <v/>
      </c>
    </row>
    <row r="629" spans="1:22" hidden="1">
      <c r="A629" s="11">
        <v>1070</v>
      </c>
      <c r="B629" s="12" t="s">
        <v>2877</v>
      </c>
      <c r="C629" s="12" t="s">
        <v>7417</v>
      </c>
      <c r="D629" s="12" t="s">
        <v>2878</v>
      </c>
      <c r="E629" s="12" t="s">
        <v>335</v>
      </c>
      <c r="F629" s="12" t="s">
        <v>2805</v>
      </c>
      <c r="G629" s="12" t="s">
        <v>2016</v>
      </c>
      <c r="H629" s="12" t="s">
        <v>2879</v>
      </c>
      <c r="I629" s="12" t="s">
        <v>1076</v>
      </c>
      <c r="J629" s="11">
        <v>192.71</v>
      </c>
      <c r="K629" s="11">
        <v>16252</v>
      </c>
      <c r="L629" s="11">
        <v>-9.7562300000000004</v>
      </c>
      <c r="M629" s="11">
        <v>3.4842618613865199</v>
      </c>
      <c r="N629" s="11">
        <v>0.24130566880406701</v>
      </c>
      <c r="O629" s="11">
        <v>0.92811435591082503</v>
      </c>
      <c r="P629" s="11">
        <v>92.636230842801297</v>
      </c>
      <c r="Q629" s="11">
        <v>2.7100872710972501</v>
      </c>
      <c r="R629" s="11">
        <v>708</v>
      </c>
      <c r="S629" s="11">
        <v>1823</v>
      </c>
      <c r="T629" s="11">
        <v>6330</v>
      </c>
      <c r="U629" s="81" t="str">
        <f>IF(COUNTIF('2025年度_地域戦略テーブル（基本項目）'!C:C, D629) &gt; 0, "策定済み", "未策定")</f>
        <v>未策定</v>
      </c>
      <c r="V629" t="str">
        <f>IF(COUNTIF('2025年度_地域戦略テーブル（基本項目）'!C:C, D629) &gt; 0,
    IF(MONTH(INDEX('2025年度_地域戦略テーブル（基本項目）'!G:G, MATCH(D629, '2025年度_地域戦略テーブル（基本項目）'!C:C, 0))) &gt;= 4,
        YEAR(INDEX('2025年度_地域戦略テーブル（基本項目）'!G:G, MATCH(D629, '2025年度_地域戦略テーブル（基本項目）'!C:C, 0))),
        YEAR(INDEX('2025年度_地域戦略テーブル（基本項目）'!G:G, MATCH(D629, '2025年度_地域戦略テーブル（基本項目）'!C:C, 0)))-1),
    "")</f>
        <v/>
      </c>
    </row>
    <row r="630" spans="1:22" hidden="1">
      <c r="A630" s="11">
        <v>1069</v>
      </c>
      <c r="B630" s="12" t="s">
        <v>2880</v>
      </c>
      <c r="C630" s="12" t="s">
        <v>7416</v>
      </c>
      <c r="D630" s="12" t="s">
        <v>2881</v>
      </c>
      <c r="E630" s="12" t="s">
        <v>335</v>
      </c>
      <c r="F630" s="12" t="s">
        <v>2805</v>
      </c>
      <c r="G630" s="12" t="s">
        <v>2016</v>
      </c>
      <c r="H630" s="12" t="s">
        <v>2882</v>
      </c>
      <c r="I630" s="12" t="s">
        <v>1076</v>
      </c>
      <c r="J630" s="11">
        <v>129.77000000000001</v>
      </c>
      <c r="K630" s="11">
        <v>76387</v>
      </c>
      <c r="L630" s="11">
        <v>-3.0560299999999998</v>
      </c>
      <c r="M630" s="11">
        <v>14.7810925262481</v>
      </c>
      <c r="N630" s="11">
        <v>11.0948279381997</v>
      </c>
      <c r="O630" s="11">
        <v>2.3647523975690801</v>
      </c>
      <c r="P630" s="11">
        <v>69.148975412361395</v>
      </c>
      <c r="Q630" s="11">
        <v>2.6103517256216802</v>
      </c>
      <c r="R630" s="11">
        <v>1556</v>
      </c>
      <c r="S630" s="11">
        <v>12156</v>
      </c>
      <c r="T630" s="11">
        <v>23745</v>
      </c>
      <c r="U630" s="81" t="str">
        <f>IF(COUNTIF('2025年度_地域戦略テーブル（基本項目）'!C:C, D630) &gt; 0, "策定済み", "未策定")</f>
        <v>未策定</v>
      </c>
      <c r="V630" t="str">
        <f>IF(COUNTIF('2025年度_地域戦略テーブル（基本項目）'!C:C, D630) &gt; 0,
    IF(MONTH(INDEX('2025年度_地域戦略テーブル（基本項目）'!G:G, MATCH(D630, '2025年度_地域戦略テーブル（基本項目）'!C:C, 0))) &gt;= 4,
        YEAR(INDEX('2025年度_地域戦略テーブル（基本項目）'!G:G, MATCH(D630, '2025年度_地域戦略テーブル（基本項目）'!C:C, 0))),
        YEAR(INDEX('2025年度_地域戦略テーブル（基本項目）'!G:G, MATCH(D630, '2025年度_地域戦略テーブル（基本項目）'!C:C, 0)))-1),
    "")</f>
        <v/>
      </c>
    </row>
    <row r="631" spans="1:22" hidden="1">
      <c r="A631" s="11">
        <v>1083</v>
      </c>
      <c r="B631" s="12" t="s">
        <v>2883</v>
      </c>
      <c r="C631" s="12" t="s">
        <v>7430</v>
      </c>
      <c r="D631" s="12" t="s">
        <v>2884</v>
      </c>
      <c r="E631" s="12" t="s">
        <v>335</v>
      </c>
      <c r="F631" s="12" t="s">
        <v>2805</v>
      </c>
      <c r="G631" s="12" t="s">
        <v>2016</v>
      </c>
      <c r="H631" s="12" t="s">
        <v>2332</v>
      </c>
      <c r="I631" s="12" t="s">
        <v>1076</v>
      </c>
      <c r="J631" s="11">
        <v>41.04</v>
      </c>
      <c r="K631" s="11">
        <v>22445</v>
      </c>
      <c r="L631" s="11">
        <v>-0.62427999999999995</v>
      </c>
      <c r="M631" s="11">
        <v>21.345242110408101</v>
      </c>
      <c r="N631" s="11">
        <v>52.989149665173798</v>
      </c>
      <c r="O631" s="11">
        <v>9.8382970594861892</v>
      </c>
      <c r="P631" s="11">
        <v>13.770754066800601</v>
      </c>
      <c r="Q631" s="11">
        <v>2.0565570981313699</v>
      </c>
      <c r="R631" s="11">
        <v>1346</v>
      </c>
      <c r="S631" s="11">
        <v>3478</v>
      </c>
      <c r="T631" s="11">
        <v>6470</v>
      </c>
      <c r="U631" s="81" t="str">
        <f>IF(COUNTIF('2025年度_地域戦略テーブル（基本項目）'!C:C, D631) &gt; 0, "策定済み", "未策定")</f>
        <v>未策定</v>
      </c>
      <c r="V631" t="str">
        <f>IF(COUNTIF('2025年度_地域戦略テーブル（基本項目）'!C:C, D631) &gt; 0,
    IF(MONTH(INDEX('2025年度_地域戦略テーブル（基本項目）'!G:G, MATCH(D631, '2025年度_地域戦略テーブル（基本項目）'!C:C, 0))) &gt;= 4,
        YEAR(INDEX('2025年度_地域戦略テーブル（基本項目）'!G:G, MATCH(D631, '2025年度_地域戦略テーブル（基本項目）'!C:C, 0))),
        YEAR(INDEX('2025年度_地域戦略テーブル（基本項目）'!G:G, MATCH(D631, '2025年度_地域戦略テーブル（基本項目）'!C:C, 0)))-1),
    "")</f>
        <v/>
      </c>
    </row>
    <row r="632" spans="1:22" ht="26" hidden="1">
      <c r="A632" s="11">
        <v>1077</v>
      </c>
      <c r="B632" s="12" t="s">
        <v>2885</v>
      </c>
      <c r="C632" s="12" t="s">
        <v>7424</v>
      </c>
      <c r="D632" s="12" t="s">
        <v>2886</v>
      </c>
      <c r="E632" s="12" t="s">
        <v>335</v>
      </c>
      <c r="F632" s="12" t="s">
        <v>2805</v>
      </c>
      <c r="G632" s="12" t="s">
        <v>2016</v>
      </c>
      <c r="H632" s="12" t="s">
        <v>2887</v>
      </c>
      <c r="I632" s="12" t="s">
        <v>1076</v>
      </c>
      <c r="J632" s="11">
        <v>15.74</v>
      </c>
      <c r="K632" s="11">
        <v>6023</v>
      </c>
      <c r="L632" s="11">
        <v>-5.2540500000000003</v>
      </c>
      <c r="M632" s="11">
        <v>49.007213375667199</v>
      </c>
      <c r="N632" s="11">
        <v>45.917034027004497</v>
      </c>
      <c r="O632" s="11">
        <v>3.4624068171036102</v>
      </c>
      <c r="P632" s="11">
        <v>0</v>
      </c>
      <c r="Q632" s="11">
        <v>1.6133457802247499</v>
      </c>
      <c r="R632" s="11">
        <v>832</v>
      </c>
      <c r="S632" s="11">
        <v>1289</v>
      </c>
      <c r="T632" s="11">
        <v>2008</v>
      </c>
      <c r="U632" s="81" t="str">
        <f>IF(COUNTIF('2025年度_地域戦略テーブル（基本項目）'!C:C, D632) &gt; 0, "策定済み", "未策定")</f>
        <v>未策定</v>
      </c>
      <c r="V632" t="str">
        <f>IF(COUNTIF('2025年度_地域戦略テーブル（基本項目）'!C:C, D632) &gt; 0,
    IF(MONTH(INDEX('2025年度_地域戦略テーブル（基本項目）'!G:G, MATCH(D632, '2025年度_地域戦略テーブル（基本項目）'!C:C, 0))) &gt;= 4,
        YEAR(INDEX('2025年度_地域戦略テーブル（基本項目）'!G:G, MATCH(D632, '2025年度_地域戦略テーブル（基本項目）'!C:C, 0))),
        YEAR(INDEX('2025年度_地域戦略テーブル（基本項目）'!G:G, MATCH(D632, '2025年度_地域戦略テーブル（基本項目）'!C:C, 0)))-1),
    "")</f>
        <v/>
      </c>
    </row>
    <row r="633" spans="1:22" hidden="1">
      <c r="A633" s="11">
        <v>1068</v>
      </c>
      <c r="B633" s="12" t="s">
        <v>2888</v>
      </c>
      <c r="C633" s="12" t="s">
        <v>7415</v>
      </c>
      <c r="D633" s="12" t="s">
        <v>2889</v>
      </c>
      <c r="E633" s="12" t="s">
        <v>335</v>
      </c>
      <c r="F633" s="12" t="s">
        <v>2805</v>
      </c>
      <c r="G633" s="12" t="s">
        <v>2016</v>
      </c>
      <c r="H633" s="12" t="s">
        <v>2890</v>
      </c>
      <c r="I633" s="12" t="s">
        <v>1076</v>
      </c>
      <c r="J633" s="11">
        <v>194.46</v>
      </c>
      <c r="K633" s="11">
        <v>195670</v>
      </c>
      <c r="L633" s="11">
        <v>-0.37320999999999999</v>
      </c>
      <c r="M633" s="11">
        <v>28.9790986222966</v>
      </c>
      <c r="N633" s="11">
        <v>25.703192817614202</v>
      </c>
      <c r="O633" s="11">
        <v>14.7487215724764</v>
      </c>
      <c r="P633" s="11">
        <v>27.858871397250098</v>
      </c>
      <c r="Q633" s="11">
        <v>2.7101155903627099</v>
      </c>
      <c r="R633" s="11">
        <v>5545</v>
      </c>
      <c r="S633" s="11">
        <v>33317</v>
      </c>
      <c r="T633" s="11">
        <v>53041</v>
      </c>
      <c r="U633" s="81" t="str">
        <f>IF(COUNTIF('2025年度_地域戦略テーブル（基本項目）'!C:C, D633) &gt; 0, "策定済み", "未策定")</f>
        <v>未策定</v>
      </c>
      <c r="V633" t="str">
        <f>IF(COUNTIF('2025年度_地域戦略テーブル（基本項目）'!C:C, D633) &gt; 0,
    IF(MONTH(INDEX('2025年度_地域戦略テーブル（基本項目）'!G:G, MATCH(D633, '2025年度_地域戦略テーブル（基本項目）'!C:C, 0))) &gt;= 4,
        YEAR(INDEX('2025年度_地域戦略テーブル（基本項目）'!G:G, MATCH(D633, '2025年度_地域戦略テーブル（基本項目）'!C:C, 0))),
        YEAR(INDEX('2025年度_地域戦略テーブル（基本項目）'!G:G, MATCH(D633, '2025年度_地域戦略テーブル（基本項目）'!C:C, 0)))-1),
    "")</f>
        <v/>
      </c>
    </row>
    <row r="634" spans="1:22" hidden="1">
      <c r="A634" s="11">
        <v>402</v>
      </c>
      <c r="B634" s="12" t="s">
        <v>2891</v>
      </c>
      <c r="C634" s="12" t="s">
        <v>342</v>
      </c>
      <c r="D634" s="12" t="s">
        <v>342</v>
      </c>
      <c r="E634" s="12" t="s">
        <v>342</v>
      </c>
      <c r="F634" s="12" t="s">
        <v>2892</v>
      </c>
      <c r="G634" s="12" t="s">
        <v>1617</v>
      </c>
      <c r="H634" s="12" t="s">
        <v>102</v>
      </c>
      <c r="I634" s="12" t="s">
        <v>982</v>
      </c>
      <c r="J634" s="11">
        <v>9323.15</v>
      </c>
      <c r="K634" s="11">
        <v>1068027</v>
      </c>
      <c r="L634" s="11">
        <v>-4.9705899999999996</v>
      </c>
      <c r="M634" s="11">
        <v>2.7307366638441999</v>
      </c>
      <c r="N634" s="11">
        <v>13.7489415749365</v>
      </c>
      <c r="O634" s="11">
        <v>2.44496189669771</v>
      </c>
      <c r="P634" s="11">
        <v>80.831922099915303</v>
      </c>
      <c r="Q634" s="11">
        <v>0.24343776460626601</v>
      </c>
      <c r="R634" s="11">
        <v>109332</v>
      </c>
      <c r="S634" s="11">
        <v>164010</v>
      </c>
      <c r="T634" s="11">
        <v>336562</v>
      </c>
      <c r="U634" s="81" t="str">
        <f>IF(COUNTIF('2025年度_地域戦略テーブル（基本項目）'!C:C, D634) &gt; 0, "策定済み", "未策定")</f>
        <v>策定済み</v>
      </c>
      <c r="V634">
        <f>IF(COUNTIF('2025年度_地域戦略テーブル（基本項目）'!C:C, D634) &gt; 0,
    IF(MONTH(INDEX('2025年度_地域戦略テーブル（基本項目）'!G:G, MATCH(D634, '2025年度_地域戦略テーブル（基本項目）'!C:C, 0))) &gt;= 4,
        YEAR(INDEX('2025年度_地域戦略テーブル（基本項目）'!G:G, MATCH(D634, '2025年度_地域戦略テーブル（基本項目）'!C:C, 0))),
        YEAR(INDEX('2025年度_地域戦略テーブル（基本項目）'!G:G, MATCH(D634, '2025年度_地域戦略テーブル（基本項目）'!C:C, 0)))-1),
    "")</f>
        <v>2013</v>
      </c>
    </row>
    <row r="635" spans="1:22" hidden="1">
      <c r="A635" s="11">
        <v>418</v>
      </c>
      <c r="B635" s="12" t="s">
        <v>2893</v>
      </c>
      <c r="C635" s="12" t="s">
        <v>6699</v>
      </c>
      <c r="D635" s="12" t="s">
        <v>2894</v>
      </c>
      <c r="E635" s="12" t="s">
        <v>342</v>
      </c>
      <c r="F635" s="12" t="s">
        <v>2892</v>
      </c>
      <c r="G635" s="12" t="s">
        <v>1617</v>
      </c>
      <c r="H635" s="12" t="s">
        <v>2895</v>
      </c>
      <c r="I635" s="12" t="s">
        <v>1076</v>
      </c>
      <c r="J635" s="11">
        <v>52.45</v>
      </c>
      <c r="K635" s="11">
        <v>17641</v>
      </c>
      <c r="L635" s="11">
        <v>-6.9174800000000003</v>
      </c>
      <c r="M635" s="11">
        <v>14.8386903318726</v>
      </c>
      <c r="N635" s="11">
        <v>32.027238892625803</v>
      </c>
      <c r="O635" s="11">
        <v>18.757251746230299</v>
      </c>
      <c r="P635" s="11">
        <v>33.355260805326701</v>
      </c>
      <c r="Q635" s="11">
        <v>1.0215582239445899</v>
      </c>
      <c r="R635" s="11">
        <v>2282</v>
      </c>
      <c r="S635" s="11">
        <v>3514</v>
      </c>
      <c r="T635" s="11">
        <v>5125</v>
      </c>
      <c r="U635" s="81" t="str">
        <f>IF(COUNTIF('2025年度_地域戦略テーブル（基本項目）'!C:C, D635) &gt; 0, "策定済み", "未策定")</f>
        <v>未策定</v>
      </c>
      <c r="V635" t="str">
        <f>IF(COUNTIF('2025年度_地域戦略テーブル（基本項目）'!C:C, D635) &gt; 0,
    IF(MONTH(INDEX('2025年度_地域戦略テーブル（基本項目）'!G:G, MATCH(D635, '2025年度_地域戦略テーブル（基本項目）'!C:C, 0))) &gt;= 4,
        YEAR(INDEX('2025年度_地域戦略テーブル（基本項目）'!G:G, MATCH(D635, '2025年度_地域戦略テーブル（基本項目）'!C:C, 0))),
        YEAR(INDEX('2025年度_地域戦略テーブル（基本項目）'!G:G, MATCH(D635, '2025年度_地域戦略テーブル（基本項目）'!C:C, 0)))-1),
    "")</f>
        <v/>
      </c>
    </row>
    <row r="636" spans="1:22" ht="26" hidden="1">
      <c r="A636" s="11">
        <v>408</v>
      </c>
      <c r="B636" s="12" t="s">
        <v>2896</v>
      </c>
      <c r="C636" s="12" t="s">
        <v>6689</v>
      </c>
      <c r="D636" s="12" t="s">
        <v>2897</v>
      </c>
      <c r="E636" s="12" t="s">
        <v>342</v>
      </c>
      <c r="F636" s="12" t="s">
        <v>2892</v>
      </c>
      <c r="G636" s="12" t="s">
        <v>1617</v>
      </c>
      <c r="H636" s="12" t="s">
        <v>2898</v>
      </c>
      <c r="I636" s="12" t="s">
        <v>1076</v>
      </c>
      <c r="J636" s="11">
        <v>139.03</v>
      </c>
      <c r="K636" s="11">
        <v>40189</v>
      </c>
      <c r="L636" s="11">
        <v>-2.58629</v>
      </c>
      <c r="M636" s="11">
        <v>11.6050431612005</v>
      </c>
      <c r="N636" s="11">
        <v>15.0165759369205</v>
      </c>
      <c r="O636" s="11">
        <v>14.236112621407401</v>
      </c>
      <c r="P636" s="11">
        <v>58.6254474762844</v>
      </c>
      <c r="Q636" s="11">
        <v>0.51682080418714504</v>
      </c>
      <c r="R636" s="11">
        <v>4419</v>
      </c>
      <c r="S636" s="11">
        <v>7233</v>
      </c>
      <c r="T636" s="11">
        <v>11523</v>
      </c>
      <c r="U636" s="81" t="str">
        <f>IF(COUNTIF('2025年度_地域戦略テーブル（基本項目）'!C:C, D636) &gt; 0, "策定済み", "未策定")</f>
        <v>未策定</v>
      </c>
      <c r="V636" t="str">
        <f>IF(COUNTIF('2025年度_地域戦略テーブル（基本項目）'!C:C, D636) &gt; 0,
    IF(MONTH(INDEX('2025年度_地域戦略テーブル（基本項目）'!G:G, MATCH(D636, '2025年度_地域戦略テーブル（基本項目）'!C:C, 0))) &gt;= 4,
        YEAR(INDEX('2025年度_地域戦略テーブル（基本項目）'!G:G, MATCH(D636, '2025年度_地域戦略テーブル（基本項目）'!C:C, 0))),
        YEAR(INDEX('2025年度_地域戦略テーブル（基本項目）'!G:G, MATCH(D636, '2025年度_地域戦略テーブル（基本項目）'!C:C, 0)))-1),
    "")</f>
        <v/>
      </c>
    </row>
    <row r="637" spans="1:22" hidden="1">
      <c r="A637" s="11">
        <v>423</v>
      </c>
      <c r="B637" s="12" t="s">
        <v>2899</v>
      </c>
      <c r="C637" s="12" t="s">
        <v>6704</v>
      </c>
      <c r="D637" s="12" t="s">
        <v>2900</v>
      </c>
      <c r="E637" s="12" t="s">
        <v>342</v>
      </c>
      <c r="F637" s="12" t="s">
        <v>2892</v>
      </c>
      <c r="G637" s="12" t="s">
        <v>1617</v>
      </c>
      <c r="H637" s="12" t="s">
        <v>2901</v>
      </c>
      <c r="I637" s="12" t="s">
        <v>1076</v>
      </c>
      <c r="J637" s="11">
        <v>161.66999999999999</v>
      </c>
      <c r="K637" s="11">
        <v>5071</v>
      </c>
      <c r="L637" s="11">
        <v>-13.00395</v>
      </c>
      <c r="M637" s="11">
        <v>1.95458160631591</v>
      </c>
      <c r="N637" s="11">
        <v>13.423577790095001</v>
      </c>
      <c r="O637" s="11">
        <v>1.3723671986049399</v>
      </c>
      <c r="P637" s="11">
        <v>82.599701018420006</v>
      </c>
      <c r="Q637" s="11">
        <v>0.64977238656413705</v>
      </c>
      <c r="R637" s="11">
        <v>1147</v>
      </c>
      <c r="S637" s="11">
        <v>1089</v>
      </c>
      <c r="T637" s="11">
        <v>1411</v>
      </c>
      <c r="U637" s="81" t="str">
        <f>IF(COUNTIF('2025年度_地域戦略テーブル（基本項目）'!C:C, D637) &gt; 0, "策定済み", "未策定")</f>
        <v>未策定</v>
      </c>
      <c r="V637" t="str">
        <f>IF(COUNTIF('2025年度_地域戦略テーブル（基本項目）'!C:C, D637) &gt; 0,
    IF(MONTH(INDEX('2025年度_地域戦略テーブル（基本項目）'!G:G, MATCH(D637, '2025年度_地域戦略テーブル（基本項目）'!C:C, 0))) &gt;= 4,
        YEAR(INDEX('2025年度_地域戦略テーブル（基本項目）'!G:G, MATCH(D637, '2025年度_地域戦略テーブル（基本項目）'!C:C, 0))),
        YEAR(INDEX('2025年度_地域戦略テーブル（基本項目）'!G:G, MATCH(D637, '2025年度_地域戦略テーブル（基本項目）'!C:C, 0)))-1),
    "")</f>
        <v/>
      </c>
    </row>
    <row r="638" spans="1:22" hidden="1">
      <c r="A638" s="11">
        <v>429</v>
      </c>
      <c r="B638" s="12" t="s">
        <v>2902</v>
      </c>
      <c r="C638" s="12" t="s">
        <v>6710</v>
      </c>
      <c r="D638" s="12" t="s">
        <v>2903</v>
      </c>
      <c r="E638" s="12" t="s">
        <v>342</v>
      </c>
      <c r="F638" s="12" t="s">
        <v>2892</v>
      </c>
      <c r="G638" s="12" t="s">
        <v>1617</v>
      </c>
      <c r="H638" s="12" t="s">
        <v>2904</v>
      </c>
      <c r="I638" s="12" t="s">
        <v>1076</v>
      </c>
      <c r="J638" s="11">
        <v>261.31</v>
      </c>
      <c r="K638" s="11">
        <v>4199</v>
      </c>
      <c r="L638" s="11">
        <v>-12.025980000000001</v>
      </c>
      <c r="M638" s="11">
        <v>1.30225868324231</v>
      </c>
      <c r="N638" s="11">
        <v>6.3501347471609497</v>
      </c>
      <c r="O638" s="11">
        <v>1.44126211271837</v>
      </c>
      <c r="P638" s="11">
        <v>90.263236064788103</v>
      </c>
      <c r="Q638" s="11">
        <v>0.64310839209023996</v>
      </c>
      <c r="R638" s="11">
        <v>772</v>
      </c>
      <c r="S638" s="11">
        <v>907</v>
      </c>
      <c r="T638" s="11">
        <v>1119</v>
      </c>
      <c r="U638" s="81" t="str">
        <f>IF(COUNTIF('2025年度_地域戦略テーブル（基本項目）'!C:C, D638) &gt; 0, "策定済み", "未策定")</f>
        <v>未策定</v>
      </c>
      <c r="V638" t="str">
        <f>IF(COUNTIF('2025年度_地域戦略テーブル（基本項目）'!C:C, D638) &gt; 0,
    IF(MONTH(INDEX('2025年度_地域戦略テーブル（基本項目）'!G:G, MATCH(D638, '2025年度_地域戦略テーブル（基本項目）'!C:C, 0))) &gt;= 4,
        YEAR(INDEX('2025年度_地域戦略テーブル（基本項目）'!G:G, MATCH(D638, '2025年度_地域戦略テーブル（基本項目）'!C:C, 0))),
        YEAR(INDEX('2025年度_地域戦略テーブル（基本項目）'!G:G, MATCH(D638, '2025年度_地域戦略テーブル（基本項目）'!C:C, 0)))-1),
    "")</f>
        <v/>
      </c>
    </row>
    <row r="639" spans="1:22" hidden="1">
      <c r="A639" s="11">
        <v>430</v>
      </c>
      <c r="B639" s="12" t="s">
        <v>2905</v>
      </c>
      <c r="C639" s="12" t="s">
        <v>6711</v>
      </c>
      <c r="D639" s="12" t="s">
        <v>2906</v>
      </c>
      <c r="E639" s="12" t="s">
        <v>342</v>
      </c>
      <c r="F639" s="12" t="s">
        <v>2892</v>
      </c>
      <c r="G639" s="12" t="s">
        <v>1617</v>
      </c>
      <c r="H639" s="12" t="s">
        <v>2907</v>
      </c>
      <c r="I639" s="12" t="s">
        <v>1076</v>
      </c>
      <c r="J639" s="11">
        <v>180.26</v>
      </c>
      <c r="K639" s="11">
        <v>22463</v>
      </c>
      <c r="L639" s="11">
        <v>-5.9417099999999996</v>
      </c>
      <c r="M639" s="11">
        <v>8.0743803774704102</v>
      </c>
      <c r="N639" s="11">
        <v>21.643687768181099</v>
      </c>
      <c r="O639" s="11">
        <v>8.3772528995163604</v>
      </c>
      <c r="P639" s="11">
        <v>61.192230162965402</v>
      </c>
      <c r="Q639" s="11">
        <v>0.71244879186673005</v>
      </c>
      <c r="R639" s="11">
        <v>4154</v>
      </c>
      <c r="S639" s="11">
        <v>4772</v>
      </c>
      <c r="T639" s="11">
        <v>6004</v>
      </c>
      <c r="U639" s="81" t="str">
        <f>IF(COUNTIF('2025年度_地域戦略テーブル（基本項目）'!C:C, D639) &gt; 0, "策定済み", "未策定")</f>
        <v>未策定</v>
      </c>
      <c r="V639" t="str">
        <f>IF(COUNTIF('2025年度_地域戦略テーブル（基本項目）'!C:C, D639) &gt; 0,
    IF(MONTH(INDEX('2025年度_地域戦略テーブル（基本項目）'!G:G, MATCH(D639, '2025年度_地域戦略テーブル（基本項目）'!C:C, 0))) &gt;= 4,
        YEAR(INDEX('2025年度_地域戦略テーブル（基本項目）'!G:G, MATCH(D639, '2025年度_地域戦略テーブル（基本項目）'!C:C, 0))),
        YEAR(INDEX('2025年度_地域戦略テーブル（基本項目）'!G:G, MATCH(D639, '2025年度_地域戦略テーブル（基本項目）'!C:C, 0)))-1),
    "")</f>
        <v/>
      </c>
    </row>
    <row r="640" spans="1:22" hidden="1">
      <c r="A640" s="11">
        <v>424</v>
      </c>
      <c r="B640" s="12" t="s">
        <v>2908</v>
      </c>
      <c r="C640" s="12" t="s">
        <v>6705</v>
      </c>
      <c r="D640" s="12" t="s">
        <v>2909</v>
      </c>
      <c r="E640" s="12" t="s">
        <v>342</v>
      </c>
      <c r="F640" s="12" t="s">
        <v>2892</v>
      </c>
      <c r="G640" s="12" t="s">
        <v>1617</v>
      </c>
      <c r="H640" s="12" t="s">
        <v>2910</v>
      </c>
      <c r="I640" s="12" t="s">
        <v>1076</v>
      </c>
      <c r="J640" s="11">
        <v>330.37</v>
      </c>
      <c r="K640" s="11">
        <v>8080</v>
      </c>
      <c r="L640" s="11">
        <v>-9.2338799999999992</v>
      </c>
      <c r="M640" s="11">
        <v>1.6340735001017801</v>
      </c>
      <c r="N640" s="11">
        <v>7.3842822170609104</v>
      </c>
      <c r="O640" s="11">
        <v>1.2317182082592699</v>
      </c>
      <c r="P640" s="11">
        <v>88.117298064310006</v>
      </c>
      <c r="Q640" s="11">
        <v>1.63262801026799</v>
      </c>
      <c r="R640" s="11">
        <v>1705</v>
      </c>
      <c r="S640" s="11">
        <v>1783</v>
      </c>
      <c r="T640" s="11">
        <v>2198</v>
      </c>
      <c r="U640" s="81" t="str">
        <f>IF(COUNTIF('2025年度_地域戦略テーブル（基本項目）'!C:C, D640) &gt; 0, "策定済み", "未策定")</f>
        <v>未策定</v>
      </c>
      <c r="V640" t="str">
        <f>IF(COUNTIF('2025年度_地域戦略テーブル（基本項目）'!C:C, D640) &gt; 0,
    IF(MONTH(INDEX('2025年度_地域戦略テーブル（基本項目）'!G:G, MATCH(D640, '2025年度_地域戦略テーブル（基本項目）'!C:C, 0))) &gt;= 4,
        YEAR(INDEX('2025年度_地域戦略テーブル（基本項目）'!G:G, MATCH(D640, '2025年度_地域戦略テーブル（基本項目）'!C:C, 0))),
        YEAR(INDEX('2025年度_地域戦略テーブル（基本項目）'!G:G, MATCH(D640, '2025年度_地域戦略テーブル（基本項目）'!C:C, 0)))-1),
    "")</f>
        <v/>
      </c>
    </row>
    <row r="641" spans="1:22" hidden="1">
      <c r="A641" s="11">
        <v>428</v>
      </c>
      <c r="B641" s="12" t="s">
        <v>2911</v>
      </c>
      <c r="C641" s="12" t="s">
        <v>6709</v>
      </c>
      <c r="D641" s="12" t="s">
        <v>2912</v>
      </c>
      <c r="E641" s="12" t="s">
        <v>342</v>
      </c>
      <c r="F641" s="12" t="s">
        <v>2892</v>
      </c>
      <c r="G641" s="12" t="s">
        <v>1617</v>
      </c>
      <c r="H641" s="12" t="s">
        <v>2913</v>
      </c>
      <c r="I641" s="12" t="s">
        <v>1076</v>
      </c>
      <c r="J641" s="11">
        <v>122.14</v>
      </c>
      <c r="K641" s="11">
        <v>3902</v>
      </c>
      <c r="L641" s="11">
        <v>-9.6131600000000006</v>
      </c>
      <c r="M641" s="11">
        <v>2.7275663881391301</v>
      </c>
      <c r="N641" s="11">
        <v>22.448527166993902</v>
      </c>
      <c r="O641" s="11">
        <v>3.8632462066010098</v>
      </c>
      <c r="P641" s="11">
        <v>70.228773383013902</v>
      </c>
      <c r="Q641" s="11">
        <v>0.73188685525207398</v>
      </c>
      <c r="R641" s="11">
        <v>1506</v>
      </c>
      <c r="S641" s="11">
        <v>645</v>
      </c>
      <c r="T641" s="11">
        <v>1047</v>
      </c>
      <c r="U641" s="81" t="str">
        <f>IF(COUNTIF('2025年度_地域戦略テーブル（基本項目）'!C:C, D641) &gt; 0, "策定済み", "未策定")</f>
        <v>未策定</v>
      </c>
      <c r="V641" t="str">
        <f>IF(COUNTIF('2025年度_地域戦略テーブル（基本項目）'!C:C, D641) &gt; 0,
    IF(MONTH(INDEX('2025年度_地域戦略テーブル（基本項目）'!G:G, MATCH(D641, '2025年度_地域戦略テーブル（基本項目）'!C:C, 0))) &gt;= 4,
        YEAR(INDEX('2025年度_地域戦略テーブル（基本項目）'!G:G, MATCH(D641, '2025年度_地域戦略テーブル（基本項目）'!C:C, 0))),
        YEAR(INDEX('2025年度_地域戦略テーブル（基本項目）'!G:G, MATCH(D641, '2025年度_地域戦略テーブル（基本項目）'!C:C, 0)))-1),
    "")</f>
        <v/>
      </c>
    </row>
    <row r="642" spans="1:22" hidden="1">
      <c r="A642" s="11">
        <v>435</v>
      </c>
      <c r="B642" s="12" t="s">
        <v>2914</v>
      </c>
      <c r="C642" s="12" t="s">
        <v>6716</v>
      </c>
      <c r="D642" s="12" t="s">
        <v>2915</v>
      </c>
      <c r="E642" s="12" t="s">
        <v>342</v>
      </c>
      <c r="F642" s="12" t="s">
        <v>2892</v>
      </c>
      <c r="G642" s="12" t="s">
        <v>1617</v>
      </c>
      <c r="H642" s="12" t="s">
        <v>2916</v>
      </c>
      <c r="I642" s="12" t="s">
        <v>1076</v>
      </c>
      <c r="J642" s="11">
        <v>33.22</v>
      </c>
      <c r="K642" s="11">
        <v>7601</v>
      </c>
      <c r="L642" s="11">
        <v>-1.64337</v>
      </c>
      <c r="M642" s="11">
        <v>14.276924971176999</v>
      </c>
      <c r="N642" s="11">
        <v>82.184225371654605</v>
      </c>
      <c r="O642" s="11">
        <v>3.4785280830973302</v>
      </c>
      <c r="P642" s="11">
        <v>0</v>
      </c>
      <c r="Q642" s="11">
        <v>6.0321574071047802E-2</v>
      </c>
      <c r="R642" s="11">
        <v>1275</v>
      </c>
      <c r="S642" s="11">
        <v>1202</v>
      </c>
      <c r="T642" s="11">
        <v>1968</v>
      </c>
      <c r="U642" s="81" t="str">
        <f>IF(COUNTIF('2025年度_地域戦略テーブル（基本項目）'!C:C, D642) &gt; 0, "策定済み", "未策定")</f>
        <v>未策定</v>
      </c>
      <c r="V642" t="str">
        <f>IF(COUNTIF('2025年度_地域戦略テーブル（基本項目）'!C:C, D642) &gt; 0,
    IF(MONTH(INDEX('2025年度_地域戦略テーブル（基本項目）'!G:G, MATCH(D642, '2025年度_地域戦略テーブル（基本項目）'!C:C, 0))) &gt;= 4,
        YEAR(INDEX('2025年度_地域戦略テーブル（基本項目）'!G:G, MATCH(D642, '2025年度_地域戦略テーブル（基本項目）'!C:C, 0))),
        YEAR(INDEX('2025年度_地域戦略テーブル（基本項目）'!G:G, MATCH(D642, '2025年度_地域戦略テーブル（基本項目）'!C:C, 0)))-1),
    "")</f>
        <v/>
      </c>
    </row>
    <row r="643" spans="1:22" hidden="1">
      <c r="A643" s="11">
        <v>403</v>
      </c>
      <c r="B643" s="12" t="s">
        <v>2917</v>
      </c>
      <c r="C643" s="12" t="s">
        <v>6684</v>
      </c>
      <c r="D643" s="12" t="s">
        <v>2918</v>
      </c>
      <c r="E643" s="12" t="s">
        <v>342</v>
      </c>
      <c r="F643" s="12" t="s">
        <v>2892</v>
      </c>
      <c r="G643" s="12" t="s">
        <v>1617</v>
      </c>
      <c r="H643" s="12" t="s">
        <v>2919</v>
      </c>
      <c r="I643" s="12" t="s">
        <v>1076</v>
      </c>
      <c r="J643" s="11">
        <v>381.3</v>
      </c>
      <c r="K643" s="11">
        <v>247590</v>
      </c>
      <c r="L643" s="11">
        <v>-2.4591099999999999</v>
      </c>
      <c r="M643" s="11">
        <v>17.807518156719301</v>
      </c>
      <c r="N643" s="11">
        <v>11.896920543466701</v>
      </c>
      <c r="O643" s="11">
        <v>7.5549046230304597</v>
      </c>
      <c r="P643" s="11">
        <v>61.342653790007098</v>
      </c>
      <c r="Q643" s="11">
        <v>1.39800288677649</v>
      </c>
      <c r="R643" s="11">
        <v>9247</v>
      </c>
      <c r="S643" s="11">
        <v>23726</v>
      </c>
      <c r="T643" s="11">
        <v>87683</v>
      </c>
      <c r="U643" s="81" t="str">
        <f>IF(COUNTIF('2025年度_地域戦略テーブル（基本項目）'!C:C, D643) &gt; 0, "策定済み", "未策定")</f>
        <v>未策定</v>
      </c>
      <c r="V643" t="str">
        <f>IF(COUNTIF('2025年度_地域戦略テーブル（基本項目）'!C:C, D643) &gt; 0,
    IF(MONTH(INDEX('2025年度_地域戦略テーブル（基本項目）'!G:G, MATCH(D643, '2025年度_地域戦略テーブル（基本項目）'!C:C, 0))) &gt;= 4,
        YEAR(INDEX('2025年度_地域戦略テーブル（基本項目）'!G:G, MATCH(D643, '2025年度_地域戦略テーブル（基本項目）'!C:C, 0))),
        YEAR(INDEX('2025年度_地域戦略テーブル（基本項目）'!G:G, MATCH(D643, '2025年度_地域戦略テーブル（基本項目）'!C:C, 0)))-1),
    "")</f>
        <v/>
      </c>
    </row>
    <row r="644" spans="1:22" hidden="1">
      <c r="A644" s="11">
        <v>416</v>
      </c>
      <c r="B644" s="12" t="s">
        <v>2920</v>
      </c>
      <c r="C644" s="12" t="s">
        <v>6697</v>
      </c>
      <c r="D644" s="12" t="s">
        <v>2921</v>
      </c>
      <c r="E644" s="12" t="s">
        <v>342</v>
      </c>
      <c r="F644" s="12" t="s">
        <v>2892</v>
      </c>
      <c r="G644" s="12" t="s">
        <v>1617</v>
      </c>
      <c r="H644" s="12" t="s">
        <v>2922</v>
      </c>
      <c r="I644" s="12" t="s">
        <v>1076</v>
      </c>
      <c r="J644" s="11">
        <v>61.45</v>
      </c>
      <c r="K644" s="11">
        <v>13725</v>
      </c>
      <c r="L644" s="11">
        <v>-4.4818699999999998</v>
      </c>
      <c r="M644" s="11">
        <v>8.9765519684706607</v>
      </c>
      <c r="N644" s="11">
        <v>15.853211439663699</v>
      </c>
      <c r="O644" s="11">
        <v>15.162167573243201</v>
      </c>
      <c r="P644" s="11">
        <v>58.963931497983303</v>
      </c>
      <c r="Q644" s="11">
        <v>1.0441375206391099</v>
      </c>
      <c r="R644" s="11">
        <v>1136</v>
      </c>
      <c r="S644" s="11">
        <v>2252</v>
      </c>
      <c r="T644" s="11">
        <v>4388</v>
      </c>
      <c r="U644" s="81" t="str">
        <f>IF(COUNTIF('2025年度_地域戦略テーブル（基本項目）'!C:C, D644) &gt; 0, "策定済み", "未策定")</f>
        <v>未策定</v>
      </c>
      <c r="V644" t="str">
        <f>IF(COUNTIF('2025年度_地域戦略テーブル（基本項目）'!C:C, D644) &gt; 0,
    IF(MONTH(INDEX('2025年度_地域戦略テーブル（基本項目）'!G:G, MATCH(D644, '2025年度_地域戦略テーブル（基本項目）'!C:C, 0))) &gt;= 4,
        YEAR(INDEX('2025年度_地域戦略テーブル（基本項目）'!G:G, MATCH(D644, '2025年度_地域戦略テーブル（基本項目）'!C:C, 0))),
        YEAR(INDEX('2025年度_地域戦略テーブル（基本項目）'!G:G, MATCH(D644, '2025年度_地域戦略テーブル（基本項目）'!C:C, 0)))-1),
    "")</f>
        <v/>
      </c>
    </row>
    <row r="645" spans="1:22" hidden="1">
      <c r="A645" s="11">
        <v>406</v>
      </c>
      <c r="B645" s="12" t="s">
        <v>2923</v>
      </c>
      <c r="C645" s="12" t="s">
        <v>6687</v>
      </c>
      <c r="D645" s="12" t="s">
        <v>2924</v>
      </c>
      <c r="E645" s="12" t="s">
        <v>342</v>
      </c>
      <c r="F645" s="12" t="s">
        <v>2892</v>
      </c>
      <c r="G645" s="12" t="s">
        <v>1617</v>
      </c>
      <c r="H645" s="12" t="s">
        <v>2925</v>
      </c>
      <c r="I645" s="12" t="s">
        <v>1076</v>
      </c>
      <c r="J645" s="11">
        <v>602.97</v>
      </c>
      <c r="K645" s="11">
        <v>100273</v>
      </c>
      <c r="L645" s="11">
        <v>-5.6200799999999997</v>
      </c>
      <c r="M645" s="11">
        <v>7.9813201624320298</v>
      </c>
      <c r="N645" s="11">
        <v>21.886943061862102</v>
      </c>
      <c r="O645" s="11">
        <v>4.8164179576542399</v>
      </c>
      <c r="P645" s="11">
        <v>64.256118094701804</v>
      </c>
      <c r="Q645" s="11">
        <v>1.05920072334981</v>
      </c>
      <c r="R645" s="11">
        <v>8499</v>
      </c>
      <c r="S645" s="11">
        <v>13487</v>
      </c>
      <c r="T645" s="11">
        <v>33688</v>
      </c>
      <c r="U645" s="81" t="str">
        <f>IF(COUNTIF('2025年度_地域戦略テーブル（基本項目）'!C:C, D645) &gt; 0, "策定済み", "未策定")</f>
        <v>未策定</v>
      </c>
      <c r="V645" t="str">
        <f>IF(COUNTIF('2025年度_地域戦略テーブル（基本項目）'!C:C, D645) &gt; 0,
    IF(MONTH(INDEX('2025年度_地域戦略テーブル（基本項目）'!G:G, MATCH(D645, '2025年度_地域戦略テーブル（基本項目）'!C:C, 0))) &gt;= 4,
        YEAR(INDEX('2025年度_地域戦略テーブル（基本項目）'!G:G, MATCH(D645, '2025年度_地域戦略テーブル（基本項目）'!C:C, 0))),
        YEAR(INDEX('2025年度_地域戦略テーブル（基本項目）'!G:G, MATCH(D645, '2025年度_地域戦略テーブル（基本項目）'!C:C, 0)))-1),
    "")</f>
        <v/>
      </c>
    </row>
    <row r="646" spans="1:22" hidden="1">
      <c r="A646" s="11">
        <v>425</v>
      </c>
      <c r="B646" s="12" t="s">
        <v>2926</v>
      </c>
      <c r="C646" s="12" t="s">
        <v>6706</v>
      </c>
      <c r="D646" s="12" t="s">
        <v>2927</v>
      </c>
      <c r="E646" s="12" t="s">
        <v>342</v>
      </c>
      <c r="F646" s="12" t="s">
        <v>2892</v>
      </c>
      <c r="G646" s="12" t="s">
        <v>1617</v>
      </c>
      <c r="H646" s="12" t="s">
        <v>2928</v>
      </c>
      <c r="I646" s="12" t="s">
        <v>1076</v>
      </c>
      <c r="J646" s="11">
        <v>119.04</v>
      </c>
      <c r="K646" s="11">
        <v>5007</v>
      </c>
      <c r="L646" s="11">
        <v>-11.08151</v>
      </c>
      <c r="M646" s="11">
        <v>2.2906232748701401</v>
      </c>
      <c r="N646" s="11">
        <v>14.730424017675199</v>
      </c>
      <c r="O646" s="11">
        <v>3.06581303453622</v>
      </c>
      <c r="P646" s="11">
        <v>79.349603409503203</v>
      </c>
      <c r="Q646" s="11">
        <v>0.56353626341521301</v>
      </c>
      <c r="R646" s="11">
        <v>1020</v>
      </c>
      <c r="S646" s="11">
        <v>889</v>
      </c>
      <c r="T646" s="11">
        <v>1449</v>
      </c>
      <c r="U646" s="81" t="str">
        <f>IF(COUNTIF('2025年度_地域戦略テーブル（基本項目）'!C:C, D646) &gt; 0, "策定済み", "未策定")</f>
        <v>未策定</v>
      </c>
      <c r="V646" t="str">
        <f>IF(COUNTIF('2025年度_地域戦略テーブル（基本項目）'!C:C, D646) &gt; 0,
    IF(MONTH(INDEX('2025年度_地域戦略テーブル（基本項目）'!G:G, MATCH(D646, '2025年度_地域戦略テーブル（基本項目）'!C:C, 0))) &gt;= 4,
        YEAR(INDEX('2025年度_地域戦略テーブル（基本項目）'!G:G, MATCH(D646, '2025年度_地域戦略テーブル（基本項目）'!C:C, 0))),
        YEAR(INDEX('2025年度_地域戦略テーブル（基本項目）'!G:G, MATCH(D646, '2025年度_地域戦略テーブル（基本項目）'!C:C, 0)))-1),
    "")</f>
        <v/>
      </c>
    </row>
    <row r="647" spans="1:22" hidden="1">
      <c r="A647" s="11">
        <v>432</v>
      </c>
      <c r="B647" s="12" t="s">
        <v>2929</v>
      </c>
      <c r="C647" s="12" t="s">
        <v>6713</v>
      </c>
      <c r="D647" s="12" t="s">
        <v>2930</v>
      </c>
      <c r="E647" s="12" t="s">
        <v>342</v>
      </c>
      <c r="F647" s="12" t="s">
        <v>2892</v>
      </c>
      <c r="G647" s="12" t="s">
        <v>1617</v>
      </c>
      <c r="H647" s="12" t="s">
        <v>2169</v>
      </c>
      <c r="I647" s="12" t="s">
        <v>1076</v>
      </c>
      <c r="J647" s="11">
        <v>737.56</v>
      </c>
      <c r="K647" s="11">
        <v>7107</v>
      </c>
      <c r="L647" s="11">
        <v>-9.6720900000000007</v>
      </c>
      <c r="M647" s="11">
        <v>0.79519014707654201</v>
      </c>
      <c r="N647" s="11">
        <v>1.7423967870542301</v>
      </c>
      <c r="O647" s="11">
        <v>0.17453012163641099</v>
      </c>
      <c r="P647" s="11">
        <v>95.2768120664349</v>
      </c>
      <c r="Q647" s="11">
        <v>2.01107087779797</v>
      </c>
      <c r="R647" s="11">
        <v>482</v>
      </c>
      <c r="S647" s="11">
        <v>1715</v>
      </c>
      <c r="T647" s="11">
        <v>1980</v>
      </c>
      <c r="U647" s="81" t="str">
        <f>IF(COUNTIF('2025年度_地域戦略テーブル（基本項目）'!C:C, D647) &gt; 0, "策定済み", "未策定")</f>
        <v>未策定</v>
      </c>
      <c r="V647" t="str">
        <f>IF(COUNTIF('2025年度_地域戦略テーブル（基本項目）'!C:C, D647) &gt; 0,
    IF(MONTH(INDEX('2025年度_地域戦略テーブル（基本項目）'!G:G, MATCH(D647, '2025年度_地域戦略テーブル（基本項目）'!C:C, 0))) &gt;= 4,
        YEAR(INDEX('2025年度_地域戦略テーブル（基本項目）'!G:G, MATCH(D647, '2025年度_地域戦略テーブル（基本項目）'!C:C, 0))),
        YEAR(INDEX('2025年度_地域戦略テーブル（基本項目）'!G:G, MATCH(D647, '2025年度_地域戦略テーブル（基本項目）'!C:C, 0)))-1),
    "")</f>
        <v/>
      </c>
    </row>
    <row r="648" spans="1:22" hidden="1">
      <c r="A648" s="11">
        <v>436</v>
      </c>
      <c r="B648" s="12" t="s">
        <v>2931</v>
      </c>
      <c r="C648" s="12" t="s">
        <v>6717</v>
      </c>
      <c r="D648" s="12" t="s">
        <v>2932</v>
      </c>
      <c r="E648" s="12" t="s">
        <v>342</v>
      </c>
      <c r="F648" s="12" t="s">
        <v>2892</v>
      </c>
      <c r="G648" s="12" t="s">
        <v>1617</v>
      </c>
      <c r="H648" s="12" t="s">
        <v>2933</v>
      </c>
      <c r="I648" s="12" t="s">
        <v>1076</v>
      </c>
      <c r="J648" s="11">
        <v>249.17</v>
      </c>
      <c r="K648" s="11">
        <v>20151</v>
      </c>
      <c r="L648" s="11">
        <v>-6.9925199999999998</v>
      </c>
      <c r="M648" s="11">
        <v>4.7938074937905899</v>
      </c>
      <c r="N648" s="11">
        <v>28.450744482786199</v>
      </c>
      <c r="O648" s="11">
        <v>1.4153388270271701</v>
      </c>
      <c r="P648" s="11">
        <v>61.027504343504503</v>
      </c>
      <c r="Q648" s="11">
        <v>4.3126048528915097</v>
      </c>
      <c r="R648" s="11">
        <v>2936</v>
      </c>
      <c r="S648" s="11">
        <v>3446</v>
      </c>
      <c r="T648" s="11">
        <v>6227</v>
      </c>
      <c r="U648" s="81" t="str">
        <f>IF(COUNTIF('2025年度_地域戦略テーブル（基本項目）'!C:C, D648) &gt; 0, "策定済み", "未策定")</f>
        <v>未策定</v>
      </c>
      <c r="V648" t="str">
        <f>IF(COUNTIF('2025年度_地域戦略テーブル（基本項目）'!C:C, D648) &gt; 0,
    IF(MONTH(INDEX('2025年度_地域戦略テーブル（基本項目）'!G:G, MATCH(D648, '2025年度_地域戦略テーブル（基本項目）'!C:C, 0))) &gt;= 4,
        YEAR(INDEX('2025年度_地域戦略テーブル（基本項目）'!G:G, MATCH(D648, '2025年度_地域戦略テーブル（基本項目）'!C:C, 0))),
        YEAR(INDEX('2025年度_地域戦略テーブル（基本項目）'!G:G, MATCH(D648, '2025年度_地域戦略テーブル（基本項目）'!C:C, 0)))-1),
    "")</f>
        <v/>
      </c>
    </row>
    <row r="649" spans="1:22" hidden="1">
      <c r="A649" s="11">
        <v>409</v>
      </c>
      <c r="B649" s="12" t="s">
        <v>2934</v>
      </c>
      <c r="C649" s="12" t="s">
        <v>6690</v>
      </c>
      <c r="D649" s="12" t="s">
        <v>2935</v>
      </c>
      <c r="E649" s="12" t="s">
        <v>342</v>
      </c>
      <c r="F649" s="12" t="s">
        <v>2892</v>
      </c>
      <c r="G649" s="12" t="s">
        <v>1617</v>
      </c>
      <c r="H649" s="12" t="s">
        <v>2936</v>
      </c>
      <c r="I649" s="12" t="s">
        <v>1076</v>
      </c>
      <c r="J649" s="11">
        <v>240.93</v>
      </c>
      <c r="K649" s="11">
        <v>29110</v>
      </c>
      <c r="L649" s="11">
        <v>-7.7892900000000003</v>
      </c>
      <c r="M649" s="11">
        <v>6.6582679763014196</v>
      </c>
      <c r="N649" s="11">
        <v>7.3066514525926296</v>
      </c>
      <c r="O649" s="11">
        <v>9.8838214987790192</v>
      </c>
      <c r="P649" s="11">
        <v>73.233571180779904</v>
      </c>
      <c r="Q649" s="11">
        <v>2.9176878915470099</v>
      </c>
      <c r="R649" s="11">
        <v>3862</v>
      </c>
      <c r="S649" s="11">
        <v>4187</v>
      </c>
      <c r="T649" s="11">
        <v>10207</v>
      </c>
      <c r="U649" s="81" t="str">
        <f>IF(COUNTIF('2025年度_地域戦略テーブル（基本項目）'!C:C, D649) &gt; 0, "策定済み", "未策定")</f>
        <v>未策定</v>
      </c>
      <c r="V649" t="str">
        <f>IF(COUNTIF('2025年度_地域戦略テーブル（基本項目）'!C:C, D649) &gt; 0,
    IF(MONTH(INDEX('2025年度_地域戦略テーブル（基本項目）'!G:G, MATCH(D649, '2025年度_地域戦略テーブル（基本項目）'!C:C, 0))) &gt;= 4,
        YEAR(INDEX('2025年度_地域戦略テーブル（基本項目）'!G:G, MATCH(D649, '2025年度_地域戦略テーブル（基本項目）'!C:C, 0))),
        YEAR(INDEX('2025年度_地域戦略テーブル（基本項目）'!G:G, MATCH(D649, '2025年度_地域戦略テーブル（基本項目）'!C:C, 0)))-1),
    "")</f>
        <v/>
      </c>
    </row>
    <row r="650" spans="1:22" hidden="1">
      <c r="A650" s="11">
        <v>407</v>
      </c>
      <c r="B650" s="12" t="s">
        <v>2937</v>
      </c>
      <c r="C650" s="12" t="s">
        <v>6688</v>
      </c>
      <c r="D650" s="12" t="s">
        <v>2938</v>
      </c>
      <c r="E650" s="12" t="s">
        <v>342</v>
      </c>
      <c r="F650" s="12" t="s">
        <v>2892</v>
      </c>
      <c r="G650" s="12" t="s">
        <v>1617</v>
      </c>
      <c r="H650" s="12" t="s">
        <v>2939</v>
      </c>
      <c r="I650" s="12" t="s">
        <v>1076</v>
      </c>
      <c r="J650" s="11">
        <v>222.85</v>
      </c>
      <c r="K650" s="11">
        <v>34432</v>
      </c>
      <c r="L650" s="11">
        <v>-6.6731699999999998</v>
      </c>
      <c r="M650" s="11">
        <v>6.9635020977093598</v>
      </c>
      <c r="N650" s="11">
        <v>26.6700102595495</v>
      </c>
      <c r="O650" s="11">
        <v>3.7728725816695299</v>
      </c>
      <c r="P650" s="11">
        <v>60.437735587131598</v>
      </c>
      <c r="Q650" s="11">
        <v>2.1558794739400202</v>
      </c>
      <c r="R650" s="11">
        <v>3502</v>
      </c>
      <c r="S650" s="11">
        <v>4895</v>
      </c>
      <c r="T650" s="11">
        <v>11509</v>
      </c>
      <c r="U650" s="81" t="str">
        <f>IF(COUNTIF('2025年度_地域戦略テーブル（基本項目）'!C:C, D650) &gt; 0, "策定済み", "未策定")</f>
        <v>未策定</v>
      </c>
      <c r="V650" t="str">
        <f>IF(COUNTIF('2025年度_地域戦略テーブル（基本項目）'!C:C, D650) &gt; 0,
    IF(MONTH(INDEX('2025年度_地域戦略テーブル（基本項目）'!G:G, MATCH(D650, '2025年度_地域戦略テーブル（基本項目）'!C:C, 0))) &gt;= 4,
        YEAR(INDEX('2025年度_地域戦略テーブル（基本項目）'!G:G, MATCH(D650, '2025年度_地域戦略テーブル（基本項目）'!C:C, 0))),
        YEAR(INDEX('2025年度_地域戦略テーブル（基本項目）'!G:G, MATCH(D650, '2025年度_地域戦略テーブル（基本項目）'!C:C, 0)))-1),
    "")</f>
        <v/>
      </c>
    </row>
    <row r="651" spans="1:22" ht="26" hidden="1">
      <c r="A651" s="11">
        <v>426</v>
      </c>
      <c r="B651" s="12" t="s">
        <v>2940</v>
      </c>
      <c r="C651" s="12" t="s">
        <v>6707</v>
      </c>
      <c r="D651" s="12" t="s">
        <v>2941</v>
      </c>
      <c r="E651" s="12" t="s">
        <v>342</v>
      </c>
      <c r="F651" s="12" t="s">
        <v>2892</v>
      </c>
      <c r="G651" s="12" t="s">
        <v>1617</v>
      </c>
      <c r="H651" s="12" t="s">
        <v>2942</v>
      </c>
      <c r="I651" s="12" t="s">
        <v>1076</v>
      </c>
      <c r="J651" s="11">
        <v>374.22</v>
      </c>
      <c r="K651" s="11">
        <v>7203</v>
      </c>
      <c r="L651" s="11">
        <v>-11.478429999999999</v>
      </c>
      <c r="M651" s="11">
        <v>1.4168114389255999</v>
      </c>
      <c r="N651" s="11">
        <v>7.5722418258588604</v>
      </c>
      <c r="O651" s="11">
        <v>0.97580177281942204</v>
      </c>
      <c r="P651" s="11">
        <v>89.4410095261224</v>
      </c>
      <c r="Q651" s="11">
        <v>0.59413543627367205</v>
      </c>
      <c r="R651" s="11">
        <v>1573</v>
      </c>
      <c r="S651" s="11">
        <v>1321</v>
      </c>
      <c r="T651" s="11">
        <v>2107</v>
      </c>
      <c r="U651" s="81" t="str">
        <f>IF(COUNTIF('2025年度_地域戦略テーブル（基本項目）'!C:C, D651) &gt; 0, "策定済み", "未策定")</f>
        <v>未策定</v>
      </c>
      <c r="V651" t="str">
        <f>IF(COUNTIF('2025年度_地域戦略テーブル（基本項目）'!C:C, D651) &gt; 0,
    IF(MONTH(INDEX('2025年度_地域戦略テーブル（基本項目）'!G:G, MATCH(D651, '2025年度_地域戦略テーブル（基本項目）'!C:C, 0))) &gt;= 4,
        YEAR(INDEX('2025年度_地域戦略テーブル（基本項目）'!G:G, MATCH(D651, '2025年度_地域戦略テーブル（基本項目）'!C:C, 0))),
        YEAR(INDEX('2025年度_地域戦略テーブル（基本項目）'!G:G, MATCH(D651, '2025年度_地域戦略テーブル（基本項目）'!C:C, 0)))-1),
    "")</f>
        <v/>
      </c>
    </row>
    <row r="652" spans="1:22" hidden="1">
      <c r="A652" s="11">
        <v>419</v>
      </c>
      <c r="B652" s="12" t="s">
        <v>2943</v>
      </c>
      <c r="C652" s="12" t="s">
        <v>6700</v>
      </c>
      <c r="D652" s="12" t="s">
        <v>2944</v>
      </c>
      <c r="E652" s="12" t="s">
        <v>342</v>
      </c>
      <c r="F652" s="12" t="s">
        <v>2892</v>
      </c>
      <c r="G652" s="12" t="s">
        <v>1617</v>
      </c>
      <c r="H652" s="12" t="s">
        <v>2945</v>
      </c>
      <c r="I652" s="12" t="s">
        <v>1076</v>
      </c>
      <c r="J652" s="11">
        <v>393.19</v>
      </c>
      <c r="K652" s="11">
        <v>4956</v>
      </c>
      <c r="L652" s="11">
        <v>-12.065289999999999</v>
      </c>
      <c r="M652" s="11">
        <v>1.1732650400131901</v>
      </c>
      <c r="N652" s="11">
        <v>1.88054994241707</v>
      </c>
      <c r="O652" s="11">
        <v>1.2706240324581299</v>
      </c>
      <c r="P652" s="11">
        <v>93.533715707375507</v>
      </c>
      <c r="Q652" s="11">
        <v>2.1418452777360799</v>
      </c>
      <c r="R652" s="11">
        <v>394</v>
      </c>
      <c r="S652" s="11">
        <v>1045</v>
      </c>
      <c r="T652" s="11">
        <v>1589</v>
      </c>
      <c r="U652" s="81" t="str">
        <f>IF(COUNTIF('2025年度_地域戦略テーブル（基本項目）'!C:C, D652) &gt; 0, "策定済み", "未策定")</f>
        <v>未策定</v>
      </c>
      <c r="V652" t="str">
        <f>IF(COUNTIF('2025年度_地域戦略テーブル（基本項目）'!C:C, D652) &gt; 0,
    IF(MONTH(INDEX('2025年度_地域戦略テーブル（基本項目）'!G:G, MATCH(D652, '2025年度_地域戦略テーブル（基本項目）'!C:C, 0))) &gt;= 4,
        YEAR(INDEX('2025年度_地域戦略テーブル（基本項目）'!G:G, MATCH(D652, '2025年度_地域戦略テーブル（基本項目）'!C:C, 0))),
        YEAR(INDEX('2025年度_地域戦略テーブル（基本項目）'!G:G, MATCH(D652, '2025年度_地域戦略テーブル（基本項目）'!C:C, 0)))-1),
    "")</f>
        <v/>
      </c>
    </row>
    <row r="653" spans="1:22" hidden="1">
      <c r="A653" s="11">
        <v>431</v>
      </c>
      <c r="B653" s="12" t="s">
        <v>2946</v>
      </c>
      <c r="C653" s="12" t="s">
        <v>6712</v>
      </c>
      <c r="D653" s="12" t="s">
        <v>2947</v>
      </c>
      <c r="E653" s="12" t="s">
        <v>342</v>
      </c>
      <c r="F653" s="12" t="s">
        <v>2892</v>
      </c>
      <c r="G653" s="12" t="s">
        <v>1617</v>
      </c>
      <c r="H653" s="12" t="s">
        <v>2948</v>
      </c>
      <c r="I653" s="12" t="s">
        <v>1076</v>
      </c>
      <c r="J653" s="11">
        <v>166.6</v>
      </c>
      <c r="K653" s="11">
        <v>14558</v>
      </c>
      <c r="L653" s="11">
        <v>-7.5741199999999997</v>
      </c>
      <c r="M653" s="11">
        <v>6.84900051043914</v>
      </c>
      <c r="N653" s="11">
        <v>32.5406679642741</v>
      </c>
      <c r="O653" s="11">
        <v>5.1170653214897799</v>
      </c>
      <c r="P653" s="11">
        <v>53.333624885477299</v>
      </c>
      <c r="Q653" s="11">
        <v>2.1596413183195802</v>
      </c>
      <c r="R653" s="11">
        <v>3001</v>
      </c>
      <c r="S653" s="11">
        <v>3090</v>
      </c>
      <c r="T653" s="11">
        <v>4234</v>
      </c>
      <c r="U653" s="81" t="str">
        <f>IF(COUNTIF('2025年度_地域戦略テーブル（基本項目）'!C:C, D653) &gt; 0, "策定済み", "未策定")</f>
        <v>未策定</v>
      </c>
      <c r="V653" t="str">
        <f>IF(COUNTIF('2025年度_地域戦略テーブル（基本項目）'!C:C, D653) &gt; 0,
    IF(MONTH(INDEX('2025年度_地域戦略テーブル（基本項目）'!G:G, MATCH(D653, '2025年度_地域戦略テーブル（基本項目）'!C:C, 0))) &gt;= 4,
        YEAR(INDEX('2025年度_地域戦略テーブル（基本項目）'!G:G, MATCH(D653, '2025年度_地域戦略テーブル（基本項目）'!C:C, 0))),
        YEAR(INDEX('2025年度_地域戦略テーブル（基本項目）'!G:G, MATCH(D653, '2025年度_地域戦略テーブル（基本項目）'!C:C, 0)))-1),
    "")</f>
        <v/>
      </c>
    </row>
    <row r="654" spans="1:22" hidden="1">
      <c r="A654" s="11">
        <v>410</v>
      </c>
      <c r="B654" s="12" t="s">
        <v>2949</v>
      </c>
      <c r="C654" s="12" t="s">
        <v>6691</v>
      </c>
      <c r="D654" s="12" t="s">
        <v>2950</v>
      </c>
      <c r="E654" s="12" t="s">
        <v>342</v>
      </c>
      <c r="F654" s="12" t="s">
        <v>2892</v>
      </c>
      <c r="G654" s="12" t="s">
        <v>1617</v>
      </c>
      <c r="H654" s="12" t="s">
        <v>2951</v>
      </c>
      <c r="I654" s="12" t="s">
        <v>1076</v>
      </c>
      <c r="J654" s="11">
        <v>196.98</v>
      </c>
      <c r="K654" s="11">
        <v>22516</v>
      </c>
      <c r="L654" s="11">
        <v>-8.7830200000000005</v>
      </c>
      <c r="M654" s="11">
        <v>6.6245780678346504</v>
      </c>
      <c r="N654" s="11">
        <v>16.7337913026136</v>
      </c>
      <c r="O654" s="11">
        <v>11.9548581574492</v>
      </c>
      <c r="P654" s="11">
        <v>63.924781009255497</v>
      </c>
      <c r="Q654" s="11">
        <v>0.76199146284702901</v>
      </c>
      <c r="R654" s="11">
        <v>3973</v>
      </c>
      <c r="S654" s="11">
        <v>4814</v>
      </c>
      <c r="T654" s="11">
        <v>6286</v>
      </c>
      <c r="U654" s="81" t="str">
        <f>IF(COUNTIF('2025年度_地域戦略テーブル（基本項目）'!C:C, D654) &gt; 0, "策定済み", "未策定")</f>
        <v>未策定</v>
      </c>
      <c r="V654" t="str">
        <f>IF(COUNTIF('2025年度_地域戦略テーブル（基本項目）'!C:C, D654) &gt; 0,
    IF(MONTH(INDEX('2025年度_地域戦略テーブル（基本項目）'!G:G, MATCH(D654, '2025年度_地域戦略テーブル（基本項目）'!C:C, 0))) &gt;= 4,
        YEAR(INDEX('2025年度_地域戦略テーブル（基本項目）'!G:G, MATCH(D654, '2025年度_地域戦略テーブル（基本項目）'!C:C, 0))),
        YEAR(INDEX('2025年度_地域戦略テーブル（基本項目）'!G:G, MATCH(D654, '2025年度_地域戦略テーブル（基本項目）'!C:C, 0)))-1),
    "")</f>
        <v/>
      </c>
    </row>
    <row r="655" spans="1:22" hidden="1">
      <c r="A655" s="11">
        <v>421</v>
      </c>
      <c r="B655" s="12" t="s">
        <v>2952</v>
      </c>
      <c r="C655" s="12" t="s">
        <v>6702</v>
      </c>
      <c r="D655" s="12" t="s">
        <v>2953</v>
      </c>
      <c r="E655" s="12" t="s">
        <v>342</v>
      </c>
      <c r="F655" s="12" t="s">
        <v>2892</v>
      </c>
      <c r="G655" s="12" t="s">
        <v>1617</v>
      </c>
      <c r="H655" s="12" t="s">
        <v>2954</v>
      </c>
      <c r="I655" s="12" t="s">
        <v>1076</v>
      </c>
      <c r="J655" s="11">
        <v>154.08000000000001</v>
      </c>
      <c r="K655" s="11">
        <v>7646</v>
      </c>
      <c r="L655" s="11">
        <v>-9.7497600000000002</v>
      </c>
      <c r="M655" s="11">
        <v>3.33849424503937</v>
      </c>
      <c r="N655" s="11">
        <v>6.7726398837333202</v>
      </c>
      <c r="O655" s="11">
        <v>9.59027117209415</v>
      </c>
      <c r="P655" s="11">
        <v>79.872881058892602</v>
      </c>
      <c r="Q655" s="11">
        <v>0.42571364024056801</v>
      </c>
      <c r="R655" s="11">
        <v>1333</v>
      </c>
      <c r="S655" s="11">
        <v>1604</v>
      </c>
      <c r="T655" s="11">
        <v>2261</v>
      </c>
      <c r="U655" s="81" t="str">
        <f>IF(COUNTIF('2025年度_地域戦略テーブル（基本項目）'!C:C, D655) &gt; 0, "策定済み", "未策定")</f>
        <v>未策定</v>
      </c>
      <c r="V655" t="str">
        <f>IF(COUNTIF('2025年度_地域戦略テーブル（基本項目）'!C:C, D655) &gt; 0,
    IF(MONTH(INDEX('2025年度_地域戦略テーブル（基本項目）'!G:G, MATCH(D655, '2025年度_地域戦略テーブル（基本項目）'!C:C, 0))) &gt;= 4,
        YEAR(INDEX('2025年度_地域戦略テーブル（基本項目）'!G:G, MATCH(D655, '2025年度_地域戦略テーブル（基本項目）'!C:C, 0))),
        YEAR(INDEX('2025年度_地域戦略テーブル（基本項目）'!G:G, MATCH(D655, '2025年度_地域戦略テーブル（基本項目）'!C:C, 0)))-1),
    "")</f>
        <v/>
      </c>
    </row>
    <row r="656" spans="1:22" ht="26" hidden="1">
      <c r="A656" s="11">
        <v>422</v>
      </c>
      <c r="B656" s="12" t="s">
        <v>2955</v>
      </c>
      <c r="C656" s="12" t="s">
        <v>6703</v>
      </c>
      <c r="D656" s="12" t="s">
        <v>2956</v>
      </c>
      <c r="E656" s="12" t="s">
        <v>342</v>
      </c>
      <c r="F656" s="12" t="s">
        <v>2892</v>
      </c>
      <c r="G656" s="12" t="s">
        <v>1617</v>
      </c>
      <c r="H656" s="12" t="s">
        <v>2957</v>
      </c>
      <c r="I656" s="12" t="s">
        <v>1076</v>
      </c>
      <c r="J656" s="11">
        <v>79.540000000000006</v>
      </c>
      <c r="K656" s="11">
        <v>6577</v>
      </c>
      <c r="L656" s="11">
        <v>-10.60215</v>
      </c>
      <c r="M656" s="11">
        <v>5.9051933853858003</v>
      </c>
      <c r="N656" s="11">
        <v>22.7820881643284</v>
      </c>
      <c r="O656" s="11">
        <v>12.7355094696108</v>
      </c>
      <c r="P656" s="11">
        <v>57.185842193764501</v>
      </c>
      <c r="Q656" s="11">
        <v>1.39136678691051</v>
      </c>
      <c r="R656" s="11">
        <v>1306</v>
      </c>
      <c r="S656" s="11">
        <v>1482</v>
      </c>
      <c r="T656" s="11">
        <v>1931</v>
      </c>
      <c r="U656" s="81" t="str">
        <f>IF(COUNTIF('2025年度_地域戦略テーブル（基本項目）'!C:C, D656) &gt; 0, "策定済み", "未策定")</f>
        <v>未策定</v>
      </c>
      <c r="V656" t="str">
        <f>IF(COUNTIF('2025年度_地域戦略テーブル（基本項目）'!C:C, D656) &gt; 0,
    IF(MONTH(INDEX('2025年度_地域戦略テーブル（基本項目）'!G:G, MATCH(D656, '2025年度_地域戦略テーブル（基本項目）'!C:C, 0))) &gt;= 4,
        YEAR(INDEX('2025年度_地域戦略テーブル（基本項目）'!G:G, MATCH(D656, '2025年度_地域戦略テーブル（基本項目）'!C:C, 0))),
        YEAR(INDEX('2025年度_地域戦略テーブル（基本項目）'!G:G, MATCH(D656, '2025年度_地域戦略テーブル（基本項目）'!C:C, 0)))-1),
    "")</f>
        <v/>
      </c>
    </row>
    <row r="657" spans="1:22" hidden="1">
      <c r="A657" s="11">
        <v>427</v>
      </c>
      <c r="B657" s="12" t="s">
        <v>2958</v>
      </c>
      <c r="C657" s="12" t="s">
        <v>6708</v>
      </c>
      <c r="D657" s="12" t="s">
        <v>2959</v>
      </c>
      <c r="E657" s="12" t="s">
        <v>342</v>
      </c>
      <c r="F657" s="12" t="s">
        <v>2892</v>
      </c>
      <c r="G657" s="12" t="s">
        <v>1617</v>
      </c>
      <c r="H657" s="12" t="s">
        <v>2960</v>
      </c>
      <c r="I657" s="12" t="s">
        <v>1076</v>
      </c>
      <c r="J657" s="11">
        <v>211.63</v>
      </c>
      <c r="K657" s="11">
        <v>3028</v>
      </c>
      <c r="L657" s="11">
        <v>-11.2544</v>
      </c>
      <c r="M657" s="11">
        <v>0.80501498898012003</v>
      </c>
      <c r="N657" s="11">
        <v>6.3638727330527001</v>
      </c>
      <c r="O657" s="11">
        <v>2.8933688385860101</v>
      </c>
      <c r="P657" s="11">
        <v>89.106108242870405</v>
      </c>
      <c r="Q657" s="11">
        <v>0.83163519651078099</v>
      </c>
      <c r="R657" s="11">
        <v>761</v>
      </c>
      <c r="S657" s="11">
        <v>573</v>
      </c>
      <c r="T657" s="11">
        <v>878</v>
      </c>
      <c r="U657" s="81" t="str">
        <f>IF(COUNTIF('2025年度_地域戦略テーブル（基本項目）'!C:C, D657) &gt; 0, "策定済み", "未策定")</f>
        <v>未策定</v>
      </c>
      <c r="V657" t="str">
        <f>IF(COUNTIF('2025年度_地域戦略テーブル（基本項目）'!C:C, D657) &gt; 0,
    IF(MONTH(INDEX('2025年度_地域戦略テーブル（基本項目）'!G:G, MATCH(D657, '2025年度_地域戦略テーブル（基本項目）'!C:C, 0))) &gt;= 4,
        YEAR(INDEX('2025年度_地域戦略テーブル（基本項目）'!G:G, MATCH(D657, '2025年度_地域戦略テーブル（基本項目）'!C:C, 0))),
        YEAR(INDEX('2025年度_地域戦略テーブル（基本項目）'!G:G, MATCH(D657, '2025年度_地域戦略テーブル（基本項目）'!C:C, 0)))-1),
    "")</f>
        <v/>
      </c>
    </row>
    <row r="658" spans="1:22" hidden="1">
      <c r="A658" s="11">
        <v>417</v>
      </c>
      <c r="B658" s="12" t="s">
        <v>2961</v>
      </c>
      <c r="C658" s="12" t="s">
        <v>6698</v>
      </c>
      <c r="D658" s="12" t="s">
        <v>2962</v>
      </c>
      <c r="E658" s="12" t="s">
        <v>342</v>
      </c>
      <c r="F658" s="12" t="s">
        <v>2892</v>
      </c>
      <c r="G658" s="12" t="s">
        <v>1617</v>
      </c>
      <c r="H658" s="12" t="s">
        <v>2963</v>
      </c>
      <c r="I658" s="12" t="s">
        <v>1076</v>
      </c>
      <c r="J658" s="11">
        <v>31.15</v>
      </c>
      <c r="K658" s="11">
        <v>10746</v>
      </c>
      <c r="L658" s="11">
        <v>-5.4298999999999999</v>
      </c>
      <c r="M658" s="11">
        <v>13.6483300412176</v>
      </c>
      <c r="N658" s="11">
        <v>24.5898514366922</v>
      </c>
      <c r="O658" s="11">
        <v>24.485249189743001</v>
      </c>
      <c r="P658" s="11">
        <v>36.619861522292602</v>
      </c>
      <c r="Q658" s="11">
        <v>0.65670781005460699</v>
      </c>
      <c r="R658" s="11">
        <v>1388</v>
      </c>
      <c r="S658" s="11">
        <v>1821</v>
      </c>
      <c r="T658" s="11">
        <v>3488</v>
      </c>
      <c r="U658" s="81" t="str">
        <f>IF(COUNTIF('2025年度_地域戦略テーブル（基本項目）'!C:C, D658) &gt; 0, "策定済み", "未策定")</f>
        <v>未策定</v>
      </c>
      <c r="V658" t="str">
        <f>IF(COUNTIF('2025年度_地域戦略テーブル（基本項目）'!C:C, D658) &gt; 0,
    IF(MONTH(INDEX('2025年度_地域戦略テーブル（基本項目）'!G:G, MATCH(D658, '2025年度_地域戦略テーブル（基本項目）'!C:C, 0))) &gt;= 4,
        YEAR(INDEX('2025年度_地域戦略テーブル（基本項目）'!G:G, MATCH(D658, '2025年度_地域戦略テーブル（基本項目）'!C:C, 0))),
        YEAR(INDEX('2025年度_地域戦略テーブル（基本項目）'!G:G, MATCH(D658, '2025年度_地域戦略テーブル（基本項目）'!C:C, 0)))-1),
    "")</f>
        <v/>
      </c>
    </row>
    <row r="659" spans="1:22" hidden="1">
      <c r="A659" s="11">
        <v>420</v>
      </c>
      <c r="B659" s="12" t="s">
        <v>2964</v>
      </c>
      <c r="C659" s="12" t="s">
        <v>6701</v>
      </c>
      <c r="D659" s="12" t="s">
        <v>2965</v>
      </c>
      <c r="E659" s="12" t="s">
        <v>342</v>
      </c>
      <c r="F659" s="12" t="s">
        <v>2892</v>
      </c>
      <c r="G659" s="12" t="s">
        <v>1617</v>
      </c>
      <c r="H659" s="12" t="s">
        <v>2861</v>
      </c>
      <c r="I659" s="12" t="s">
        <v>1076</v>
      </c>
      <c r="J659" s="11">
        <v>196.81</v>
      </c>
      <c r="K659" s="11">
        <v>6366</v>
      </c>
      <c r="L659" s="11">
        <v>-10.57733</v>
      </c>
      <c r="M659" s="11">
        <v>2.3342397989299402</v>
      </c>
      <c r="N659" s="11">
        <v>4.8430204308980596</v>
      </c>
      <c r="O659" s="11">
        <v>8.8742295705374303</v>
      </c>
      <c r="P659" s="11">
        <v>83.478314418912205</v>
      </c>
      <c r="Q659" s="11">
        <v>0.47019578072233198</v>
      </c>
      <c r="R659" s="11">
        <v>2224</v>
      </c>
      <c r="S659" s="11">
        <v>1210</v>
      </c>
      <c r="T659" s="11">
        <v>1724</v>
      </c>
      <c r="U659" s="81" t="str">
        <f>IF(COUNTIF('2025年度_地域戦略テーブル（基本項目）'!C:C, D659) &gt; 0, "策定済み", "未策定")</f>
        <v>未策定</v>
      </c>
      <c r="V659" t="str">
        <f>IF(COUNTIF('2025年度_地域戦略テーブル（基本項目）'!C:C, D659) &gt; 0,
    IF(MONTH(INDEX('2025年度_地域戦略テーブル（基本項目）'!G:G, MATCH(D659, '2025年度_地域戦略テーブル（基本項目）'!C:C, 0))) &gt;= 4,
        YEAR(INDEX('2025年度_地域戦略テーブル（基本項目）'!G:G, MATCH(D659, '2025年度_地域戦略テーブル（基本項目）'!C:C, 0))),
        YEAR(INDEX('2025年度_地域戦略テーブル（基本項目）'!G:G, MATCH(D659, '2025年度_地域戦略テーブル（基本項目）'!C:C, 0)))-1),
    "")</f>
        <v/>
      </c>
    </row>
    <row r="660" spans="1:22" hidden="1">
      <c r="A660" s="11">
        <v>411</v>
      </c>
      <c r="B660" s="12" t="s">
        <v>2966</v>
      </c>
      <c r="C660" s="12" t="s">
        <v>6692</v>
      </c>
      <c r="D660" s="12" t="s">
        <v>2967</v>
      </c>
      <c r="E660" s="12" t="s">
        <v>342</v>
      </c>
      <c r="F660" s="12" t="s">
        <v>2892</v>
      </c>
      <c r="G660" s="12" t="s">
        <v>1617</v>
      </c>
      <c r="H660" s="12" t="s">
        <v>2968</v>
      </c>
      <c r="I660" s="12" t="s">
        <v>1076</v>
      </c>
      <c r="J660" s="11">
        <v>214.67</v>
      </c>
      <c r="K660" s="11">
        <v>26543</v>
      </c>
      <c r="L660" s="11">
        <v>-4.3736699999999997</v>
      </c>
      <c r="M660" s="11">
        <v>6.5835865821954398</v>
      </c>
      <c r="N660" s="11">
        <v>16.4748776109234</v>
      </c>
      <c r="O660" s="11">
        <v>2.6122843745283899</v>
      </c>
      <c r="P660" s="11">
        <v>73.866031551650806</v>
      </c>
      <c r="Q660" s="11">
        <v>0.46321988070206499</v>
      </c>
      <c r="R660" s="11">
        <v>2298</v>
      </c>
      <c r="S660" s="11">
        <v>5780</v>
      </c>
      <c r="T660" s="11">
        <v>7648</v>
      </c>
      <c r="U660" s="81" t="str">
        <f>IF(COUNTIF('2025年度_地域戦略テーブル（基本項目）'!C:C, D660) &gt; 0, "策定済み", "未策定")</f>
        <v>未策定</v>
      </c>
      <c r="V660" t="str">
        <f>IF(COUNTIF('2025年度_地域戦略テーブル（基本項目）'!C:C, D660) &gt; 0,
    IF(MONTH(INDEX('2025年度_地域戦略テーブル（基本項目）'!G:G, MATCH(D660, '2025年度_地域戦略テーブル（基本項目）'!C:C, 0))) &gt;= 4,
        YEAR(INDEX('2025年度_地域戦略テーブル（基本項目）'!G:G, MATCH(D660, '2025年度_地域戦略テーブル（基本項目）'!C:C, 0))),
        YEAR(INDEX('2025年度_地域戦略テーブル（基本項目）'!G:G, MATCH(D660, '2025年度_地域戦略テーブル（基本項目）'!C:C, 0)))-1),
    "")</f>
        <v/>
      </c>
    </row>
    <row r="661" spans="1:22" hidden="1">
      <c r="A661" s="11">
        <v>405</v>
      </c>
      <c r="B661" s="12" t="s">
        <v>2969</v>
      </c>
      <c r="C661" s="12" t="s">
        <v>6686</v>
      </c>
      <c r="D661" s="12" t="s">
        <v>2970</v>
      </c>
      <c r="E661" s="12" t="s">
        <v>342</v>
      </c>
      <c r="F661" s="12" t="s">
        <v>2892</v>
      </c>
      <c r="G661" s="12" t="s">
        <v>1617</v>
      </c>
      <c r="H661" s="12" t="s">
        <v>2971</v>
      </c>
      <c r="I661" s="12" t="s">
        <v>1076</v>
      </c>
      <c r="J661" s="11">
        <v>1311.53</v>
      </c>
      <c r="K661" s="11">
        <v>122347</v>
      </c>
      <c r="L661" s="11">
        <v>-5.6343100000000002</v>
      </c>
      <c r="M661" s="11">
        <v>4.2731712350139297</v>
      </c>
      <c r="N661" s="11">
        <v>15.482508682718301</v>
      </c>
      <c r="O661" s="11">
        <v>3.0421603586816799</v>
      </c>
      <c r="P661" s="11">
        <v>75.760639260409206</v>
      </c>
      <c r="Q661" s="11">
        <v>1.4415204631769201</v>
      </c>
      <c r="R661" s="11">
        <v>12626</v>
      </c>
      <c r="S661" s="11">
        <v>19645</v>
      </c>
      <c r="T661" s="11">
        <v>39298</v>
      </c>
      <c r="U661" s="81" t="str">
        <f>IF(COUNTIF('2025年度_地域戦略テーブル（基本項目）'!C:C, D661) &gt; 0, "策定済み", "未策定")</f>
        <v>未策定</v>
      </c>
      <c r="V661" t="str">
        <f>IF(COUNTIF('2025年度_地域戦略テーブル（基本項目）'!C:C, D661) &gt; 0,
    IF(MONTH(INDEX('2025年度_地域戦略テーブル（基本項目）'!G:G, MATCH(D661, '2025年度_地域戦略テーブル（基本項目）'!C:C, 0))) &gt;= 4,
        YEAR(INDEX('2025年度_地域戦略テーブル（基本項目）'!G:G, MATCH(D661, '2025年度_地域戦略テーブル（基本項目）'!C:C, 0))),
        YEAR(INDEX('2025年度_地域戦略テーブル（基本項目）'!G:G, MATCH(D661, '2025年度_地域戦略テーブル（基本項目）'!C:C, 0)))-1),
    "")</f>
        <v/>
      </c>
    </row>
    <row r="662" spans="1:22" hidden="1">
      <c r="A662" s="11">
        <v>412</v>
      </c>
      <c r="B662" s="12" t="s">
        <v>2972</v>
      </c>
      <c r="C662" s="12" t="s">
        <v>6693</v>
      </c>
      <c r="D662" s="12" t="s">
        <v>2973</v>
      </c>
      <c r="E662" s="12" t="s">
        <v>342</v>
      </c>
      <c r="F662" s="12" t="s">
        <v>2892</v>
      </c>
      <c r="G662" s="12" t="s">
        <v>1617</v>
      </c>
      <c r="H662" s="12" t="s">
        <v>2974</v>
      </c>
      <c r="I662" s="12" t="s">
        <v>1076</v>
      </c>
      <c r="J662" s="11">
        <v>113.01</v>
      </c>
      <c r="K662" s="11">
        <v>62140</v>
      </c>
      <c r="L662" s="11">
        <v>-8.6830000000000004E-2</v>
      </c>
      <c r="M662" s="11">
        <v>20.978398997339401</v>
      </c>
      <c r="N662" s="11">
        <v>16.0296044600309</v>
      </c>
      <c r="O662" s="11">
        <v>23.964224157298698</v>
      </c>
      <c r="P662" s="11">
        <v>38.256931935785602</v>
      </c>
      <c r="Q662" s="11">
        <v>0.770840449545384</v>
      </c>
      <c r="R662" s="11">
        <v>7008</v>
      </c>
      <c r="S662" s="11">
        <v>9280</v>
      </c>
      <c r="T662" s="11">
        <v>17753</v>
      </c>
      <c r="U662" s="81" t="str">
        <f>IF(COUNTIF('2025年度_地域戦略テーブル（基本項目）'!C:C, D662) &gt; 0, "策定済み", "未策定")</f>
        <v>未策定</v>
      </c>
      <c r="V662" t="str">
        <f>IF(COUNTIF('2025年度_地域戦略テーブル（基本項目）'!C:C, D662) &gt; 0,
    IF(MONTH(INDEX('2025年度_地域戦略テーブル（基本項目）'!G:G, MATCH(D662, '2025年度_地域戦略テーブル（基本項目）'!C:C, 0))) &gt;= 4,
        YEAR(INDEX('2025年度_地域戦略テーブル（基本項目）'!G:G, MATCH(D662, '2025年度_地域戦略テーブル（基本項目）'!C:C, 0))),
        YEAR(INDEX('2025年度_地域戦略テーブル（基本項目）'!G:G, MATCH(D662, '2025年度_地域戦略テーブル（基本項目）'!C:C, 0)))-1),
    "")</f>
        <v/>
      </c>
    </row>
    <row r="663" spans="1:22" hidden="1">
      <c r="A663" s="11">
        <v>413</v>
      </c>
      <c r="B663" s="12" t="s">
        <v>2975</v>
      </c>
      <c r="C663" s="12" t="s">
        <v>6694</v>
      </c>
      <c r="D663" s="12" t="s">
        <v>2976</v>
      </c>
      <c r="E663" s="12" t="s">
        <v>342</v>
      </c>
      <c r="F663" s="12" t="s">
        <v>2892</v>
      </c>
      <c r="G663" s="12" t="s">
        <v>1617</v>
      </c>
      <c r="H663" s="12" t="s">
        <v>2977</v>
      </c>
      <c r="I663" s="12" t="s">
        <v>1076</v>
      </c>
      <c r="J663" s="11">
        <v>206.94</v>
      </c>
      <c r="K663" s="11">
        <v>47682</v>
      </c>
      <c r="L663" s="11">
        <v>-0.18004000000000001</v>
      </c>
      <c r="M663" s="11">
        <v>10.263522798654501</v>
      </c>
      <c r="N663" s="11">
        <v>7.7693260823728103</v>
      </c>
      <c r="O663" s="11">
        <v>12.8766165881344</v>
      </c>
      <c r="P663" s="11">
        <v>67.968169260952607</v>
      </c>
      <c r="Q663" s="11">
        <v>1.1223652698856399</v>
      </c>
      <c r="R663" s="11">
        <v>6390</v>
      </c>
      <c r="S663" s="11">
        <v>7463</v>
      </c>
      <c r="T663" s="11">
        <v>12749</v>
      </c>
      <c r="U663" s="81" t="str">
        <f>IF(COUNTIF('2025年度_地域戦略テーブル（基本項目）'!C:C, D663) &gt; 0, "策定済み", "未策定")</f>
        <v>未策定</v>
      </c>
      <c r="V663" t="str">
        <f>IF(COUNTIF('2025年度_地域戦略テーブル（基本項目）'!C:C, D663) &gt; 0,
    IF(MONTH(INDEX('2025年度_地域戦略テーブル（基本項目）'!G:G, MATCH(D663, '2025年度_地域戦略テーブル（基本項目）'!C:C, 0))) &gt;= 4,
        YEAR(INDEX('2025年度_地域戦略テーブル（基本項目）'!G:G, MATCH(D663, '2025年度_地域戦略テーブル（基本項目）'!C:C, 0))),
        YEAR(INDEX('2025年度_地域戦略テーブル（基本項目）'!G:G, MATCH(D663, '2025年度_地域戦略テーブル（基本項目）'!C:C, 0)))-1),
    "")</f>
        <v/>
      </c>
    </row>
    <row r="664" spans="1:22" hidden="1">
      <c r="A664" s="11">
        <v>415</v>
      </c>
      <c r="B664" s="12" t="s">
        <v>2978</v>
      </c>
      <c r="C664" s="12" t="s">
        <v>6696</v>
      </c>
      <c r="D664" s="12" t="s">
        <v>2979</v>
      </c>
      <c r="E664" s="12" t="s">
        <v>342</v>
      </c>
      <c r="F664" s="12" t="s">
        <v>2892</v>
      </c>
      <c r="G664" s="12" t="s">
        <v>1617</v>
      </c>
      <c r="H664" s="12" t="s">
        <v>2980</v>
      </c>
      <c r="I664" s="12" t="s">
        <v>1076</v>
      </c>
      <c r="J664" s="11">
        <v>160.52000000000001</v>
      </c>
      <c r="K664" s="11">
        <v>30420</v>
      </c>
      <c r="L664" s="11">
        <v>-5.7766799999999998</v>
      </c>
      <c r="M664" s="11">
        <v>8.6827666590750603</v>
      </c>
      <c r="N664" s="11">
        <v>15.374422690066</v>
      </c>
      <c r="O664" s="11">
        <v>10.396477526919901</v>
      </c>
      <c r="P664" s="11">
        <v>64.419176869766702</v>
      </c>
      <c r="Q664" s="11">
        <v>1.1271562541723901</v>
      </c>
      <c r="R664" s="11">
        <v>3657</v>
      </c>
      <c r="S664" s="11">
        <v>5217</v>
      </c>
      <c r="T664" s="11">
        <v>9123</v>
      </c>
      <c r="U664" s="81" t="str">
        <f>IF(COUNTIF('2025年度_地域戦略テーブル（基本項目）'!C:C, D664) &gt; 0, "策定済み", "未策定")</f>
        <v>未策定</v>
      </c>
      <c r="V664" t="str">
        <f>IF(COUNTIF('2025年度_地域戦略テーブル（基本項目）'!C:C, D664) &gt; 0,
    IF(MONTH(INDEX('2025年度_地域戦略テーブル（基本項目）'!G:G, MATCH(D664, '2025年度_地域戦略テーブル（基本項目）'!C:C, 0))) &gt;= 4,
        YEAR(INDEX('2025年度_地域戦略テーブル（基本項目）'!G:G, MATCH(D664, '2025年度_地域戦略テーブル（基本項目）'!C:C, 0))),
        YEAR(INDEX('2025年度_地域戦略テーブル（基本項目）'!G:G, MATCH(D664, '2025年度_地域戦略テーブル（基本項目）'!C:C, 0)))-1),
    "")</f>
        <v/>
      </c>
    </row>
    <row r="665" spans="1:22" hidden="1">
      <c r="A665" s="11">
        <v>433</v>
      </c>
      <c r="B665" s="12" t="s">
        <v>2981</v>
      </c>
      <c r="C665" s="12" t="s">
        <v>6714</v>
      </c>
      <c r="D665" s="12" t="s">
        <v>2982</v>
      </c>
      <c r="E665" s="12" t="s">
        <v>342</v>
      </c>
      <c r="F665" s="12" t="s">
        <v>2892</v>
      </c>
      <c r="G665" s="12" t="s">
        <v>1617</v>
      </c>
      <c r="H665" s="12" t="s">
        <v>2983</v>
      </c>
      <c r="I665" s="12" t="s">
        <v>1076</v>
      </c>
      <c r="J665" s="11">
        <v>157.71</v>
      </c>
      <c r="K665" s="11">
        <v>12890</v>
      </c>
      <c r="L665" s="11">
        <v>-9.0652600000000003</v>
      </c>
      <c r="M665" s="11">
        <v>5.1722275016080204</v>
      </c>
      <c r="N665" s="11">
        <v>11.029483746074</v>
      </c>
      <c r="O665" s="11">
        <v>8.6226581392878696</v>
      </c>
      <c r="P665" s="11">
        <v>74.852211161217696</v>
      </c>
      <c r="Q665" s="11">
        <v>0.32341945181238302</v>
      </c>
      <c r="R665" s="11">
        <v>1515</v>
      </c>
      <c r="S665" s="11">
        <v>2908</v>
      </c>
      <c r="T665" s="11">
        <v>3633</v>
      </c>
      <c r="U665" s="81" t="str">
        <f>IF(COUNTIF('2025年度_地域戦略テーブル（基本項目）'!C:C, D665) &gt; 0, "策定済み", "未策定")</f>
        <v>未策定</v>
      </c>
      <c r="V665" t="str">
        <f>IF(COUNTIF('2025年度_地域戦略テーブル（基本項目）'!C:C, D665) &gt; 0,
    IF(MONTH(INDEX('2025年度_地域戦略テーブル（基本項目）'!G:G, MATCH(D665, '2025年度_地域戦略テーブル（基本項目）'!C:C, 0))) &gt;= 4,
        YEAR(INDEX('2025年度_地域戦略テーブル（基本項目）'!G:G, MATCH(D665, '2025年度_地域戦略テーブル（基本項目）'!C:C, 0))),
        YEAR(INDEX('2025年度_地域戦略テーブル（基本項目）'!G:G, MATCH(D665, '2025年度_地域戦略テーブル（基本項目）'!C:C, 0)))-1),
    "")</f>
        <v/>
      </c>
    </row>
    <row r="666" spans="1:22" hidden="1">
      <c r="A666" s="11">
        <v>434</v>
      </c>
      <c r="B666" s="12" t="s">
        <v>2984</v>
      </c>
      <c r="C666" s="12" t="s">
        <v>6715</v>
      </c>
      <c r="D666" s="12" t="s">
        <v>2985</v>
      </c>
      <c r="E666" s="12" t="s">
        <v>342</v>
      </c>
      <c r="F666" s="12" t="s">
        <v>2892</v>
      </c>
      <c r="G666" s="12" t="s">
        <v>1617</v>
      </c>
      <c r="H666" s="12" t="s">
        <v>2986</v>
      </c>
      <c r="I666" s="12" t="s">
        <v>1076</v>
      </c>
      <c r="J666" s="11">
        <v>329.41</v>
      </c>
      <c r="K666" s="11">
        <v>6613</v>
      </c>
      <c r="L666" s="11">
        <v>-9.4605700000000006</v>
      </c>
      <c r="M666" s="11">
        <v>1.67802085323116</v>
      </c>
      <c r="N666" s="11">
        <v>7.19025283122419</v>
      </c>
      <c r="O666" s="11">
        <v>1.5430224913522199</v>
      </c>
      <c r="P666" s="11">
        <v>88.077045579403503</v>
      </c>
      <c r="Q666" s="11">
        <v>1.51165824478891</v>
      </c>
      <c r="R666" s="11">
        <v>1364</v>
      </c>
      <c r="S666" s="11">
        <v>1556</v>
      </c>
      <c r="T666" s="11">
        <v>1865</v>
      </c>
      <c r="U666" s="81" t="str">
        <f>IF(COUNTIF('2025年度_地域戦略テーブル（基本項目）'!C:C, D666) &gt; 0, "策定済み", "未策定")</f>
        <v>未策定</v>
      </c>
      <c r="V666" t="str">
        <f>IF(COUNTIF('2025年度_地域戦略テーブル（基本項目）'!C:C, D666) &gt; 0,
    IF(MONTH(INDEX('2025年度_地域戦略テーブル（基本項目）'!G:G, MATCH(D666, '2025年度_地域戦略テーブル（基本項目）'!C:C, 0))) &gt;= 4,
        YEAR(INDEX('2025年度_地域戦略テーブル（基本項目）'!G:G, MATCH(D666, '2025年度_地域戦略テーブル（基本項目）'!C:C, 0))),
        YEAR(INDEX('2025年度_地域戦略テーブル（基本項目）'!G:G, MATCH(D666, '2025年度_地域戦略テーブル（基本項目）'!C:C, 0)))-1),
    "")</f>
        <v/>
      </c>
    </row>
    <row r="667" spans="1:22" ht="26" hidden="1">
      <c r="A667" s="11">
        <v>414</v>
      </c>
      <c r="B667" s="12" t="s">
        <v>2987</v>
      </c>
      <c r="C667" s="12" t="s">
        <v>6695</v>
      </c>
      <c r="D667" s="12" t="s">
        <v>2988</v>
      </c>
      <c r="E667" s="12" t="s">
        <v>342</v>
      </c>
      <c r="F667" s="12" t="s">
        <v>2892</v>
      </c>
      <c r="G667" s="12" t="s">
        <v>1617</v>
      </c>
      <c r="H667" s="12" t="s">
        <v>2989</v>
      </c>
      <c r="I667" s="12" t="s">
        <v>1076</v>
      </c>
      <c r="J667" s="11">
        <v>372.53</v>
      </c>
      <c r="K667" s="11">
        <v>14971</v>
      </c>
      <c r="L667" s="11">
        <v>-11.69115</v>
      </c>
      <c r="M667" s="11">
        <v>2.9363787428803798</v>
      </c>
      <c r="N667" s="11">
        <v>14.0808775003417</v>
      </c>
      <c r="O667" s="11">
        <v>6.8690769473531903</v>
      </c>
      <c r="P667" s="11">
        <v>75.361660387598306</v>
      </c>
      <c r="Q667" s="11">
        <v>0.75200642182640098</v>
      </c>
      <c r="R667" s="11">
        <v>4770</v>
      </c>
      <c r="S667" s="11">
        <v>3004</v>
      </c>
      <c r="T667" s="11">
        <v>4409</v>
      </c>
      <c r="U667" s="81" t="str">
        <f>IF(COUNTIF('2025年度_地域戦略テーブル（基本項目）'!C:C, D667) &gt; 0, "策定済み", "未策定")</f>
        <v>未策定</v>
      </c>
      <c r="V667" t="str">
        <f>IF(COUNTIF('2025年度_地域戦略テーブル（基本項目）'!C:C, D667) &gt; 0,
    IF(MONTH(INDEX('2025年度_地域戦略テーブル（基本項目）'!G:G, MATCH(D667, '2025年度_地域戦略テーブル（基本項目）'!C:C, 0))) &gt;= 4,
        YEAR(INDEX('2025年度_地域戦略テーブル（基本項目）'!G:G, MATCH(D667, '2025年度_地域戦略テーブル（基本項目）'!C:C, 0))),
        YEAR(INDEX('2025年度_地域戦略テーブル（基本項目）'!G:G, MATCH(D667, '2025年度_地域戦略テーブル（基本項目）'!C:C, 0)))-1),
    "")</f>
        <v/>
      </c>
    </row>
    <row r="668" spans="1:22" hidden="1">
      <c r="A668" s="11">
        <v>404</v>
      </c>
      <c r="B668" s="12" t="s">
        <v>2990</v>
      </c>
      <c r="C668" s="12" t="s">
        <v>6685</v>
      </c>
      <c r="D668" s="12" t="s">
        <v>2991</v>
      </c>
      <c r="E668" s="12" t="s">
        <v>342</v>
      </c>
      <c r="F668" s="12" t="s">
        <v>2892</v>
      </c>
      <c r="G668" s="12" t="s">
        <v>1617</v>
      </c>
      <c r="H668" s="12" t="s">
        <v>2992</v>
      </c>
      <c r="I668" s="12" t="s">
        <v>1076</v>
      </c>
      <c r="J668" s="11">
        <v>548.51</v>
      </c>
      <c r="K668" s="11">
        <v>81252</v>
      </c>
      <c r="L668" s="11">
        <v>-5.4692699999999999</v>
      </c>
      <c r="M668" s="11">
        <v>6.8666226604557803</v>
      </c>
      <c r="N668" s="11">
        <v>9.3460555209633895</v>
      </c>
      <c r="O668" s="11">
        <v>1.9124337622504399</v>
      </c>
      <c r="P668" s="11">
        <v>80.508532518818299</v>
      </c>
      <c r="Q668" s="11">
        <v>1.36635553751207</v>
      </c>
      <c r="R668" s="11">
        <v>3186</v>
      </c>
      <c r="S668" s="11">
        <v>14358</v>
      </c>
      <c r="T668" s="11">
        <v>23819</v>
      </c>
      <c r="U668" s="81" t="str">
        <f>IF(COUNTIF('2025年度_地域戦略テーブル（基本項目）'!C:C, D668) &gt; 0, "策定済み", "未策定")</f>
        <v>未策定</v>
      </c>
      <c r="V668" t="str">
        <f>IF(COUNTIF('2025年度_地域戦略テーブル（基本項目）'!C:C, D668) &gt; 0,
    IF(MONTH(INDEX('2025年度_地域戦略テーブル（基本項目）'!G:G, MATCH(D668, '2025年度_地域戦略テーブル（基本項目）'!C:C, 0))) &gt;= 4,
        YEAR(INDEX('2025年度_地域戦略テーブル（基本項目）'!G:G, MATCH(D668, '2025年度_地域戦略テーブル（基本項目）'!C:C, 0))),
        YEAR(INDEX('2025年度_地域戦略テーブル（基本項目）'!G:G, MATCH(D668, '2025年度_地域戦略テーブル（基本項目）'!C:C, 0)))-1),
    "")</f>
        <v/>
      </c>
    </row>
    <row r="669" spans="1:22" hidden="1">
      <c r="A669" s="11">
        <v>437</v>
      </c>
      <c r="B669" s="12" t="s">
        <v>2993</v>
      </c>
      <c r="C669" s="12" t="s">
        <v>6718</v>
      </c>
      <c r="D669" s="12" t="s">
        <v>2994</v>
      </c>
      <c r="E669" s="12" t="s">
        <v>342</v>
      </c>
      <c r="F669" s="12" t="s">
        <v>2892</v>
      </c>
      <c r="G669" s="12" t="s">
        <v>1617</v>
      </c>
      <c r="H669" s="12" t="s">
        <v>2995</v>
      </c>
      <c r="I669" s="12" t="s">
        <v>1076</v>
      </c>
      <c r="J669" s="11">
        <v>208.39</v>
      </c>
      <c r="K669" s="11">
        <v>13032</v>
      </c>
      <c r="L669" s="11">
        <v>-8.2705699999999993</v>
      </c>
      <c r="M669" s="11">
        <v>4.2539634860376498</v>
      </c>
      <c r="N669" s="11">
        <v>17.7571988235544</v>
      </c>
      <c r="O669" s="11">
        <v>5.6091757951962604</v>
      </c>
      <c r="P669" s="11">
        <v>68.040663290310306</v>
      </c>
      <c r="Q669" s="11">
        <v>4.3389986049014597</v>
      </c>
      <c r="R669" s="11">
        <v>2621</v>
      </c>
      <c r="S669" s="11">
        <v>2097</v>
      </c>
      <c r="T669" s="11">
        <v>4241</v>
      </c>
      <c r="U669" s="81" t="str">
        <f>IF(COUNTIF('2025年度_地域戦略テーブル（基本項目）'!C:C, D669) &gt; 0, "策定済み", "未策定")</f>
        <v>未策定</v>
      </c>
      <c r="V669" t="str">
        <f>IF(COUNTIF('2025年度_地域戦略テーブル（基本項目）'!C:C, D669) &gt; 0,
    IF(MONTH(INDEX('2025年度_地域戦略テーブル（基本項目）'!G:G, MATCH(D669, '2025年度_地域戦略テーブル（基本項目）'!C:C, 0))) &gt;= 4,
        YEAR(INDEX('2025年度_地域戦略テーブル（基本項目）'!G:G, MATCH(D669, '2025年度_地域戦略テーブル（基本項目）'!C:C, 0))),
        YEAR(INDEX('2025年度_地域戦略テーブル（基本項目）'!G:G, MATCH(D669, '2025年度_地域戦略テーブル（基本項目）'!C:C, 0)))-1),
    "")</f>
        <v/>
      </c>
    </row>
    <row r="670" spans="1:22" hidden="1">
      <c r="A670" s="11">
        <v>1388</v>
      </c>
      <c r="B670" s="12" t="s">
        <v>2996</v>
      </c>
      <c r="C670" s="12" t="s">
        <v>346</v>
      </c>
      <c r="D670" s="12" t="s">
        <v>346</v>
      </c>
      <c r="E670" s="12" t="s">
        <v>346</v>
      </c>
      <c r="F670" s="12" t="s">
        <v>2997</v>
      </c>
      <c r="G670" s="12" t="s">
        <v>1409</v>
      </c>
      <c r="H670" s="12" t="s">
        <v>102</v>
      </c>
      <c r="I670" s="12" t="s">
        <v>982</v>
      </c>
      <c r="J670" s="11">
        <v>6112.54</v>
      </c>
      <c r="K670" s="11">
        <v>1342059</v>
      </c>
      <c r="L670" s="11">
        <v>-4.46136</v>
      </c>
      <c r="M670" s="11">
        <v>6.3494839951023296</v>
      </c>
      <c r="N670" s="11">
        <v>4.7402483820185397</v>
      </c>
      <c r="O670" s="11">
        <v>0.64719258352282705</v>
      </c>
      <c r="P670" s="11">
        <v>87.895749518978505</v>
      </c>
      <c r="Q670" s="11">
        <v>0.36732552037782101</v>
      </c>
      <c r="R670" s="11">
        <v>65837</v>
      </c>
      <c r="S670" s="11">
        <v>174457</v>
      </c>
      <c r="T670" s="11">
        <v>441050</v>
      </c>
      <c r="U670" s="81" t="str">
        <f>IF(COUNTIF('2025年度_地域戦略テーブル（基本項目）'!C:C, D670) &gt; 0, "策定済み", "未策定")</f>
        <v>策定済み</v>
      </c>
      <c r="V670">
        <f>IF(COUNTIF('2025年度_地域戦略テーブル（基本項目）'!C:C, D670) &gt; 0,
    IF(MONTH(INDEX('2025年度_地域戦略テーブル（基本項目）'!G:G, MATCH(D670, '2025年度_地域戦略テーブル（基本項目）'!C:C, 0))) &gt;= 4,
        YEAR(INDEX('2025年度_地域戦略テーブル（基本項目）'!G:G, MATCH(D670, '2025年度_地域戦略テーブル（基本項目）'!C:C, 0))),
        YEAR(INDEX('2025年度_地域戦略テーブル（基本項目）'!G:G, MATCH(D670, '2025年度_地域戦略テーブル（基本項目）'!C:C, 0)))-1),
    "")</f>
        <v>2017</v>
      </c>
    </row>
    <row r="671" spans="1:22" hidden="1">
      <c r="A671" s="11">
        <v>1407</v>
      </c>
      <c r="B671" s="12" t="s">
        <v>2998</v>
      </c>
      <c r="C671" s="12" t="s">
        <v>7743</v>
      </c>
      <c r="D671" s="12" t="s">
        <v>2999</v>
      </c>
      <c r="E671" s="12" t="s">
        <v>346</v>
      </c>
      <c r="F671" s="12" t="s">
        <v>2997</v>
      </c>
      <c r="G671" s="12" t="s">
        <v>1409</v>
      </c>
      <c r="H671" s="12" t="s">
        <v>3000</v>
      </c>
      <c r="I671" s="12" t="s">
        <v>1076</v>
      </c>
      <c r="J671" s="11">
        <v>115.95</v>
      </c>
      <c r="K671" s="11">
        <v>3055</v>
      </c>
      <c r="L671" s="11">
        <v>-11.781689999999999</v>
      </c>
      <c r="M671" s="11">
        <v>1.9389831322329001</v>
      </c>
      <c r="N671" s="11">
        <v>6.4826513791170797</v>
      </c>
      <c r="O671" s="11">
        <v>1.42840916964369</v>
      </c>
      <c r="P671" s="11">
        <v>89.328752662123705</v>
      </c>
      <c r="Q671" s="11">
        <v>0.82120365688262498</v>
      </c>
      <c r="R671" s="11">
        <v>862</v>
      </c>
      <c r="S671" s="11">
        <v>407</v>
      </c>
      <c r="T671" s="11">
        <v>891</v>
      </c>
      <c r="U671" s="81" t="str">
        <f>IF(COUNTIF('2025年度_地域戦略テーブル（基本項目）'!C:C, D671) &gt; 0, "策定済み", "未策定")</f>
        <v>未策定</v>
      </c>
      <c r="V671" t="str">
        <f>IF(COUNTIF('2025年度_地域戦略テーブル（基本項目）'!C:C, D671) &gt; 0,
    IF(MONTH(INDEX('2025年度_地域戦略テーブル（基本項目）'!G:G, MATCH(D671, '2025年度_地域戦略テーブル（基本項目）'!C:C, 0))) &gt;= 4,
        YEAR(INDEX('2025年度_地域戦略テーブル（基本項目）'!G:G, MATCH(D671, '2025年度_地域戦略テーブル（基本項目）'!C:C, 0))),
        YEAR(INDEX('2025年度_地域戦略テーブル（基本項目）'!G:G, MATCH(D671, '2025年度_地域戦略テーブル（基本項目）'!C:C, 0)))-1),
    "")</f>
        <v/>
      </c>
    </row>
    <row r="672" spans="1:22" hidden="1">
      <c r="A672" s="11">
        <v>1390</v>
      </c>
      <c r="B672" s="12" t="s">
        <v>3001</v>
      </c>
      <c r="C672" s="12" t="s">
        <v>7726</v>
      </c>
      <c r="D672" s="12" t="s">
        <v>3002</v>
      </c>
      <c r="E672" s="12" t="s">
        <v>346</v>
      </c>
      <c r="F672" s="12" t="s">
        <v>2997</v>
      </c>
      <c r="G672" s="12" t="s">
        <v>1409</v>
      </c>
      <c r="H672" s="12" t="s">
        <v>3003</v>
      </c>
      <c r="I672" s="12" t="s">
        <v>1076</v>
      </c>
      <c r="J672" s="11">
        <v>286.64999999999998</v>
      </c>
      <c r="K672" s="11">
        <v>162570</v>
      </c>
      <c r="L672" s="11">
        <v>-4.0483000000000002</v>
      </c>
      <c r="M672" s="11">
        <v>22.4941716297051</v>
      </c>
      <c r="N672" s="11">
        <v>12.2193061018965</v>
      </c>
      <c r="O672" s="11">
        <v>2.1731357253314298</v>
      </c>
      <c r="P672" s="11">
        <v>61.730861382515599</v>
      </c>
      <c r="Q672" s="11">
        <v>1.38252516055137</v>
      </c>
      <c r="R672" s="11">
        <v>3538</v>
      </c>
      <c r="S672" s="11">
        <v>21684</v>
      </c>
      <c r="T672" s="11">
        <v>52956</v>
      </c>
      <c r="U672" s="81" t="str">
        <f>IF(COUNTIF('2025年度_地域戦略テーブル（基本項目）'!C:C, D672) &gt; 0, "策定済み", "未策定")</f>
        <v>未策定</v>
      </c>
      <c r="V672" t="str">
        <f>IF(COUNTIF('2025年度_地域戦略テーブル（基本項目）'!C:C, D672) &gt; 0,
    IF(MONTH(INDEX('2025年度_地域戦略テーブル（基本項目）'!G:G, MATCH(D672, '2025年度_地域戦略テーブル（基本項目）'!C:C, 0))) &gt;= 4,
        YEAR(INDEX('2025年度_地域戦略テーブル（基本項目）'!G:G, MATCH(D672, '2025年度_地域戦略テーブル（基本項目）'!C:C, 0))),
        YEAR(INDEX('2025年度_地域戦略テーブル（基本項目）'!G:G, MATCH(D672, '2025年度_地域戦略テーブル（基本項目）'!C:C, 0)))-1),
    "")</f>
        <v/>
      </c>
    </row>
    <row r="673" spans="1:22" hidden="1">
      <c r="A673" s="11">
        <v>1389</v>
      </c>
      <c r="B673" s="12" t="s">
        <v>3004</v>
      </c>
      <c r="C673" s="12" t="s">
        <v>7725</v>
      </c>
      <c r="D673" s="12" t="s">
        <v>3005</v>
      </c>
      <c r="E673" s="12" t="s">
        <v>346</v>
      </c>
      <c r="F673" s="12" t="s">
        <v>2997</v>
      </c>
      <c r="G673" s="12" t="s">
        <v>1409</v>
      </c>
      <c r="H673" s="12" t="s">
        <v>3006</v>
      </c>
      <c r="I673" s="12" t="s">
        <v>1076</v>
      </c>
      <c r="J673" s="11">
        <v>716.1</v>
      </c>
      <c r="K673" s="11">
        <v>255051</v>
      </c>
      <c r="L673" s="11">
        <v>-5.0149499999999998</v>
      </c>
      <c r="M673" s="11">
        <v>11.054010836997501</v>
      </c>
      <c r="N673" s="11">
        <v>13.2429109447922</v>
      </c>
      <c r="O673" s="11">
        <v>2.6223822235190402</v>
      </c>
      <c r="P673" s="11">
        <v>71.450708575588493</v>
      </c>
      <c r="Q673" s="11">
        <v>1.6299874191027299</v>
      </c>
      <c r="R673" s="11">
        <v>11863</v>
      </c>
      <c r="S673" s="11">
        <v>30764</v>
      </c>
      <c r="T673" s="11">
        <v>88270</v>
      </c>
      <c r="U673" s="81" t="str">
        <f>IF(COUNTIF('2025年度_地域戦略テーブル（基本項目）'!C:C, D673) &gt; 0, "策定済み", "未策定")</f>
        <v>未策定</v>
      </c>
      <c r="V673" t="str">
        <f>IF(COUNTIF('2025年度_地域戦略テーブル（基本項目）'!C:C, D673) &gt; 0,
    IF(MONTH(INDEX('2025年度_地域戦略テーブル（基本項目）'!G:G, MATCH(D673, '2025年度_地域戦略テーブル（基本項目）'!C:C, 0))) &gt;= 4,
        YEAR(INDEX('2025年度_地域戦略テーブル（基本項目）'!G:G, MATCH(D673, '2025年度_地域戦略テーブル（基本項目）'!C:C, 0))),
        YEAR(INDEX('2025年度_地域戦略テーブル（基本項目）'!G:G, MATCH(D673, '2025年度_地域戦略テーブル（基本項目）'!C:C, 0)))-1),
    "")</f>
        <v/>
      </c>
    </row>
    <row r="674" spans="1:22" hidden="1">
      <c r="A674" s="11">
        <v>1394</v>
      </c>
      <c r="B674" s="12" t="s">
        <v>3007</v>
      </c>
      <c r="C674" s="12" t="s">
        <v>7730</v>
      </c>
      <c r="D674" s="12" t="s">
        <v>3008</v>
      </c>
      <c r="E674" s="12" t="s">
        <v>346</v>
      </c>
      <c r="F674" s="12" t="s">
        <v>2997</v>
      </c>
      <c r="G674" s="12" t="s">
        <v>1409</v>
      </c>
      <c r="H674" s="12" t="s">
        <v>3009</v>
      </c>
      <c r="I674" s="12" t="s">
        <v>1076</v>
      </c>
      <c r="J674" s="11">
        <v>89.36</v>
      </c>
      <c r="K674" s="11">
        <v>55887</v>
      </c>
      <c r="L674" s="11">
        <v>0.13438</v>
      </c>
      <c r="M674" s="11">
        <v>19.706327540288399</v>
      </c>
      <c r="N674" s="11">
        <v>8.6955305600469703</v>
      </c>
      <c r="O674" s="11">
        <v>0.91406073864604998</v>
      </c>
      <c r="P674" s="11">
        <v>68.561725776000102</v>
      </c>
      <c r="Q674" s="11">
        <v>2.1223553850184</v>
      </c>
      <c r="R674" s="11">
        <v>983</v>
      </c>
      <c r="S674" s="11">
        <v>8359</v>
      </c>
      <c r="T674" s="11">
        <v>15710</v>
      </c>
      <c r="U674" s="81" t="str">
        <f>IF(COUNTIF('2025年度_地域戦略テーブル（基本項目）'!C:C, D674) &gt; 0, "策定済み", "未策定")</f>
        <v>未策定</v>
      </c>
      <c r="V674" t="str">
        <f>IF(COUNTIF('2025年度_地域戦略テーブル（基本項目）'!C:C, D674) &gt; 0,
    IF(MONTH(INDEX('2025年度_地域戦略テーブル（基本項目）'!G:G, MATCH(D674, '2025年度_地域戦略テーブル（基本項目）'!C:C, 0))) &gt;= 4,
        YEAR(INDEX('2025年度_地域戦略テーブル（基本項目）'!G:G, MATCH(D674, '2025年度_地域戦略テーブル（基本項目）'!C:C, 0))),
        YEAR(INDEX('2025年度_地域戦略テーブル（基本項目）'!G:G, MATCH(D674, '2025年度_地域戦略テーブル（基本項目）'!C:C, 0)))-1),
    "")</f>
        <v/>
      </c>
    </row>
    <row r="675" spans="1:22" hidden="1">
      <c r="A675" s="11">
        <v>1395</v>
      </c>
      <c r="B675" s="12" t="s">
        <v>3010</v>
      </c>
      <c r="C675" s="12" t="s">
        <v>7731</v>
      </c>
      <c r="D675" s="12" t="s">
        <v>3011</v>
      </c>
      <c r="E675" s="12" t="s">
        <v>346</v>
      </c>
      <c r="F675" s="12" t="s">
        <v>2997</v>
      </c>
      <c r="G675" s="12" t="s">
        <v>1409</v>
      </c>
      <c r="H675" s="12" t="s">
        <v>3012</v>
      </c>
      <c r="I675" s="12" t="s">
        <v>1076</v>
      </c>
      <c r="J675" s="11">
        <v>873.72</v>
      </c>
      <c r="K675" s="11">
        <v>129125</v>
      </c>
      <c r="L675" s="11">
        <v>-5.5807000000000002</v>
      </c>
      <c r="M675" s="11">
        <v>6.0442600393514097</v>
      </c>
      <c r="N675" s="11">
        <v>5.5897383355494004</v>
      </c>
      <c r="O675" s="11">
        <v>1.0799614157319</v>
      </c>
      <c r="P675" s="11">
        <v>86.107542847345798</v>
      </c>
      <c r="Q675" s="11">
        <v>1.17849736202152</v>
      </c>
      <c r="R675" s="11">
        <v>5046</v>
      </c>
      <c r="S675" s="11">
        <v>17976</v>
      </c>
      <c r="T675" s="11">
        <v>41760</v>
      </c>
      <c r="U675" s="81" t="str">
        <f>IF(COUNTIF('2025年度_地域戦略テーブル（基本項目）'!C:C, D675) &gt; 0, "策定済み", "未策定")</f>
        <v>未策定</v>
      </c>
      <c r="V675" t="str">
        <f>IF(COUNTIF('2025年度_地域戦略テーブル（基本項目）'!C:C, D675) &gt; 0,
    IF(MONTH(INDEX('2025年度_地域戦略テーブル（基本項目）'!G:G, MATCH(D675, '2025年度_地域戦略テーブル（基本項目）'!C:C, 0))) &gt;= 4,
        YEAR(INDEX('2025年度_地域戦略テーブル（基本項目）'!G:G, MATCH(D675, '2025年度_地域戦略テーブル（基本項目）'!C:C, 0))),
        YEAR(INDEX('2025年度_地域戦略テーブル（基本項目）'!G:G, MATCH(D675, '2025年度_地域戦略テーブル（基本項目）'!C:C, 0)))-1),
    "")</f>
        <v/>
      </c>
    </row>
    <row r="676" spans="1:22" hidden="1">
      <c r="A676" s="11">
        <v>1396</v>
      </c>
      <c r="B676" s="12" t="s">
        <v>3013</v>
      </c>
      <c r="C676" s="12" t="s">
        <v>7732</v>
      </c>
      <c r="D676" s="12" t="s">
        <v>3014</v>
      </c>
      <c r="E676" s="12" t="s">
        <v>346</v>
      </c>
      <c r="F676" s="12" t="s">
        <v>2997</v>
      </c>
      <c r="G676" s="12" t="s">
        <v>1409</v>
      </c>
      <c r="H676" s="12" t="s">
        <v>3015</v>
      </c>
      <c r="I676" s="12" t="s">
        <v>1076</v>
      </c>
      <c r="J676" s="11">
        <v>92.13</v>
      </c>
      <c r="K676" s="11">
        <v>49798</v>
      </c>
      <c r="L676" s="11">
        <v>-3.0582600000000002</v>
      </c>
      <c r="M676" s="11">
        <v>16.253131646055099</v>
      </c>
      <c r="N676" s="11">
        <v>15.237207606055501</v>
      </c>
      <c r="O676" s="11">
        <v>1.00383589314226</v>
      </c>
      <c r="P676" s="11">
        <v>66.260320744697594</v>
      </c>
      <c r="Q676" s="11">
        <v>1.2455041100495601</v>
      </c>
      <c r="R676" s="11">
        <v>1469</v>
      </c>
      <c r="S676" s="11">
        <v>8047</v>
      </c>
      <c r="T676" s="11">
        <v>14105</v>
      </c>
      <c r="U676" s="81" t="str">
        <f>IF(COUNTIF('2025年度_地域戦略テーブル（基本項目）'!C:C, D676) &gt; 0, "策定済み", "未策定")</f>
        <v>未策定</v>
      </c>
      <c r="V676" t="str">
        <f>IF(COUNTIF('2025年度_地域戦略テーブル（基本項目）'!C:C, D676) &gt; 0,
    IF(MONTH(INDEX('2025年度_地域戦略テーブル（基本項目）'!G:G, MATCH(D676, '2025年度_地域戦略テーブル（基本項目）'!C:C, 0))) &gt;= 4,
        YEAR(INDEX('2025年度_地域戦略テーブル（基本項目）'!G:G, MATCH(D676, '2025年度_地域戦略テーブル（基本項目）'!C:C, 0))),
        YEAR(INDEX('2025年度_地域戦略テーブル（基本項目）'!G:G, MATCH(D676, '2025年度_地域戦略テーブル（基本項目）'!C:C, 0)))-1),
    "")</f>
        <v/>
      </c>
    </row>
    <row r="677" spans="1:22" hidden="1">
      <c r="A677" s="11">
        <v>1391</v>
      </c>
      <c r="B677" s="12" t="s">
        <v>3016</v>
      </c>
      <c r="C677" s="12" t="s">
        <v>7727</v>
      </c>
      <c r="D677" s="12" t="s">
        <v>3017</v>
      </c>
      <c r="E677" s="12" t="s">
        <v>346</v>
      </c>
      <c r="F677" s="12" t="s">
        <v>2997</v>
      </c>
      <c r="G677" s="12" t="s">
        <v>1409</v>
      </c>
      <c r="H677" s="12" t="s">
        <v>3018</v>
      </c>
      <c r="I677" s="12" t="s">
        <v>1076</v>
      </c>
      <c r="J677" s="11">
        <v>1023.23</v>
      </c>
      <c r="K677" s="11">
        <v>193966</v>
      </c>
      <c r="L677" s="11">
        <v>-1.7505599999999999</v>
      </c>
      <c r="M677" s="11">
        <v>7.2910619071427298</v>
      </c>
      <c r="N677" s="11">
        <v>10.5436972388834</v>
      </c>
      <c r="O677" s="11">
        <v>1.1971215517993401</v>
      </c>
      <c r="P677" s="11">
        <v>80.165890826170894</v>
      </c>
      <c r="Q677" s="11">
        <v>0.802228476003635</v>
      </c>
      <c r="R677" s="11">
        <v>10998</v>
      </c>
      <c r="S677" s="11">
        <v>15986</v>
      </c>
      <c r="T677" s="11">
        <v>69191</v>
      </c>
      <c r="U677" s="81" t="str">
        <f>IF(COUNTIF('2025年度_地域戦略テーブル（基本項目）'!C:C, D677) &gt; 0, "策定済み", "未策定")</f>
        <v>未策定</v>
      </c>
      <c r="V677" t="str">
        <f>IF(COUNTIF('2025年度_地域戦略テーブル（基本項目）'!C:C, D677) &gt; 0,
    IF(MONTH(INDEX('2025年度_地域戦略テーブル（基本項目）'!G:G, MATCH(D677, '2025年度_地域戦略テーブル（基本項目）'!C:C, 0))) &gt;= 4,
        YEAR(INDEX('2025年度_地域戦略テーブル（基本項目）'!G:G, MATCH(D677, '2025年度_地域戦略テーブル（基本項目）'!C:C, 0))),
        YEAR(INDEX('2025年度_地域戦略テーブル（基本項目）'!G:G, MATCH(D677, '2025年度_地域戦略テーブル（基本項目）'!C:C, 0)))-1),
    "")</f>
        <v/>
      </c>
    </row>
    <row r="678" spans="1:22" ht="26" hidden="1">
      <c r="A678" s="11">
        <v>1401</v>
      </c>
      <c r="B678" s="12" t="s">
        <v>3019</v>
      </c>
      <c r="C678" s="12" t="s">
        <v>7737</v>
      </c>
      <c r="D678" s="12" t="s">
        <v>3020</v>
      </c>
      <c r="E678" s="12" t="s">
        <v>346</v>
      </c>
      <c r="F678" s="12" t="s">
        <v>2997</v>
      </c>
      <c r="G678" s="12" t="s">
        <v>1409</v>
      </c>
      <c r="H678" s="12" t="s">
        <v>3021</v>
      </c>
      <c r="I678" s="12" t="s">
        <v>1076</v>
      </c>
      <c r="J678" s="11">
        <v>133.09</v>
      </c>
      <c r="K678" s="11">
        <v>60326</v>
      </c>
      <c r="L678" s="11">
        <v>-3.7417600000000002</v>
      </c>
      <c r="M678" s="11">
        <v>22.304374491883401</v>
      </c>
      <c r="N678" s="11">
        <v>15.0573052380785</v>
      </c>
      <c r="O678" s="11">
        <v>1.4816963827078999</v>
      </c>
      <c r="P678" s="11">
        <v>57.577162556470697</v>
      </c>
      <c r="Q678" s="11">
        <v>3.5794613308594601</v>
      </c>
      <c r="R678" s="11">
        <v>1756</v>
      </c>
      <c r="S678" s="11">
        <v>9569</v>
      </c>
      <c r="T678" s="11">
        <v>18055</v>
      </c>
      <c r="U678" s="81" t="str">
        <f>IF(COUNTIF('2025年度_地域戦略テーブル（基本項目）'!C:C, D678) &gt; 0, "策定済み", "未策定")</f>
        <v>未策定</v>
      </c>
      <c r="V678" t="str">
        <f>IF(COUNTIF('2025年度_地域戦略テーブル（基本項目）'!C:C, D678) &gt; 0,
    IF(MONTH(INDEX('2025年度_地域戦略テーブル（基本項目）'!G:G, MATCH(D678, '2025年度_地域戦略テーブル（基本項目）'!C:C, 0))) &gt;= 4,
        YEAR(INDEX('2025年度_地域戦略テーブル（基本項目）'!G:G, MATCH(D678, '2025年度_地域戦略テーブル（基本項目）'!C:C, 0))),
        YEAR(INDEX('2025年度_地域戦略テーブル（基本項目）'!G:G, MATCH(D678, '2025年度_地域戦略テーブル（基本項目）'!C:C, 0)))-1),
    "")</f>
        <v/>
      </c>
    </row>
    <row r="679" spans="1:22" hidden="1">
      <c r="A679" s="11">
        <v>1400</v>
      </c>
      <c r="B679" s="12" t="s">
        <v>3022</v>
      </c>
      <c r="C679" s="12" t="s">
        <v>7736</v>
      </c>
      <c r="D679" s="12" t="s">
        <v>3023</v>
      </c>
      <c r="E679" s="12" t="s">
        <v>346</v>
      </c>
      <c r="F679" s="12" t="s">
        <v>2997</v>
      </c>
      <c r="G679" s="12" t="s">
        <v>1409</v>
      </c>
      <c r="H679" s="12" t="s">
        <v>3024</v>
      </c>
      <c r="I679" s="12" t="s">
        <v>1076</v>
      </c>
      <c r="J679" s="11">
        <v>656.29</v>
      </c>
      <c r="K679" s="11">
        <v>137540</v>
      </c>
      <c r="L679" s="11">
        <v>-5.0413600000000001</v>
      </c>
      <c r="M679" s="11">
        <v>7.3266105366934902</v>
      </c>
      <c r="N679" s="11">
        <v>7.1126701500365499</v>
      </c>
      <c r="O679" s="11">
        <v>0.820849517444599</v>
      </c>
      <c r="P679" s="11">
        <v>83.097946738055697</v>
      </c>
      <c r="Q679" s="11">
        <v>1.64192305776968</v>
      </c>
      <c r="R679" s="11">
        <v>4376</v>
      </c>
      <c r="S679" s="11">
        <v>21019</v>
      </c>
      <c r="T679" s="11">
        <v>42857</v>
      </c>
      <c r="U679" s="81" t="str">
        <f>IF(COUNTIF('2025年度_地域戦略テーブル（基本項目）'!C:C, D679) &gt; 0, "策定済み", "未策定")</f>
        <v>未策定</v>
      </c>
      <c r="V679" t="str">
        <f>IF(COUNTIF('2025年度_地域戦略テーブル（基本項目）'!C:C, D679) &gt; 0,
    IF(MONTH(INDEX('2025年度_地域戦略テーブル（基本項目）'!G:G, MATCH(D679, '2025年度_地域戦略テーブル（基本項目）'!C:C, 0))) &gt;= 4,
        YEAR(INDEX('2025年度_地域戦略テーブル（基本項目）'!G:G, MATCH(D679, '2025年度_地域戦略テーブル（基本項目）'!C:C, 0))),
        YEAR(INDEX('2025年度_地域戦略テーブル（基本項目）'!G:G, MATCH(D679, '2025年度_地域戦略テーブル（基本項目）'!C:C, 0)))-1),
    "")</f>
        <v/>
      </c>
    </row>
    <row r="680" spans="1:22" ht="26" hidden="1">
      <c r="A680" s="11">
        <v>1402</v>
      </c>
      <c r="B680" s="12" t="s">
        <v>3025</v>
      </c>
      <c r="C680" s="12" t="s">
        <v>7738</v>
      </c>
      <c r="D680" s="12" t="s">
        <v>3026</v>
      </c>
      <c r="E680" s="12" t="s">
        <v>346</v>
      </c>
      <c r="F680" s="12" t="s">
        <v>2997</v>
      </c>
      <c r="G680" s="12" t="s">
        <v>1409</v>
      </c>
      <c r="H680" s="12" t="s">
        <v>3027</v>
      </c>
      <c r="I680" s="12" t="s">
        <v>1076</v>
      </c>
      <c r="J680" s="11">
        <v>138.09</v>
      </c>
      <c r="K680" s="11">
        <v>14798</v>
      </c>
      <c r="L680" s="11">
        <v>-13.96011</v>
      </c>
      <c r="M680" s="11">
        <v>8.5563780950452397</v>
      </c>
      <c r="N680" s="11">
        <v>3.3006635312481101</v>
      </c>
      <c r="O680" s="11">
        <v>22.3295801177679</v>
      </c>
      <c r="P680" s="11">
        <v>64.327278015646002</v>
      </c>
      <c r="Q680" s="11">
        <v>1.4861002402927499</v>
      </c>
      <c r="R680" s="11">
        <v>3429</v>
      </c>
      <c r="S680" s="11">
        <v>1190</v>
      </c>
      <c r="T680" s="11">
        <v>4596</v>
      </c>
      <c r="U680" s="81" t="str">
        <f>IF(COUNTIF('2025年度_地域戦略テーブル（基本項目）'!C:C, D680) &gt; 0, "策定済み", "未策定")</f>
        <v>未策定</v>
      </c>
      <c r="V680" t="str">
        <f>IF(COUNTIF('2025年度_地域戦略テーブル（基本項目）'!C:C, D680) &gt; 0,
    IF(MONTH(INDEX('2025年度_地域戦略テーブル（基本項目）'!G:G, MATCH(D680, '2025年度_地域戦略テーブル（基本項目）'!C:C, 0))) &gt;= 4,
        YEAR(INDEX('2025年度_地域戦略テーブル（基本項目）'!G:G, MATCH(D680, '2025年度_地域戦略テーブル（基本項目）'!C:C, 0))),
        YEAR(INDEX('2025年度_地域戦略テーブル（基本項目）'!G:G, MATCH(D680, '2025年度_地域戦略テーブル（基本項目）'!C:C, 0)))-1),
    "")</f>
        <v/>
      </c>
    </row>
    <row r="681" spans="1:22" hidden="1">
      <c r="A681" s="11">
        <v>1404</v>
      </c>
      <c r="B681" s="12" t="s">
        <v>3028</v>
      </c>
      <c r="C681" s="12" t="s">
        <v>7740</v>
      </c>
      <c r="D681" s="12" t="s">
        <v>3029</v>
      </c>
      <c r="E681" s="12" t="s">
        <v>346</v>
      </c>
      <c r="F681" s="12" t="s">
        <v>2997</v>
      </c>
      <c r="G681" s="12" t="s">
        <v>1409</v>
      </c>
      <c r="H681" s="12" t="s">
        <v>3030</v>
      </c>
      <c r="I681" s="12" t="s">
        <v>1076</v>
      </c>
      <c r="J681" s="11">
        <v>34.69</v>
      </c>
      <c r="K681" s="11">
        <v>2342</v>
      </c>
      <c r="L681" s="11">
        <v>-16.446660000000001</v>
      </c>
      <c r="M681" s="11">
        <v>4.0834326665051996</v>
      </c>
      <c r="N681" s="11">
        <v>2.5594681661423202</v>
      </c>
      <c r="O681" s="11">
        <v>9.2898283852602592</v>
      </c>
      <c r="P681" s="11">
        <v>80.413665923944095</v>
      </c>
      <c r="Q681" s="11">
        <v>3.6536048581481499</v>
      </c>
      <c r="R681" s="11">
        <v>337</v>
      </c>
      <c r="S681" s="11">
        <v>270</v>
      </c>
      <c r="T681" s="11">
        <v>828</v>
      </c>
      <c r="U681" s="81" t="str">
        <f>IF(COUNTIF('2025年度_地域戦略テーブル（基本項目）'!C:C, D681) &gt; 0, "策定済み", "未策定")</f>
        <v>未策定</v>
      </c>
      <c r="V681" t="str">
        <f>IF(COUNTIF('2025年度_地域戦略テーブル（基本項目）'!C:C, D681) &gt; 0,
    IF(MONTH(INDEX('2025年度_地域戦略テーブル（基本項目）'!G:G, MATCH(D681, '2025年度_地域戦略テーブル（基本項目）'!C:C, 0))) &gt;= 4,
        YEAR(INDEX('2025年度_地域戦略テーブル（基本項目）'!G:G, MATCH(D681, '2025年度_地域戦略テーブル（基本項目）'!C:C, 0))),
        YEAR(INDEX('2025年度_地域戦略テーブル（基本項目）'!G:G, MATCH(D681, '2025年度_地域戦略テーブル（基本項目）'!C:C, 0)))-1),
    "")</f>
        <v/>
      </c>
    </row>
    <row r="682" spans="1:22" hidden="1">
      <c r="A682" s="11">
        <v>1397</v>
      </c>
      <c r="B682" s="12" t="s">
        <v>3031</v>
      </c>
      <c r="C682" s="12" t="s">
        <v>7733</v>
      </c>
      <c r="D682" s="12" t="s">
        <v>3032</v>
      </c>
      <c r="E682" s="12" t="s">
        <v>346</v>
      </c>
      <c r="F682" s="12" t="s">
        <v>2997</v>
      </c>
      <c r="G682" s="12" t="s">
        <v>1409</v>
      </c>
      <c r="H682" s="12" t="s">
        <v>3033</v>
      </c>
      <c r="I682" s="12" t="s">
        <v>1076</v>
      </c>
      <c r="J682" s="11">
        <v>357.31</v>
      </c>
      <c r="K682" s="11">
        <v>32519</v>
      </c>
      <c r="L682" s="11">
        <v>-8.2395099999999992</v>
      </c>
      <c r="M682" s="11">
        <v>4.4686696643087203</v>
      </c>
      <c r="N682" s="11">
        <v>11.659551461791301</v>
      </c>
      <c r="O682" s="11">
        <v>1.2770247557880301</v>
      </c>
      <c r="P682" s="11">
        <v>81.293215235602403</v>
      </c>
      <c r="Q682" s="11">
        <v>1.30153888250951</v>
      </c>
      <c r="R682" s="11">
        <v>4501</v>
      </c>
      <c r="S682" s="11">
        <v>4280</v>
      </c>
      <c r="T682" s="11">
        <v>11337</v>
      </c>
      <c r="U682" s="81" t="str">
        <f>IF(COUNTIF('2025年度_地域戦略テーブル（基本項目）'!C:C, D682) &gt; 0, "策定済み", "未策定")</f>
        <v>未策定</v>
      </c>
      <c r="V682" t="str">
        <f>IF(COUNTIF('2025年度_地域戦略テーブル（基本項目）'!C:C, D682) &gt; 0,
    IF(MONTH(INDEX('2025年度_地域戦略テーブル（基本項目）'!G:G, MATCH(D682, '2025年度_地域戦略テーブル（基本項目）'!C:C, 0))) &gt;= 4,
        YEAR(INDEX('2025年度_地域戦略テーブル（基本項目）'!G:G, MATCH(D682, '2025年度_地域戦略テーブル（基本項目）'!C:C, 0))),
        YEAR(INDEX('2025年度_地域戦略テーブル（基本項目）'!G:G, MATCH(D682, '2025年度_地域戦略テーブル（基本項目）'!C:C, 0)))-1),
    "")</f>
        <v/>
      </c>
    </row>
    <row r="683" spans="1:22" ht="26" hidden="1">
      <c r="A683" s="11">
        <v>1405</v>
      </c>
      <c r="B683" s="12" t="s">
        <v>3034</v>
      </c>
      <c r="C683" s="12" t="s">
        <v>7741</v>
      </c>
      <c r="D683" s="12" t="s">
        <v>3035</v>
      </c>
      <c r="E683" s="12" t="s">
        <v>346</v>
      </c>
      <c r="F683" s="12" t="s">
        <v>2997</v>
      </c>
      <c r="G683" s="12" t="s">
        <v>1409</v>
      </c>
      <c r="H683" s="12" t="s">
        <v>3036</v>
      </c>
      <c r="I683" s="12" t="s">
        <v>1076</v>
      </c>
      <c r="J683" s="11">
        <v>50.42</v>
      </c>
      <c r="K683" s="11">
        <v>14483</v>
      </c>
      <c r="L683" s="11">
        <v>-5.4449300000000003</v>
      </c>
      <c r="M683" s="11">
        <v>14.3693189816761</v>
      </c>
      <c r="N683" s="11">
        <v>22.3261672480774</v>
      </c>
      <c r="O683" s="11">
        <v>2.2561506742584401</v>
      </c>
      <c r="P683" s="11">
        <v>60.387162799386203</v>
      </c>
      <c r="Q683" s="11">
        <v>0.66120029660181301</v>
      </c>
      <c r="R683" s="11">
        <v>943</v>
      </c>
      <c r="S683" s="11">
        <v>2409</v>
      </c>
      <c r="T683" s="11">
        <v>4385</v>
      </c>
      <c r="U683" s="81" t="str">
        <f>IF(COUNTIF('2025年度_地域戦略テーブル（基本項目）'!C:C, D683) &gt; 0, "策定済み", "未策定")</f>
        <v>未策定</v>
      </c>
      <c r="V683" t="str">
        <f>IF(COUNTIF('2025年度_地域戦略テーブル（基本項目）'!C:C, D683) &gt; 0,
    IF(MONTH(INDEX('2025年度_地域戦略テーブル（基本項目）'!G:G, MATCH(D683, '2025年度_地域戦略テーブル（基本項目）'!C:C, 0))) &gt;= 4,
        YEAR(INDEX('2025年度_地域戦略テーブル（基本項目）'!G:G, MATCH(D683, '2025年度_地域戦略テーブル（基本項目）'!C:C, 0))),
        YEAR(INDEX('2025年度_地域戦略テーブル（基本項目）'!G:G, MATCH(D683, '2025年度_地域戦略テーブル（基本項目）'!C:C, 0)))-1),
    "")</f>
        <v/>
      </c>
    </row>
    <row r="684" spans="1:22" hidden="1">
      <c r="A684" s="11">
        <v>1392</v>
      </c>
      <c r="B684" s="12" t="s">
        <v>3037</v>
      </c>
      <c r="C684" s="12" t="s">
        <v>7728</v>
      </c>
      <c r="D684" s="12" t="s">
        <v>3038</v>
      </c>
      <c r="E684" s="12" t="s">
        <v>346</v>
      </c>
      <c r="F684" s="12" t="s">
        <v>2997</v>
      </c>
      <c r="G684" s="12" t="s">
        <v>1409</v>
      </c>
      <c r="H684" s="12" t="s">
        <v>3039</v>
      </c>
      <c r="I684" s="12" t="s">
        <v>1076</v>
      </c>
      <c r="J684" s="11">
        <v>698.31</v>
      </c>
      <c r="K684" s="11">
        <v>44626</v>
      </c>
      <c r="L684" s="11">
        <v>-9.9556100000000001</v>
      </c>
      <c r="M684" s="11">
        <v>2.7980048218069098</v>
      </c>
      <c r="N684" s="11">
        <v>7.0522343377560102</v>
      </c>
      <c r="O684" s="11">
        <v>2.24031162416059</v>
      </c>
      <c r="P684" s="11">
        <v>87.277748825648601</v>
      </c>
      <c r="Q684" s="11">
        <v>0.631700390627846</v>
      </c>
      <c r="R684" s="11">
        <v>6262</v>
      </c>
      <c r="S684" s="11">
        <v>4948</v>
      </c>
      <c r="T684" s="11">
        <v>17090</v>
      </c>
      <c r="U684" s="81" t="str">
        <f>IF(COUNTIF('2025年度_地域戦略テーブル（基本項目）'!C:C, D684) &gt; 0, "策定済み", "未策定")</f>
        <v>未策定</v>
      </c>
      <c r="V684" t="str">
        <f>IF(COUNTIF('2025年度_地域戦略テーブル（基本項目）'!C:C, D684) &gt; 0,
    IF(MONTH(INDEX('2025年度_地域戦略テーブル（基本項目）'!G:G, MATCH(D684, '2025年度_地域戦略テーブル（基本項目）'!C:C, 0))) &gt;= 4,
        YEAR(INDEX('2025年度_地域戦略テーブル（基本項目）'!G:G, MATCH(D684, '2025年度_地域戦略テーブル（基本項目）'!C:C, 0))),
        YEAR(INDEX('2025年度_地域戦略テーブル（基本項目）'!G:G, MATCH(D684, '2025年度_地域戦略テーブル（基本項目）'!C:C, 0)))-1),
    "")</f>
        <v/>
      </c>
    </row>
    <row r="685" spans="1:22" hidden="1">
      <c r="A685" s="11">
        <v>1399</v>
      </c>
      <c r="B685" s="12" t="s">
        <v>3040</v>
      </c>
      <c r="C685" s="12" t="s">
        <v>7735</v>
      </c>
      <c r="D685" s="12" t="s">
        <v>3041</v>
      </c>
      <c r="E685" s="12" t="s">
        <v>346</v>
      </c>
      <c r="F685" s="12" t="s">
        <v>2997</v>
      </c>
      <c r="G685" s="12" t="s">
        <v>1409</v>
      </c>
      <c r="H685" s="12" t="s">
        <v>3042</v>
      </c>
      <c r="I685" s="12" t="s">
        <v>1076</v>
      </c>
      <c r="J685" s="11">
        <v>472.64</v>
      </c>
      <c r="K685" s="11">
        <v>23247</v>
      </c>
      <c r="L685" s="11">
        <v>-11.131919999999999</v>
      </c>
      <c r="M685" s="11">
        <v>4.12555694701003</v>
      </c>
      <c r="N685" s="11">
        <v>10.5348165343181</v>
      </c>
      <c r="O685" s="11">
        <v>1.7049841765853</v>
      </c>
      <c r="P685" s="11">
        <v>79.491117702512398</v>
      </c>
      <c r="Q685" s="11">
        <v>4.1435246395742498</v>
      </c>
      <c r="R685" s="11">
        <v>3631</v>
      </c>
      <c r="S685" s="11">
        <v>3903</v>
      </c>
      <c r="T685" s="11">
        <v>8156</v>
      </c>
      <c r="U685" s="81" t="str">
        <f>IF(COUNTIF('2025年度_地域戦略テーブル（基本項目）'!C:C, D685) &gt; 0, "策定済み", "未策定")</f>
        <v>未策定</v>
      </c>
      <c r="V685" t="str">
        <f>IF(COUNTIF('2025年度_地域戦略テーブル（基本項目）'!C:C, D685) &gt; 0,
    IF(MONTH(INDEX('2025年度_地域戦略テーブル（基本項目）'!G:G, MATCH(D685, '2025年度_地域戦略テーブル（基本項目）'!C:C, 0))) &gt;= 4,
        YEAR(INDEX('2025年度_地域戦略テーブル（基本項目）'!G:G, MATCH(D685, '2025年度_地域戦略テーブル（基本項目）'!C:C, 0))),
        YEAR(INDEX('2025年度_地域戦略テーブル（基本項目）'!G:G, MATCH(D685, '2025年度_地域戦略テーブル（基本項目）'!C:C, 0)))-1),
    "")</f>
        <v/>
      </c>
    </row>
    <row r="686" spans="1:22" hidden="1">
      <c r="A686" s="11">
        <v>1406</v>
      </c>
      <c r="B686" s="12" t="s">
        <v>3043</v>
      </c>
      <c r="C686" s="12" t="s">
        <v>7742</v>
      </c>
      <c r="D686" s="12" t="s">
        <v>3044</v>
      </c>
      <c r="E686" s="12" t="s">
        <v>346</v>
      </c>
      <c r="F686" s="12" t="s">
        <v>2997</v>
      </c>
      <c r="G686" s="12" t="s">
        <v>1409</v>
      </c>
      <c r="H686" s="12" t="s">
        <v>3045</v>
      </c>
      <c r="I686" s="12" t="s">
        <v>1076</v>
      </c>
      <c r="J686" s="11">
        <v>34.590000000000003</v>
      </c>
      <c r="K686" s="11">
        <v>11914</v>
      </c>
      <c r="L686" s="11">
        <v>-6.90733</v>
      </c>
      <c r="M686" s="11">
        <v>18.570766951193399</v>
      </c>
      <c r="N686" s="11">
        <v>18.810799576987201</v>
      </c>
      <c r="O686" s="11">
        <v>7.5042355678294301</v>
      </c>
      <c r="P686" s="11">
        <v>54.026561634006498</v>
      </c>
      <c r="Q686" s="11">
        <v>1.08763626998353</v>
      </c>
      <c r="R686" s="11">
        <v>615</v>
      </c>
      <c r="S686" s="11">
        <v>1706</v>
      </c>
      <c r="T686" s="11">
        <v>3576</v>
      </c>
      <c r="U686" s="81" t="str">
        <f>IF(COUNTIF('2025年度_地域戦略テーブル（基本項目）'!C:C, D686) &gt; 0, "策定済み", "未策定")</f>
        <v>未策定</v>
      </c>
      <c r="V686" t="str">
        <f>IF(COUNTIF('2025年度_地域戦略テーブル（基本項目）'!C:C, D686) &gt; 0,
    IF(MONTH(INDEX('2025年度_地域戦略テーブル（基本項目）'!G:G, MATCH(D686, '2025年度_地域戦略テーブル（基本項目）'!C:C, 0))) &gt;= 4,
        YEAR(INDEX('2025年度_地域戦略テーブル（基本項目）'!G:G, MATCH(D686, '2025年度_地域戦略テーブル（基本項目）'!C:C, 0))),
        YEAR(INDEX('2025年度_地域戦略テーブル（基本項目）'!G:G, MATCH(D686, '2025年度_地域戦略テーブル（基本項目）'!C:C, 0)))-1),
    "")</f>
        <v/>
      </c>
    </row>
    <row r="687" spans="1:22" hidden="1">
      <c r="A687" s="11">
        <v>1393</v>
      </c>
      <c r="B687" s="12" t="s">
        <v>3046</v>
      </c>
      <c r="C687" s="12" t="s">
        <v>7729</v>
      </c>
      <c r="D687" s="12" t="s">
        <v>3047</v>
      </c>
      <c r="E687" s="12" t="s">
        <v>346</v>
      </c>
      <c r="F687" s="12" t="s">
        <v>2997</v>
      </c>
      <c r="G687" s="12" t="s">
        <v>1409</v>
      </c>
      <c r="H687" s="12" t="s">
        <v>3048</v>
      </c>
      <c r="I687" s="12" t="s">
        <v>1076</v>
      </c>
      <c r="J687" s="11">
        <v>189.37</v>
      </c>
      <c r="K687" s="11">
        <v>113979</v>
      </c>
      <c r="L687" s="11">
        <v>-1.69309</v>
      </c>
      <c r="M687" s="11">
        <v>22.402695708386901</v>
      </c>
      <c r="N687" s="11">
        <v>12.887897969160401</v>
      </c>
      <c r="O687" s="11">
        <v>2.3916840993205501</v>
      </c>
      <c r="P687" s="11">
        <v>61.151644036552398</v>
      </c>
      <c r="Q687" s="11">
        <v>1.16607818657984</v>
      </c>
      <c r="R687" s="11">
        <v>3084</v>
      </c>
      <c r="S687" s="11">
        <v>17239</v>
      </c>
      <c r="T687" s="11">
        <v>35271</v>
      </c>
      <c r="U687" s="81" t="str">
        <f>IF(COUNTIF('2025年度_地域戦略テーブル（基本項目）'!C:C, D687) &gt; 0, "策定済み", "未策定")</f>
        <v>未策定</v>
      </c>
      <c r="V687" t="str">
        <f>IF(COUNTIF('2025年度_地域戦略テーブル（基本項目）'!C:C, D687) &gt; 0,
    IF(MONTH(INDEX('2025年度_地域戦略テーブル（基本項目）'!G:G, MATCH(D687, '2025年度_地域戦略テーブル（基本項目）'!C:C, 0))) &gt;= 4,
        YEAR(INDEX('2025年度_地域戦略テーブル（基本項目）'!G:G, MATCH(D687, '2025年度_地域戦略テーブル（基本項目）'!C:C, 0))),
        YEAR(INDEX('2025年度_地域戦略テーブル（基本項目）'!G:G, MATCH(D687, '2025年度_地域戦略テーブル（基本項目）'!C:C, 0)))-1),
    "")</f>
        <v/>
      </c>
    </row>
    <row r="688" spans="1:22" hidden="1">
      <c r="A688" s="11">
        <v>1398</v>
      </c>
      <c r="B688" s="12" t="s">
        <v>3049</v>
      </c>
      <c r="C688" s="12" t="s">
        <v>7734</v>
      </c>
      <c r="D688" s="12" t="s">
        <v>3050</v>
      </c>
      <c r="E688" s="12" t="s">
        <v>346</v>
      </c>
      <c r="F688" s="12" t="s">
        <v>2997</v>
      </c>
      <c r="G688" s="12" t="s">
        <v>1409</v>
      </c>
      <c r="H688" s="12" t="s">
        <v>3051</v>
      </c>
      <c r="I688" s="12" t="s">
        <v>1076</v>
      </c>
      <c r="J688" s="11">
        <v>140.05000000000001</v>
      </c>
      <c r="K688" s="11">
        <v>30799</v>
      </c>
      <c r="L688" s="11">
        <v>-6.51389</v>
      </c>
      <c r="M688" s="11">
        <v>9.6800618444133004</v>
      </c>
      <c r="N688" s="11">
        <v>17.028556664658399</v>
      </c>
      <c r="O688" s="11">
        <v>4.09675922612288</v>
      </c>
      <c r="P688" s="11">
        <v>67.966119307940005</v>
      </c>
      <c r="Q688" s="11">
        <v>1.22850295686541</v>
      </c>
      <c r="R688" s="11">
        <v>2104</v>
      </c>
      <c r="S688" s="11">
        <v>3547</v>
      </c>
      <c r="T688" s="11">
        <v>10326</v>
      </c>
      <c r="U688" s="81" t="str">
        <f>IF(COUNTIF('2025年度_地域戦略テーブル（基本項目）'!C:C, D688) &gt; 0, "策定済み", "未策定")</f>
        <v>未策定</v>
      </c>
      <c r="V688" t="str">
        <f>IF(COUNTIF('2025年度_地域戦略テーブル（基本項目）'!C:C, D688) &gt; 0,
    IF(MONTH(INDEX('2025年度_地域戦略テーブル（基本項目）'!G:G, MATCH(D688, '2025年度_地域戦略テーブル（基本項目）'!C:C, 0))) &gt;= 4,
        YEAR(INDEX('2025年度_地域戦略テーブル（基本項目）'!G:G, MATCH(D688, '2025年度_地域戦略テーブル（基本項目）'!C:C, 0))),
        YEAR(INDEX('2025年度_地域戦略テーブル（基本項目）'!G:G, MATCH(D688, '2025年度_地域戦略テーブル（基本項目）'!C:C, 0)))-1),
    "")</f>
        <v/>
      </c>
    </row>
    <row r="689" spans="1:22" hidden="1">
      <c r="A689" s="11">
        <v>1403</v>
      </c>
      <c r="B689" s="12" t="s">
        <v>3052</v>
      </c>
      <c r="C689" s="12" t="s">
        <v>7739</v>
      </c>
      <c r="D689" s="12" t="s">
        <v>3053</v>
      </c>
      <c r="E689" s="12" t="s">
        <v>346</v>
      </c>
      <c r="F689" s="12" t="s">
        <v>2997</v>
      </c>
      <c r="G689" s="12" t="s">
        <v>1409</v>
      </c>
      <c r="H689" s="12" t="s">
        <v>3054</v>
      </c>
      <c r="I689" s="12" t="s">
        <v>1076</v>
      </c>
      <c r="J689" s="11">
        <v>10.58</v>
      </c>
      <c r="K689" s="11">
        <v>6034</v>
      </c>
      <c r="L689" s="11">
        <v>-3.9936400000000001</v>
      </c>
      <c r="M689" s="11">
        <v>31.120126024148</v>
      </c>
      <c r="N689" s="11">
        <v>0.30362305182211302</v>
      </c>
      <c r="O689" s="11">
        <v>0.50601468097763702</v>
      </c>
      <c r="P689" s="11">
        <v>64.375583675922698</v>
      </c>
      <c r="Q689" s="11">
        <v>3.6946525671295598</v>
      </c>
      <c r="R689" s="11">
        <v>40</v>
      </c>
      <c r="S689" s="11">
        <v>1154</v>
      </c>
      <c r="T689" s="11">
        <v>1690</v>
      </c>
      <c r="U689" s="81" t="str">
        <f>IF(COUNTIF('2025年度_地域戦略テーブル（基本項目）'!C:C, D689) &gt; 0, "策定済み", "未策定")</f>
        <v>未策定</v>
      </c>
      <c r="V689" t="str">
        <f>IF(COUNTIF('2025年度_地域戦略テーブル（基本項目）'!C:C, D689) &gt; 0,
    IF(MONTH(INDEX('2025年度_地域戦略テーブル（基本項目）'!G:G, MATCH(D689, '2025年度_地域戦略テーブル（基本項目）'!C:C, 0))) &gt;= 4,
        YEAR(INDEX('2025年度_地域戦略テーブル（基本項目）'!G:G, MATCH(D689, '2025年度_地域戦略テーブル（基本項目）'!C:C, 0))),
        YEAR(INDEX('2025年度_地域戦略テーブル（基本項目）'!G:G, MATCH(D689, '2025年度_地域戦略テーブル（基本項目）'!C:C, 0)))-1),
    "")</f>
        <v/>
      </c>
    </row>
    <row r="690" spans="1:22" hidden="1">
      <c r="A690" s="11">
        <v>822</v>
      </c>
      <c r="B690" s="12" t="s">
        <v>3055</v>
      </c>
      <c r="C690" s="12" t="s">
        <v>348</v>
      </c>
      <c r="D690" s="12" t="s">
        <v>348</v>
      </c>
      <c r="E690" s="12" t="s">
        <v>348</v>
      </c>
      <c r="F690" s="12" t="s">
        <v>3056</v>
      </c>
      <c r="G690" s="12" t="s">
        <v>1072</v>
      </c>
      <c r="H690" s="12" t="s">
        <v>102</v>
      </c>
      <c r="I690" s="12" t="s">
        <v>982</v>
      </c>
      <c r="J690" s="11">
        <v>4465.2700000000004</v>
      </c>
      <c r="K690" s="11">
        <v>809974</v>
      </c>
      <c r="L690" s="11">
        <v>-2.9889899999999998</v>
      </c>
      <c r="M690" s="11">
        <v>4.9154453213077796</v>
      </c>
      <c r="N690" s="11">
        <v>2.1420518602029301</v>
      </c>
      <c r="O690" s="11">
        <v>5.3213077790304402</v>
      </c>
      <c r="P690" s="11">
        <v>86.967305524238995</v>
      </c>
      <c r="Q690" s="11">
        <v>0.65388951521984195</v>
      </c>
      <c r="R690" s="11">
        <v>58770</v>
      </c>
      <c r="S690" s="11">
        <v>118367</v>
      </c>
      <c r="T690" s="11">
        <v>257789</v>
      </c>
      <c r="U690" s="81" t="str">
        <f>IF(COUNTIF('2025年度_地域戦略テーブル（基本項目）'!C:C, D690) &gt; 0, "策定済み", "未策定")</f>
        <v>策定済み</v>
      </c>
      <c r="V690">
        <f>IF(COUNTIF('2025年度_地域戦略テーブル（基本項目）'!C:C, D690) &gt; 0,
    IF(MONTH(INDEX('2025年度_地域戦略テーブル（基本項目）'!G:G, MATCH(D690, '2025年度_地域戦略テーブル（基本項目）'!C:C, 0))) &gt;= 4,
        YEAR(INDEX('2025年度_地域戦略テーブル（基本項目）'!G:G, MATCH(D690, '2025年度_地域戦略テーブル（基本項目）'!C:C, 0))),
        YEAR(INDEX('2025年度_地域戦略テーブル（基本項目）'!G:G, MATCH(D690, '2025年度_地域戦略テーブル（基本項目）'!C:C, 0)))-1),
    "")</f>
        <v>2019</v>
      </c>
    </row>
    <row r="691" spans="1:22" hidden="1">
      <c r="A691" s="11">
        <v>834</v>
      </c>
      <c r="B691" s="12" t="s">
        <v>3057</v>
      </c>
      <c r="C691" s="12" t="s">
        <v>7186</v>
      </c>
      <c r="D691" s="12" t="s">
        <v>3058</v>
      </c>
      <c r="E691" s="12" t="s">
        <v>348</v>
      </c>
      <c r="F691" s="12" t="s">
        <v>3056</v>
      </c>
      <c r="G691" s="12" t="s">
        <v>1072</v>
      </c>
      <c r="H691" s="12" t="s">
        <v>3059</v>
      </c>
      <c r="I691" s="12" t="s">
        <v>1076</v>
      </c>
      <c r="J691" s="11">
        <v>264.11</v>
      </c>
      <c r="K691" s="11">
        <v>29237</v>
      </c>
      <c r="L691" s="11">
        <v>-7.6852600000000004</v>
      </c>
      <c r="M691" s="11">
        <v>5.3075174649275096</v>
      </c>
      <c r="N691" s="11">
        <v>0.30364392090679798</v>
      </c>
      <c r="O691" s="11">
        <v>11.7972866221446</v>
      </c>
      <c r="P691" s="11">
        <v>81.145496110989598</v>
      </c>
      <c r="Q691" s="11">
        <v>1.4460558810314501</v>
      </c>
      <c r="R691" s="11">
        <v>8241</v>
      </c>
      <c r="S691" s="11">
        <v>3544</v>
      </c>
      <c r="T691" s="11">
        <v>9816</v>
      </c>
      <c r="U691" s="81" t="str">
        <f>IF(COUNTIF('2025年度_地域戦略テーブル（基本項目）'!C:C, D691) &gt; 0, "策定済み", "未策定")</f>
        <v>未策定</v>
      </c>
      <c r="V691" t="str">
        <f>IF(COUNTIF('2025年度_地域戦略テーブル（基本項目）'!C:C, D691) &gt; 0,
    IF(MONTH(INDEX('2025年度_地域戦略テーブル（基本項目）'!G:G, MATCH(D691, '2025年度_地域戦略テーブル（基本項目）'!C:C, 0))) &gt;= 4,
        YEAR(INDEX('2025年度_地域戦略テーブル（基本項目）'!G:G, MATCH(D691, '2025年度_地域戦略テーブル（基本項目）'!C:C, 0))),
        YEAR(INDEX('2025年度_地域戦略テーブル（基本項目）'!G:G, MATCH(D691, '2025年度_地域戦略テーブル（基本項目）'!C:C, 0)))-1),
    "")</f>
        <v/>
      </c>
    </row>
    <row r="692" spans="1:22" hidden="1">
      <c r="A692" s="11">
        <v>831</v>
      </c>
      <c r="B692" s="12" t="s">
        <v>3060</v>
      </c>
      <c r="C692" s="12" t="s">
        <v>7183</v>
      </c>
      <c r="D692" s="12" t="s">
        <v>3061</v>
      </c>
      <c r="E692" s="12" t="s">
        <v>348</v>
      </c>
      <c r="F692" s="12" t="s">
        <v>3056</v>
      </c>
      <c r="G692" s="12" t="s">
        <v>1072</v>
      </c>
      <c r="H692" s="12" t="s">
        <v>3062</v>
      </c>
      <c r="I692" s="12" t="s">
        <v>1076</v>
      </c>
      <c r="J692" s="11">
        <v>71.95</v>
      </c>
      <c r="K692" s="11">
        <v>75313</v>
      </c>
      <c r="L692" s="11">
        <v>1.2462</v>
      </c>
      <c r="M692" s="11">
        <v>25.176936582111299</v>
      </c>
      <c r="N692" s="11">
        <v>8.1069478669668698</v>
      </c>
      <c r="O692" s="11">
        <v>14.415181562100299</v>
      </c>
      <c r="P692" s="11">
        <v>48.933553500880599</v>
      </c>
      <c r="Q692" s="11">
        <v>3.3673804879408502</v>
      </c>
      <c r="R692" s="11">
        <v>1900</v>
      </c>
      <c r="S692" s="11">
        <v>11216</v>
      </c>
      <c r="T692" s="11">
        <v>23278</v>
      </c>
      <c r="U692" s="81" t="str">
        <f>IF(COUNTIF('2025年度_地域戦略テーブル（基本項目）'!C:C, D692) &gt; 0, "策定済み", "未策定")</f>
        <v>未策定</v>
      </c>
      <c r="V692" t="str">
        <f>IF(COUNTIF('2025年度_地域戦略テーブル（基本項目）'!C:C, D692) &gt; 0,
    IF(MONTH(INDEX('2025年度_地域戦略テーブル（基本項目）'!G:G, MATCH(D692, '2025年度_地域戦略テーブル（基本項目）'!C:C, 0))) &gt;= 4,
        YEAR(INDEX('2025年度_地域戦略テーブル（基本項目）'!G:G, MATCH(D692, '2025年度_地域戦略テーブル（基本項目）'!C:C, 0))),
        YEAR(INDEX('2025年度_地域戦略テーブル（基本項目）'!G:G, MATCH(D692, '2025年度_地域戦略テーブル（基本項目）'!C:C, 0)))-1),
    "")</f>
        <v/>
      </c>
    </row>
    <row r="693" spans="1:22" hidden="1">
      <c r="A693" s="11">
        <v>823</v>
      </c>
      <c r="B693" s="12" t="s">
        <v>3063</v>
      </c>
      <c r="C693" s="12" t="s">
        <v>7175</v>
      </c>
      <c r="D693" s="12" t="s">
        <v>3064</v>
      </c>
      <c r="E693" s="12" t="s">
        <v>348</v>
      </c>
      <c r="F693" s="12" t="s">
        <v>3056</v>
      </c>
      <c r="G693" s="12" t="s">
        <v>1072</v>
      </c>
      <c r="H693" s="12" t="s">
        <v>3065</v>
      </c>
      <c r="I693" s="12" t="s">
        <v>1076</v>
      </c>
      <c r="J693" s="11">
        <v>212.47</v>
      </c>
      <c r="K693" s="11">
        <v>189591</v>
      </c>
      <c r="L693" s="11">
        <v>-1.8299000000000001</v>
      </c>
      <c r="M693" s="11">
        <v>20.634070104284699</v>
      </c>
      <c r="N693" s="11">
        <v>3.9233646376981799</v>
      </c>
      <c r="O693" s="11">
        <v>7.3855380206290402</v>
      </c>
      <c r="P693" s="11">
        <v>67.247990484796901</v>
      </c>
      <c r="Q693" s="11">
        <v>0.809036752591207</v>
      </c>
      <c r="R693" s="11">
        <v>4587</v>
      </c>
      <c r="S693" s="11">
        <v>20602</v>
      </c>
      <c r="T693" s="11">
        <v>64211</v>
      </c>
      <c r="U693" s="81" t="str">
        <f>IF(COUNTIF('2025年度_地域戦略テーブル（基本項目）'!C:C, D693) &gt; 0, "策定済み", "未策定")</f>
        <v>未策定</v>
      </c>
      <c r="V693" t="str">
        <f>IF(COUNTIF('2025年度_地域戦略テーブル（基本項目）'!C:C, D693) &gt; 0,
    IF(MONTH(INDEX('2025年度_地域戦略テーブル（基本項目）'!G:G, MATCH(D693, '2025年度_地域戦略テーブル（基本項目）'!C:C, 0))) &gt;= 4,
        YEAR(INDEX('2025年度_地域戦略テーブル（基本項目）'!G:G, MATCH(D693, '2025年度_地域戦略テーブル（基本項目）'!C:C, 0))),
        YEAR(INDEX('2025年度_地域戦略テーブル（基本項目）'!G:G, MATCH(D693, '2025年度_地域戦略テーブル（基本項目）'!C:C, 0)))-1),
    "")</f>
        <v/>
      </c>
    </row>
    <row r="694" spans="1:22" ht="26" hidden="1">
      <c r="A694" s="11">
        <v>845</v>
      </c>
      <c r="B694" s="12" t="s">
        <v>3066</v>
      </c>
      <c r="C694" s="12" t="s">
        <v>7197</v>
      </c>
      <c r="D694" s="12" t="s">
        <v>3067</v>
      </c>
      <c r="E694" s="12" t="s">
        <v>348</v>
      </c>
      <c r="F694" s="12" t="s">
        <v>3056</v>
      </c>
      <c r="G694" s="12" t="s">
        <v>1072</v>
      </c>
      <c r="H694" s="12" t="s">
        <v>3068</v>
      </c>
      <c r="I694" s="12" t="s">
        <v>1076</v>
      </c>
      <c r="J694" s="11">
        <v>53.05</v>
      </c>
      <c r="K694" s="11">
        <v>5179</v>
      </c>
      <c r="L694" s="11">
        <v>-0.55684</v>
      </c>
      <c r="M694" s="11">
        <v>20.533900239339498</v>
      </c>
      <c r="N694" s="11">
        <v>3.0271009650149798</v>
      </c>
      <c r="O694" s="11">
        <v>4.1281407670317796</v>
      </c>
      <c r="P694" s="11">
        <v>69.943399954980904</v>
      </c>
      <c r="Q694" s="11">
        <v>2.3674580736328199</v>
      </c>
      <c r="R694" s="11">
        <v>57</v>
      </c>
      <c r="S694" s="11">
        <v>550</v>
      </c>
      <c r="T694" s="11">
        <v>2168</v>
      </c>
      <c r="U694" s="81" t="str">
        <f>IF(COUNTIF('2025年度_地域戦略テーブル（基本項目）'!C:C, D694) &gt; 0, "策定済み", "未策定")</f>
        <v>未策定</v>
      </c>
      <c r="V694" t="str">
        <f>IF(COUNTIF('2025年度_地域戦略テーブル（基本項目）'!C:C, D694) &gt; 0,
    IF(MONTH(INDEX('2025年度_地域戦略テーブル（基本項目）'!G:G, MATCH(D694, '2025年度_地域戦略テーブル（基本項目）'!C:C, 0))) &gt;= 4,
        YEAR(INDEX('2025年度_地域戦略テーブル（基本項目）'!G:G, MATCH(D694, '2025年度_地域戦略テーブル（基本項目）'!C:C, 0))),
        YEAR(INDEX('2025年度_地域戦略テーブル（基本項目）'!G:G, MATCH(D694, '2025年度_地域戦略テーブル（基本項目）'!C:C, 0)))-1),
    "")</f>
        <v/>
      </c>
    </row>
    <row r="695" spans="1:22" hidden="1">
      <c r="A695" s="11">
        <v>826</v>
      </c>
      <c r="B695" s="12" t="s">
        <v>3069</v>
      </c>
      <c r="C695" s="12" t="s">
        <v>7178</v>
      </c>
      <c r="D695" s="12" t="s">
        <v>3070</v>
      </c>
      <c r="E695" s="12" t="s">
        <v>348</v>
      </c>
      <c r="F695" s="12" t="s">
        <v>3056</v>
      </c>
      <c r="G695" s="12" t="s">
        <v>1072</v>
      </c>
      <c r="H695" s="12" t="s">
        <v>3071</v>
      </c>
      <c r="I695" s="12" t="s">
        <v>1076</v>
      </c>
      <c r="J695" s="11">
        <v>289.8</v>
      </c>
      <c r="K695" s="11">
        <v>33435</v>
      </c>
      <c r="L695" s="11">
        <v>-4.85473</v>
      </c>
      <c r="M695" s="11">
        <v>5.07979551679938</v>
      </c>
      <c r="N695" s="11">
        <v>0.27403139016049199</v>
      </c>
      <c r="O695" s="11">
        <v>11.613294952838</v>
      </c>
      <c r="P695" s="11">
        <v>81.533557579689401</v>
      </c>
      <c r="Q695" s="11">
        <v>1.49932056051271</v>
      </c>
      <c r="R695" s="11">
        <v>6817</v>
      </c>
      <c r="S695" s="11">
        <v>3741</v>
      </c>
      <c r="T695" s="11">
        <v>11141</v>
      </c>
      <c r="U695" s="81" t="str">
        <f>IF(COUNTIF('2025年度_地域戦略テーブル（基本項目）'!C:C, D695) &gt; 0, "策定済み", "未策定")</f>
        <v>未策定</v>
      </c>
      <c r="V695" t="str">
        <f>IF(COUNTIF('2025年度_地域戦略テーブル（基本項目）'!C:C, D695) &gt; 0,
    IF(MONTH(INDEX('2025年度_地域戦略テーブル（基本項目）'!G:G, MATCH(D695, '2025年度_地域戦略テーブル（基本項目）'!C:C, 0))) &gt;= 4,
        YEAR(INDEX('2025年度_地域戦略テーブル（基本項目）'!G:G, MATCH(D695, '2025年度_地域戦略テーブル（基本項目）'!C:C, 0))),
        YEAR(INDEX('2025年度_地域戦略テーブル（基本項目）'!G:G, MATCH(D695, '2025年度_地域戦略テーブル（基本項目）'!C:C, 0)))-1),
    "")</f>
        <v/>
      </c>
    </row>
    <row r="696" spans="1:22" ht="26" hidden="1">
      <c r="A696" s="11">
        <v>836</v>
      </c>
      <c r="B696" s="12" t="s">
        <v>3072</v>
      </c>
      <c r="C696" s="12" t="s">
        <v>7188</v>
      </c>
      <c r="D696" s="12" t="s">
        <v>3073</v>
      </c>
      <c r="E696" s="12" t="s">
        <v>348</v>
      </c>
      <c r="F696" s="12" t="s">
        <v>3056</v>
      </c>
      <c r="G696" s="12" t="s">
        <v>1072</v>
      </c>
      <c r="H696" s="12" t="s">
        <v>3074</v>
      </c>
      <c r="I696" s="12" t="s">
        <v>1076</v>
      </c>
      <c r="J696" s="11">
        <v>75.180000000000007</v>
      </c>
      <c r="K696" s="11">
        <v>14700</v>
      </c>
      <c r="L696" s="11">
        <v>-6.2380399999999998</v>
      </c>
      <c r="M696" s="11">
        <v>10.246877340553301</v>
      </c>
      <c r="N696" s="11">
        <v>4.68857847090535</v>
      </c>
      <c r="O696" s="11">
        <v>8.3427202256344692</v>
      </c>
      <c r="P696" s="11">
        <v>76.390588776210606</v>
      </c>
      <c r="Q696" s="11">
        <v>0.331235186696196</v>
      </c>
      <c r="R696" s="11">
        <v>743</v>
      </c>
      <c r="S696" s="11">
        <v>2828</v>
      </c>
      <c r="T696" s="11">
        <v>4646</v>
      </c>
      <c r="U696" s="81" t="str">
        <f>IF(COUNTIF('2025年度_地域戦略テーブル（基本項目）'!C:C, D696) &gt; 0, "策定済み", "未策定")</f>
        <v>未策定</v>
      </c>
      <c r="V696" t="str">
        <f>IF(COUNTIF('2025年度_地域戦略テーブル（基本項目）'!C:C, D696) &gt; 0,
    IF(MONTH(INDEX('2025年度_地域戦略テーブル（基本項目）'!G:G, MATCH(D696, '2025年度_地域戦略テーブル（基本項目）'!C:C, 0))) &gt;= 4,
        YEAR(INDEX('2025年度_地域戦略テーブル（基本項目）'!G:G, MATCH(D696, '2025年度_地域戦略テーブル（基本項目）'!C:C, 0))),
        YEAR(INDEX('2025年度_地域戦略テーブル（基本項目）'!G:G, MATCH(D696, '2025年度_地域戦略テーブル（基本項目）'!C:C, 0)))-1),
    "")</f>
        <v/>
      </c>
    </row>
    <row r="697" spans="1:22" hidden="1">
      <c r="A697" s="11">
        <v>848</v>
      </c>
      <c r="B697" s="12" t="s">
        <v>3075</v>
      </c>
      <c r="C697" s="12" t="s">
        <v>7200</v>
      </c>
      <c r="D697" s="12" t="s">
        <v>3076</v>
      </c>
      <c r="E697" s="12" t="s">
        <v>348</v>
      </c>
      <c r="F697" s="12" t="s">
        <v>3056</v>
      </c>
      <c r="G697" s="12" t="s">
        <v>1072</v>
      </c>
      <c r="H697" s="12" t="s">
        <v>3077</v>
      </c>
      <c r="I697" s="12" t="s">
        <v>1076</v>
      </c>
      <c r="J697" s="11">
        <v>52.78</v>
      </c>
      <c r="K697" s="11">
        <v>684</v>
      </c>
      <c r="L697" s="11">
        <v>-5.78512</v>
      </c>
      <c r="M697" s="11">
        <v>0.45971902163588502</v>
      </c>
      <c r="N697" s="11">
        <v>4.0564318075733602E-2</v>
      </c>
      <c r="O697" s="11">
        <v>1.6631448018878501</v>
      </c>
      <c r="P697" s="11">
        <v>97.119754918619194</v>
      </c>
      <c r="Q697" s="11">
        <v>0.71681693978133099</v>
      </c>
      <c r="R697" s="11">
        <v>69</v>
      </c>
      <c r="S697" s="11">
        <v>111</v>
      </c>
      <c r="T697" s="11">
        <v>215</v>
      </c>
      <c r="U697" s="81" t="str">
        <f>IF(COUNTIF('2025年度_地域戦略テーブル（基本項目）'!C:C, D697) &gt; 0, "策定済み", "未策定")</f>
        <v>未策定</v>
      </c>
      <c r="V697" t="str">
        <f>IF(COUNTIF('2025年度_地域戦略テーブル（基本項目）'!C:C, D697) &gt; 0,
    IF(MONTH(INDEX('2025年度_地域戦略テーブル（基本項目）'!G:G, MATCH(D697, '2025年度_地域戦略テーブル（基本項目）'!C:C, 0))) &gt;= 4,
        YEAR(INDEX('2025年度_地域戦略テーブル（基本項目）'!G:G, MATCH(D697, '2025年度_地域戦略テーブル（基本項目）'!C:C, 0))),
        YEAR(INDEX('2025年度_地域戦略テーブル（基本項目）'!G:G, MATCH(D697, '2025年度_地域戦略テーブル（基本項目）'!C:C, 0)))-1),
    "")</f>
        <v/>
      </c>
    </row>
    <row r="698" spans="1:22" hidden="1">
      <c r="A698" s="11">
        <v>841</v>
      </c>
      <c r="B698" s="12" t="s">
        <v>3078</v>
      </c>
      <c r="C698" s="12" t="s">
        <v>7193</v>
      </c>
      <c r="D698" s="12" t="s">
        <v>3079</v>
      </c>
      <c r="E698" s="12" t="s">
        <v>348</v>
      </c>
      <c r="F698" s="12" t="s">
        <v>3056</v>
      </c>
      <c r="G698" s="12" t="s">
        <v>1072</v>
      </c>
      <c r="H698" s="12" t="s">
        <v>3080</v>
      </c>
      <c r="I698" s="12" t="s">
        <v>1076</v>
      </c>
      <c r="J698" s="11">
        <v>9.08</v>
      </c>
      <c r="K698" s="11">
        <v>20909</v>
      </c>
      <c r="L698" s="11">
        <v>7.19815</v>
      </c>
      <c r="M698" s="11">
        <v>82.083993408924002</v>
      </c>
      <c r="N698" s="11">
        <v>14.322698904737599</v>
      </c>
      <c r="O698" s="11">
        <v>3.3402571006706601</v>
      </c>
      <c r="P698" s="11">
        <v>0</v>
      </c>
      <c r="Q698" s="11">
        <v>0.25305058566780197</v>
      </c>
      <c r="R698" s="11">
        <v>575</v>
      </c>
      <c r="S698" s="11">
        <v>2688</v>
      </c>
      <c r="T698" s="11">
        <v>5653</v>
      </c>
      <c r="U698" s="81" t="str">
        <f>IF(COUNTIF('2025年度_地域戦略テーブル（基本項目）'!C:C, D698) &gt; 0, "策定済み", "未策定")</f>
        <v>未策定</v>
      </c>
      <c r="V698" t="str">
        <f>IF(COUNTIF('2025年度_地域戦略テーブル（基本項目）'!C:C, D698) &gt; 0,
    IF(MONTH(INDEX('2025年度_地域戦略テーブル（基本項目）'!G:G, MATCH(D698, '2025年度_地域戦略テーブル（基本項目）'!C:C, 0))) &gt;= 4,
        YEAR(INDEX('2025年度_地域戦略テーブル（基本項目）'!G:G, MATCH(D698, '2025年度_地域戦略テーブル（基本項目）'!C:C, 0))),
        YEAR(INDEX('2025年度_地域戦略テーブル（基本項目）'!G:G, MATCH(D698, '2025年度_地域戦略テーブル（基本項目）'!C:C, 0)))-1),
    "")</f>
        <v/>
      </c>
    </row>
    <row r="699" spans="1:22" ht="26" hidden="1">
      <c r="A699" s="11">
        <v>833</v>
      </c>
      <c r="B699" s="12" t="s">
        <v>3081</v>
      </c>
      <c r="C699" s="12" t="s">
        <v>7185</v>
      </c>
      <c r="D699" s="12" t="s">
        <v>3082</v>
      </c>
      <c r="E699" s="12" t="s">
        <v>348</v>
      </c>
      <c r="F699" s="12" t="s">
        <v>3056</v>
      </c>
      <c r="G699" s="12" t="s">
        <v>1072</v>
      </c>
      <c r="H699" s="12" t="s">
        <v>3083</v>
      </c>
      <c r="I699" s="12" t="s">
        <v>1076</v>
      </c>
      <c r="J699" s="11">
        <v>170.57</v>
      </c>
      <c r="K699" s="11">
        <v>22669</v>
      </c>
      <c r="L699" s="11">
        <v>-8.6111699999999995</v>
      </c>
      <c r="M699" s="11">
        <v>4.6954065149389503</v>
      </c>
      <c r="N699" s="11">
        <v>0.39887397035169397</v>
      </c>
      <c r="O699" s="11">
        <v>3.1518588440264899</v>
      </c>
      <c r="P699" s="11">
        <v>89.987646002560894</v>
      </c>
      <c r="Q699" s="11">
        <v>1.7662146681219499</v>
      </c>
      <c r="R699" s="11">
        <v>379</v>
      </c>
      <c r="S699" s="11">
        <v>4064</v>
      </c>
      <c r="T699" s="11">
        <v>8034</v>
      </c>
      <c r="U699" s="81" t="str">
        <f>IF(COUNTIF('2025年度_地域戦略テーブル（基本項目）'!C:C, D699) &gt; 0, "策定済み", "未策定")</f>
        <v>未策定</v>
      </c>
      <c r="V699" t="str">
        <f>IF(COUNTIF('2025年度_地域戦略テーブル（基本項目）'!C:C, D699) &gt; 0,
    IF(MONTH(INDEX('2025年度_地域戦略テーブル（基本項目）'!G:G, MATCH(D699, '2025年度_地域戦略テーブル（基本項目）'!C:C, 0))) &gt;= 4,
        YEAR(INDEX('2025年度_地域戦略テーブル（基本項目）'!G:G, MATCH(D699, '2025年度_地域戦略テーブル（基本項目）'!C:C, 0))),
        YEAR(INDEX('2025年度_地域戦略テーブル（基本項目）'!G:G, MATCH(D699, '2025年度_地域戦略テーブル（基本項目）'!C:C, 0)))-1),
    "")</f>
        <v/>
      </c>
    </row>
    <row r="700" spans="1:22" hidden="1">
      <c r="A700" s="11">
        <v>838</v>
      </c>
      <c r="B700" s="12" t="s">
        <v>3084</v>
      </c>
      <c r="C700" s="12" t="s">
        <v>7190</v>
      </c>
      <c r="D700" s="12" t="s">
        <v>3085</v>
      </c>
      <c r="E700" s="12" t="s">
        <v>348</v>
      </c>
      <c r="F700" s="12" t="s">
        <v>3056</v>
      </c>
      <c r="G700" s="12" t="s">
        <v>1072</v>
      </c>
      <c r="H700" s="12" t="s">
        <v>3086</v>
      </c>
      <c r="I700" s="12" t="s">
        <v>1076</v>
      </c>
      <c r="J700" s="11">
        <v>301.98</v>
      </c>
      <c r="K700" s="11">
        <v>10663</v>
      </c>
      <c r="L700" s="11">
        <v>-15.833930000000001</v>
      </c>
      <c r="M700" s="11">
        <v>2.73244705711235</v>
      </c>
      <c r="N700" s="11">
        <v>1.8373696506267201</v>
      </c>
      <c r="O700" s="11">
        <v>4.0410207567923999</v>
      </c>
      <c r="P700" s="11">
        <v>90.514112608282304</v>
      </c>
      <c r="Q700" s="11">
        <v>0.87504992718623298</v>
      </c>
      <c r="R700" s="11">
        <v>349</v>
      </c>
      <c r="S700" s="11">
        <v>2043</v>
      </c>
      <c r="T700" s="11">
        <v>4017</v>
      </c>
      <c r="U700" s="81" t="str">
        <f>IF(COUNTIF('2025年度_地域戦略テーブル（基本項目）'!C:C, D700) &gt; 0, "策定済み", "未策定")</f>
        <v>未策定</v>
      </c>
      <c r="V700" t="str">
        <f>IF(COUNTIF('2025年度_地域戦略テーブル（基本項目）'!C:C, D700) &gt; 0,
    IF(MONTH(INDEX('2025年度_地域戦略テーブル（基本項目）'!G:G, MATCH(D700, '2025年度_地域戦略テーブル（基本項目）'!C:C, 0))) &gt;= 4,
        YEAR(INDEX('2025年度_地域戦略テーブル（基本項目）'!G:G, MATCH(D700, '2025年度_地域戦略テーブル（基本項目）'!C:C, 0))),
        YEAR(INDEX('2025年度_地域戦略テーブル（基本項目）'!G:G, MATCH(D700, '2025年度_地域戦略テーブル（基本項目）'!C:C, 0)))-1),
    "")</f>
        <v/>
      </c>
    </row>
    <row r="701" spans="1:22" hidden="1">
      <c r="A701" s="11">
        <v>843</v>
      </c>
      <c r="B701" s="12" t="s">
        <v>3087</v>
      </c>
      <c r="C701" s="12" t="s">
        <v>7195</v>
      </c>
      <c r="D701" s="12" t="s">
        <v>3088</v>
      </c>
      <c r="E701" s="12" t="s">
        <v>348</v>
      </c>
      <c r="F701" s="12" t="s">
        <v>3056</v>
      </c>
      <c r="G701" s="12" t="s">
        <v>1072</v>
      </c>
      <c r="H701" s="12" t="s">
        <v>3089</v>
      </c>
      <c r="I701" s="12" t="s">
        <v>1076</v>
      </c>
      <c r="J701" s="11">
        <v>15.22</v>
      </c>
      <c r="K701" s="11">
        <v>4041</v>
      </c>
      <c r="L701" s="11">
        <v>-6.9322900000000001</v>
      </c>
      <c r="M701" s="11">
        <v>11.096680379334799</v>
      </c>
      <c r="N701" s="11">
        <v>7.3516061523538001</v>
      </c>
      <c r="O701" s="11">
        <v>1.5951101814319699</v>
      </c>
      <c r="P701" s="11">
        <v>79.713877253842696</v>
      </c>
      <c r="Q701" s="11">
        <v>0.242726033036817</v>
      </c>
      <c r="R701" s="11">
        <v>50</v>
      </c>
      <c r="S701" s="11">
        <v>948</v>
      </c>
      <c r="T701" s="11">
        <v>1272</v>
      </c>
      <c r="U701" s="81" t="str">
        <f>IF(COUNTIF('2025年度_地域戦略テーブル（基本項目）'!C:C, D701) &gt; 0, "策定済み", "未策定")</f>
        <v>未策定</v>
      </c>
      <c r="V701" t="str">
        <f>IF(COUNTIF('2025年度_地域戦略テーブル（基本項目）'!C:C, D701) &gt; 0,
    IF(MONTH(INDEX('2025年度_地域戦略テーブル（基本項目）'!G:G, MATCH(D701, '2025年度_地域戦略テーブル（基本項目）'!C:C, 0))) &gt;= 4,
        YEAR(INDEX('2025年度_地域戦略テーブル（基本項目）'!G:G, MATCH(D701, '2025年度_地域戦略テーブル（基本項目）'!C:C, 0))),
        YEAR(INDEX('2025年度_地域戦略テーブル（基本項目）'!G:G, MATCH(D701, '2025年度_地域戦略テーブル（基本項目）'!C:C, 0)))-1),
    "")</f>
        <v/>
      </c>
    </row>
    <row r="702" spans="1:22" hidden="1">
      <c r="A702" s="11">
        <v>837</v>
      </c>
      <c r="B702" s="12" t="s">
        <v>3090</v>
      </c>
      <c r="C702" s="12" t="s">
        <v>7189</v>
      </c>
      <c r="D702" s="12" t="s">
        <v>3091</v>
      </c>
      <c r="E702" s="12" t="s">
        <v>348</v>
      </c>
      <c r="F702" s="12" t="s">
        <v>3056</v>
      </c>
      <c r="G702" s="12" t="s">
        <v>1072</v>
      </c>
      <c r="H702" s="12" t="s">
        <v>3092</v>
      </c>
      <c r="I702" s="12" t="s">
        <v>1076</v>
      </c>
      <c r="J702" s="11">
        <v>369.96</v>
      </c>
      <c r="K702" s="11">
        <v>1098</v>
      </c>
      <c r="L702" s="11">
        <v>2.8089900000000001</v>
      </c>
      <c r="M702" s="11">
        <v>0.30849473496442698</v>
      </c>
      <c r="N702" s="11">
        <v>9.8047188731077498E-2</v>
      </c>
      <c r="O702" s="11">
        <v>0.50705578572297405</v>
      </c>
      <c r="P702" s="11">
        <v>96.186578885713004</v>
      </c>
      <c r="Q702" s="11">
        <v>2.8998234048685401</v>
      </c>
      <c r="R702" s="11">
        <v>43</v>
      </c>
      <c r="S702" s="11">
        <v>123</v>
      </c>
      <c r="T702" s="11">
        <v>362</v>
      </c>
      <c r="U702" s="81" t="str">
        <f>IF(COUNTIF('2025年度_地域戦略テーブル（基本項目）'!C:C, D702) &gt; 0, "策定済み", "未策定")</f>
        <v>未策定</v>
      </c>
      <c r="V702" t="str">
        <f>IF(COUNTIF('2025年度_地域戦略テーブル（基本項目）'!C:C, D702) &gt; 0,
    IF(MONTH(INDEX('2025年度_地域戦略テーブル（基本項目）'!G:G, MATCH(D702, '2025年度_地域戦略テーブル（基本項目）'!C:C, 0))) &gt;= 4,
        YEAR(INDEX('2025年度_地域戦略テーブル（基本項目）'!G:G, MATCH(D702, '2025年度_地域戦略テーブル（基本項目）'!C:C, 0))),
        YEAR(INDEX('2025年度_地域戦略テーブル（基本項目）'!G:G, MATCH(D702, '2025年度_地域戦略テーブル（基本項目）'!C:C, 0)))-1),
    "")</f>
        <v/>
      </c>
    </row>
    <row r="703" spans="1:22" hidden="1">
      <c r="A703" s="11">
        <v>827</v>
      </c>
      <c r="B703" s="12" t="s">
        <v>3093</v>
      </c>
      <c r="C703" s="12" t="s">
        <v>7179</v>
      </c>
      <c r="D703" s="12" t="s">
        <v>3094</v>
      </c>
      <c r="E703" s="12" t="s">
        <v>348</v>
      </c>
      <c r="F703" s="12" t="s">
        <v>3056</v>
      </c>
      <c r="G703" s="12" t="s">
        <v>1072</v>
      </c>
      <c r="H703" s="12" t="s">
        <v>3095</v>
      </c>
      <c r="I703" s="12" t="s">
        <v>1076</v>
      </c>
      <c r="J703" s="11">
        <v>280.25</v>
      </c>
      <c r="K703" s="11">
        <v>22512</v>
      </c>
      <c r="L703" s="11">
        <v>-11.43633</v>
      </c>
      <c r="M703" s="11">
        <v>3.57687202423477</v>
      </c>
      <c r="N703" s="11">
        <v>1.06606474410553</v>
      </c>
      <c r="O703" s="11">
        <v>1.7929081605355399</v>
      </c>
      <c r="P703" s="11">
        <v>92.251896806103403</v>
      </c>
      <c r="Q703" s="11">
        <v>1.31225826502071</v>
      </c>
      <c r="R703" s="11">
        <v>281</v>
      </c>
      <c r="S703" s="11">
        <v>4116</v>
      </c>
      <c r="T703" s="11">
        <v>8131</v>
      </c>
      <c r="U703" s="81" t="str">
        <f>IF(COUNTIF('2025年度_地域戦略テーブル（基本項目）'!C:C, D703) &gt; 0, "策定済み", "未策定")</f>
        <v>未策定</v>
      </c>
      <c r="V703" t="str">
        <f>IF(COUNTIF('2025年度_地域戦略テーブル（基本項目）'!C:C, D703) &gt; 0,
    IF(MONTH(INDEX('2025年度_地域戦略テーブル（基本項目）'!G:G, MATCH(D703, '2025年度_地域戦略テーブル（基本項目）'!C:C, 0))) &gt;= 4,
        YEAR(INDEX('2025年度_地域戦略テーブル（基本項目）'!G:G, MATCH(D703, '2025年度_地域戦略テーブル（基本項目）'!C:C, 0))),
        YEAR(INDEX('2025年度_地域戦略テーブル（基本項目）'!G:G, MATCH(D703, '2025年度_地域戦略テーブル（基本項目）'!C:C, 0)))-1),
    "")</f>
        <v/>
      </c>
    </row>
    <row r="704" spans="1:22" ht="26" hidden="1">
      <c r="A704" s="11">
        <v>849</v>
      </c>
      <c r="B704" s="12" t="s">
        <v>3096</v>
      </c>
      <c r="C704" s="12" t="s">
        <v>7201</v>
      </c>
      <c r="D704" s="12" t="s">
        <v>3097</v>
      </c>
      <c r="E704" s="12" t="s">
        <v>348</v>
      </c>
      <c r="F704" s="12" t="s">
        <v>3056</v>
      </c>
      <c r="G704" s="12" t="s">
        <v>1072</v>
      </c>
      <c r="H704" s="12" t="s">
        <v>3098</v>
      </c>
      <c r="I704" s="12" t="s">
        <v>1076</v>
      </c>
      <c r="J704" s="11">
        <v>101.3</v>
      </c>
      <c r="K704" s="11">
        <v>530</v>
      </c>
      <c r="L704" s="11">
        <v>-5.8614600000000001</v>
      </c>
      <c r="M704" s="11">
        <v>0.21016191333138801</v>
      </c>
      <c r="N704" s="11">
        <v>0</v>
      </c>
      <c r="O704" s="11">
        <v>0.443663066415869</v>
      </c>
      <c r="P704" s="11">
        <v>98.746867858680204</v>
      </c>
      <c r="Q704" s="11">
        <v>0.59930716157256902</v>
      </c>
      <c r="R704" s="11">
        <v>26</v>
      </c>
      <c r="S704" s="11">
        <v>56</v>
      </c>
      <c r="T704" s="11">
        <v>203</v>
      </c>
      <c r="U704" s="81" t="str">
        <f>IF(COUNTIF('2025年度_地域戦略テーブル（基本項目）'!C:C, D704) &gt; 0, "策定済み", "未策定")</f>
        <v>未策定</v>
      </c>
      <c r="V704" t="str">
        <f>IF(COUNTIF('2025年度_地域戦略テーブル（基本項目）'!C:C, D704) &gt; 0,
    IF(MONTH(INDEX('2025年度_地域戦略テーブル（基本項目）'!G:G, MATCH(D704, '2025年度_地域戦略テーブル（基本項目）'!C:C, 0))) &gt;= 4,
        YEAR(INDEX('2025年度_地域戦略テーブル（基本項目）'!G:G, MATCH(D704, '2025年度_地域戦略テーブル（基本項目）'!C:C, 0))),
        YEAR(INDEX('2025年度_地域戦略テーブル（基本項目）'!G:G, MATCH(D704, '2025年度_地域戦略テーブル（基本項目）'!C:C, 0)))-1),
    "")</f>
        <v/>
      </c>
    </row>
    <row r="705" spans="1:22" hidden="1">
      <c r="A705" s="11">
        <v>835</v>
      </c>
      <c r="B705" s="12" t="s">
        <v>3099</v>
      </c>
      <c r="C705" s="12" t="s">
        <v>7187</v>
      </c>
      <c r="D705" s="12" t="s">
        <v>3100</v>
      </c>
      <c r="E705" s="12" t="s">
        <v>348</v>
      </c>
      <c r="F705" s="12" t="s">
        <v>3056</v>
      </c>
      <c r="G705" s="12" t="s">
        <v>1072</v>
      </c>
      <c r="H705" s="12" t="s">
        <v>3101</v>
      </c>
      <c r="I705" s="12" t="s">
        <v>1076</v>
      </c>
      <c r="J705" s="11">
        <v>31.69</v>
      </c>
      <c r="K705" s="11">
        <v>31216</v>
      </c>
      <c r="L705" s="11">
        <v>0.29559000000000002</v>
      </c>
      <c r="M705" s="11">
        <v>38.1433869996645</v>
      </c>
      <c r="N705" s="11">
        <v>21.727077585398799</v>
      </c>
      <c r="O705" s="11">
        <v>18.034824453497102</v>
      </c>
      <c r="P705" s="11">
        <v>21.1090246076886</v>
      </c>
      <c r="Q705" s="11">
        <v>0.98568635375100899</v>
      </c>
      <c r="R705" s="11">
        <v>2169</v>
      </c>
      <c r="S705" s="11">
        <v>4929</v>
      </c>
      <c r="T705" s="11">
        <v>8782</v>
      </c>
      <c r="U705" s="81" t="str">
        <f>IF(COUNTIF('2025年度_地域戦略テーブル（基本項目）'!C:C, D705) &gt; 0, "策定済み", "未策定")</f>
        <v>未策定</v>
      </c>
      <c r="V705" t="str">
        <f>IF(COUNTIF('2025年度_地域戦略テーブル（基本項目）'!C:C, D705) &gt; 0,
    IF(MONTH(INDEX('2025年度_地域戦略テーブル（基本項目）'!G:G, MATCH(D705, '2025年度_地域戦略テーブル（基本項目）'!C:C, 0))) &gt;= 4,
        YEAR(INDEX('2025年度_地域戦略テーブル（基本項目）'!G:G, MATCH(D705, '2025年度_地域戦略テーブル（基本項目）'!C:C, 0))),
        YEAR(INDEX('2025年度_地域戦略テーブル（基本項目）'!G:G, MATCH(D705, '2025年度_地域戦略テーブル（基本項目）'!C:C, 0)))-1),
    "")</f>
        <v/>
      </c>
    </row>
    <row r="706" spans="1:22" hidden="1">
      <c r="A706" s="11">
        <v>832</v>
      </c>
      <c r="B706" s="12" t="s">
        <v>3102</v>
      </c>
      <c r="C706" s="12" t="s">
        <v>7184</v>
      </c>
      <c r="D706" s="12" t="s">
        <v>3103</v>
      </c>
      <c r="E706" s="12" t="s">
        <v>348</v>
      </c>
      <c r="F706" s="12" t="s">
        <v>3056</v>
      </c>
      <c r="G706" s="12" t="s">
        <v>1072</v>
      </c>
      <c r="H706" s="12" t="s">
        <v>3104</v>
      </c>
      <c r="I706" s="12" t="s">
        <v>1076</v>
      </c>
      <c r="J706" s="11">
        <v>201.92</v>
      </c>
      <c r="K706" s="11">
        <v>66947</v>
      </c>
      <c r="L706" s="11">
        <v>-3.75509</v>
      </c>
      <c r="M706" s="11">
        <v>14.259931955770901</v>
      </c>
      <c r="N706" s="11">
        <v>2.0493387898284801</v>
      </c>
      <c r="O706" s="11">
        <v>20.204207058754999</v>
      </c>
      <c r="P706" s="11">
        <v>62.076608169683297</v>
      </c>
      <c r="Q706" s="11">
        <v>1.40991402596229</v>
      </c>
      <c r="R706" s="11">
        <v>11665</v>
      </c>
      <c r="S706" s="11">
        <v>7517</v>
      </c>
      <c r="T706" s="11">
        <v>20716</v>
      </c>
      <c r="U706" s="81" t="str">
        <f>IF(COUNTIF('2025年度_地域戦略テーブル（基本項目）'!C:C, D706) &gt; 0, "策定済み", "未策定")</f>
        <v>未策定</v>
      </c>
      <c r="V706" t="str">
        <f>IF(COUNTIF('2025年度_地域戦略テーブル（基本項目）'!C:C, D706) &gt; 0,
    IF(MONTH(INDEX('2025年度_地域戦略テーブル（基本項目）'!G:G, MATCH(D706, '2025年度_地域戦略テーブル（基本項目）'!C:C, 0))) &gt;= 4,
        YEAR(INDEX('2025年度_地域戦略テーブル（基本項目）'!G:G, MATCH(D706, '2025年度_地域戦略テーブル（基本項目）'!C:C, 0))),
        YEAR(INDEX('2025年度_地域戦略テーブル（基本項目）'!G:G, MATCH(D706, '2025年度_地域戦略テーブル（基本項目）'!C:C, 0)))-1),
    "")</f>
        <v/>
      </c>
    </row>
    <row r="707" spans="1:22" hidden="1">
      <c r="A707" s="11">
        <v>825</v>
      </c>
      <c r="B707" s="12" t="s">
        <v>3105</v>
      </c>
      <c r="C707" s="12" t="s">
        <v>7177</v>
      </c>
      <c r="D707" s="12" t="s">
        <v>3106</v>
      </c>
      <c r="E707" s="12" t="s">
        <v>348</v>
      </c>
      <c r="F707" s="12" t="s">
        <v>3056</v>
      </c>
      <c r="G707" s="12" t="s">
        <v>1072</v>
      </c>
      <c r="H707" s="12" t="s">
        <v>3107</v>
      </c>
      <c r="I707" s="12" t="s">
        <v>1076</v>
      </c>
      <c r="J707" s="11">
        <v>161.63</v>
      </c>
      <c r="K707" s="11">
        <v>31016</v>
      </c>
      <c r="L707" s="11">
        <v>-3.0810599999999999</v>
      </c>
      <c r="M707" s="11">
        <v>5.2861011846753998</v>
      </c>
      <c r="N707" s="11">
        <v>3.5311671308705299</v>
      </c>
      <c r="O707" s="11">
        <v>2.4236768364016998</v>
      </c>
      <c r="P707" s="11">
        <v>86.386197391561097</v>
      </c>
      <c r="Q707" s="11">
        <v>2.3728574564913298</v>
      </c>
      <c r="R707" s="11">
        <v>365</v>
      </c>
      <c r="S707" s="11">
        <v>5632</v>
      </c>
      <c r="T707" s="11">
        <v>9276</v>
      </c>
      <c r="U707" s="81" t="str">
        <f>IF(COUNTIF('2025年度_地域戦略テーブル（基本項目）'!C:C, D707) &gt; 0, "策定済み", "未策定")</f>
        <v>未策定</v>
      </c>
      <c r="V707" t="str">
        <f>IF(COUNTIF('2025年度_地域戦略テーブル（基本項目）'!C:C, D707) &gt; 0,
    IF(MONTH(INDEX('2025年度_地域戦略テーブル（基本項目）'!G:G, MATCH(D707, '2025年度_地域戦略テーブル（基本項目）'!C:C, 0))) &gt;= 4,
        YEAR(INDEX('2025年度_地域戦略テーブル（基本項目）'!G:G, MATCH(D707, '2025年度_地域戦略テーブル（基本項目）'!C:C, 0))),
        YEAR(INDEX('2025年度_地域戦略テーブル（基本項目）'!G:G, MATCH(D707, '2025年度_地域戦略テーブル（基本項目）'!C:C, 0)))-1),
    "")</f>
        <v/>
      </c>
    </row>
    <row r="708" spans="1:22" hidden="1">
      <c r="A708" s="11">
        <v>842</v>
      </c>
      <c r="B708" s="12" t="s">
        <v>3108</v>
      </c>
      <c r="C708" s="12" t="s">
        <v>7194</v>
      </c>
      <c r="D708" s="12" t="s">
        <v>3109</v>
      </c>
      <c r="E708" s="12" t="s">
        <v>348</v>
      </c>
      <c r="F708" s="12" t="s">
        <v>3056</v>
      </c>
      <c r="G708" s="12" t="s">
        <v>1072</v>
      </c>
      <c r="H708" s="12" t="s">
        <v>3110</v>
      </c>
      <c r="I708" s="12" t="s">
        <v>1076</v>
      </c>
      <c r="J708" s="11">
        <v>79.680000000000007</v>
      </c>
      <c r="K708" s="11">
        <v>1607</v>
      </c>
      <c r="L708" s="11">
        <v>-7.8026400000000002</v>
      </c>
      <c r="M708" s="11">
        <v>0.69405672305442401</v>
      </c>
      <c r="N708" s="11">
        <v>0.99563963965062596</v>
      </c>
      <c r="O708" s="11">
        <v>1.5250316442644201</v>
      </c>
      <c r="P708" s="11">
        <v>96.556919367979702</v>
      </c>
      <c r="Q708" s="11">
        <v>0.22835262505086401</v>
      </c>
      <c r="R708" s="11">
        <v>160</v>
      </c>
      <c r="S708" s="11">
        <v>399</v>
      </c>
      <c r="T708" s="11">
        <v>510</v>
      </c>
      <c r="U708" s="81" t="str">
        <f>IF(COUNTIF('2025年度_地域戦略テーブル（基本項目）'!C:C, D708) &gt; 0, "策定済み", "未策定")</f>
        <v>未策定</v>
      </c>
      <c r="V708" t="str">
        <f>IF(COUNTIF('2025年度_地域戦略テーブル（基本項目）'!C:C, D708) &gt; 0,
    IF(MONTH(INDEX('2025年度_地域戦略テーブル（基本項目）'!G:G, MATCH(D708, '2025年度_地域戦略テーブル（基本項目）'!C:C, 0))) &gt;= 4,
        YEAR(INDEX('2025年度_地域戦略テーブル（基本項目）'!G:G, MATCH(D708, '2025年度_地域戦略テーブル（基本項目）'!C:C, 0))),
        YEAR(INDEX('2025年度_地域戦略テーブル（基本項目）'!G:G, MATCH(D708, '2025年度_地域戦略テーブル（基本項目）'!C:C, 0)))-1),
    "")</f>
        <v/>
      </c>
    </row>
    <row r="709" spans="1:22" ht="26" hidden="1">
      <c r="A709" s="11">
        <v>829</v>
      </c>
      <c r="B709" s="12" t="s">
        <v>3111</v>
      </c>
      <c r="C709" s="12" t="s">
        <v>7181</v>
      </c>
      <c r="D709" s="12" t="s">
        <v>3112</v>
      </c>
      <c r="E709" s="12" t="s">
        <v>348</v>
      </c>
      <c r="F709" s="12" t="s">
        <v>3056</v>
      </c>
      <c r="G709" s="12" t="s">
        <v>1072</v>
      </c>
      <c r="H709" s="12" t="s">
        <v>3113</v>
      </c>
      <c r="I709" s="12" t="s">
        <v>1076</v>
      </c>
      <c r="J709" s="11">
        <v>264.14</v>
      </c>
      <c r="K709" s="11">
        <v>69459</v>
      </c>
      <c r="L709" s="11">
        <v>-1.93285</v>
      </c>
      <c r="M709" s="11">
        <v>9.8296582988655494</v>
      </c>
      <c r="N709" s="11">
        <v>3.7839705371422498</v>
      </c>
      <c r="O709" s="11">
        <v>9.9574387320342304</v>
      </c>
      <c r="P709" s="11">
        <v>72.452232810009207</v>
      </c>
      <c r="Q709" s="11">
        <v>3.9766996219487898</v>
      </c>
      <c r="R709" s="11">
        <v>7357</v>
      </c>
      <c r="S709" s="11">
        <v>12228</v>
      </c>
      <c r="T709" s="11">
        <v>19745</v>
      </c>
      <c r="U709" s="81" t="str">
        <f>IF(COUNTIF('2025年度_地域戦略テーブル（基本項目）'!C:C, D709) &gt; 0, "策定済み", "未策定")</f>
        <v>未策定</v>
      </c>
      <c r="V709" t="str">
        <f>IF(COUNTIF('2025年度_地域戦略テーブル（基本項目）'!C:C, D709) &gt; 0,
    IF(MONTH(INDEX('2025年度_地域戦略テーブル（基本項目）'!G:G, MATCH(D709, '2025年度_地域戦略テーブル（基本項目）'!C:C, 0))) &gt;= 4,
        YEAR(INDEX('2025年度_地域戦略テーブル（基本項目）'!G:G, MATCH(D709, '2025年度_地域戦略テーブル（基本項目）'!C:C, 0))),
        YEAR(INDEX('2025年度_地域戦略テーブル（基本項目）'!G:G, MATCH(D709, '2025年度_地域戦略テーブル（基本項目）'!C:C, 0)))-1),
    "")</f>
        <v/>
      </c>
    </row>
    <row r="710" spans="1:22" hidden="1">
      <c r="A710" s="11">
        <v>839</v>
      </c>
      <c r="B710" s="12" t="s">
        <v>3114</v>
      </c>
      <c r="C710" s="12" t="s">
        <v>7191</v>
      </c>
      <c r="D710" s="12" t="s">
        <v>3115</v>
      </c>
      <c r="E710" s="12" t="s">
        <v>348</v>
      </c>
      <c r="F710" s="12" t="s">
        <v>3056</v>
      </c>
      <c r="G710" s="12" t="s">
        <v>1072</v>
      </c>
      <c r="H710" s="12" t="s">
        <v>3116</v>
      </c>
      <c r="I710" s="12" t="s">
        <v>1076</v>
      </c>
      <c r="J710" s="11">
        <v>200.87</v>
      </c>
      <c r="K710" s="11">
        <v>7156</v>
      </c>
      <c r="L710" s="11">
        <v>-11.292920000000001</v>
      </c>
      <c r="M710" s="11">
        <v>1.91351905859045</v>
      </c>
      <c r="N710" s="11">
        <v>2.29807662154793</v>
      </c>
      <c r="O710" s="11">
        <v>2.4725742462937101</v>
      </c>
      <c r="P710" s="11">
        <v>92.045759772433797</v>
      </c>
      <c r="Q710" s="11">
        <v>1.2700703011340799</v>
      </c>
      <c r="R710" s="11">
        <v>100</v>
      </c>
      <c r="S710" s="11">
        <v>1570</v>
      </c>
      <c r="T710" s="11">
        <v>2326</v>
      </c>
      <c r="U710" s="81" t="str">
        <f>IF(COUNTIF('2025年度_地域戦略テーブル（基本項目）'!C:C, D710) &gt; 0, "策定済み", "未策定")</f>
        <v>未策定</v>
      </c>
      <c r="V710" t="str">
        <f>IF(COUNTIF('2025年度_地域戦略テーブル（基本項目）'!C:C, D710) &gt; 0,
    IF(MONTH(INDEX('2025年度_地域戦略テーブル（基本項目）'!G:G, MATCH(D710, '2025年度_地域戦略テーブル（基本項目）'!C:C, 0))) &gt;= 4,
        YEAR(INDEX('2025年度_地域戦略テーブル（基本項目）'!G:G, MATCH(D710, '2025年度_地域戦略テーブル（基本項目）'!C:C, 0))),
        YEAR(INDEX('2025年度_地域戦略テーブル（基本項目）'!G:G, MATCH(D710, '2025年度_地域戦略テーブル（基本項目）'!C:C, 0)))-1),
    "")</f>
        <v/>
      </c>
    </row>
    <row r="711" spans="1:22" hidden="1">
      <c r="A711" s="11">
        <v>828</v>
      </c>
      <c r="B711" s="12" t="s">
        <v>3117</v>
      </c>
      <c r="C711" s="12" t="s">
        <v>7180</v>
      </c>
      <c r="D711" s="12" t="s">
        <v>3118</v>
      </c>
      <c r="E711" s="12" t="s">
        <v>348</v>
      </c>
      <c r="F711" s="12" t="s">
        <v>3056</v>
      </c>
      <c r="G711" s="12" t="s">
        <v>1072</v>
      </c>
      <c r="H711" s="12" t="s">
        <v>3119</v>
      </c>
      <c r="I711" s="12" t="s">
        <v>1076</v>
      </c>
      <c r="J711" s="11">
        <v>143.69</v>
      </c>
      <c r="K711" s="11">
        <v>29067</v>
      </c>
      <c r="L711" s="11">
        <v>-5.2575000000000003</v>
      </c>
      <c r="M711" s="11">
        <v>10.220696011859699</v>
      </c>
      <c r="N711" s="11">
        <v>10.4374702123957</v>
      </c>
      <c r="O711" s="11">
        <v>9.26742799681079</v>
      </c>
      <c r="P711" s="11">
        <v>67.029232827854599</v>
      </c>
      <c r="Q711" s="11">
        <v>3.0451729510791301</v>
      </c>
      <c r="R711" s="11">
        <v>2862</v>
      </c>
      <c r="S711" s="11">
        <v>5398</v>
      </c>
      <c r="T711" s="11">
        <v>8251</v>
      </c>
      <c r="U711" s="81" t="str">
        <f>IF(COUNTIF('2025年度_地域戦略テーブル（基本項目）'!C:C, D711) &gt; 0, "策定済み", "未策定")</f>
        <v>未策定</v>
      </c>
      <c r="V711" t="str">
        <f>IF(COUNTIF('2025年度_地域戦略テーブル（基本項目）'!C:C, D711) &gt; 0,
    IF(MONTH(INDEX('2025年度_地域戦略テーブル（基本項目）'!G:G, MATCH(D711, '2025年度_地域戦略テーブル（基本項目）'!C:C, 0))) &gt;= 4,
        YEAR(INDEX('2025年度_地域戦略テーブル（基本項目）'!G:G, MATCH(D711, '2025年度_地域戦略テーブル（基本項目）'!C:C, 0))),
        YEAR(INDEX('2025年度_地域戦略テーブル（基本項目）'!G:G, MATCH(D711, '2025年度_地域戦略テーブル（基本項目）'!C:C, 0)))-1),
    "")</f>
        <v/>
      </c>
    </row>
    <row r="712" spans="1:22" hidden="1">
      <c r="A712" s="11">
        <v>844</v>
      </c>
      <c r="B712" s="12" t="s">
        <v>3120</v>
      </c>
      <c r="C712" s="12" t="s">
        <v>7196</v>
      </c>
      <c r="D712" s="12" t="s">
        <v>3121</v>
      </c>
      <c r="E712" s="12" t="s">
        <v>348</v>
      </c>
      <c r="F712" s="12" t="s">
        <v>3056</v>
      </c>
      <c r="G712" s="12" t="s">
        <v>1072</v>
      </c>
      <c r="H712" s="12" t="s">
        <v>3122</v>
      </c>
      <c r="I712" s="12" t="s">
        <v>1076</v>
      </c>
      <c r="J712" s="11">
        <v>25.05</v>
      </c>
      <c r="K712" s="11">
        <v>9237</v>
      </c>
      <c r="L712" s="11">
        <v>2.9995500000000002</v>
      </c>
      <c r="M712" s="11">
        <v>12.658508728652301</v>
      </c>
      <c r="N712" s="11">
        <v>7.4375000397580999</v>
      </c>
      <c r="O712" s="11">
        <v>4.9583644090215202</v>
      </c>
      <c r="P712" s="11">
        <v>73.682309790207199</v>
      </c>
      <c r="Q712" s="11">
        <v>1.26331703236091</v>
      </c>
      <c r="R712" s="11">
        <v>211</v>
      </c>
      <c r="S712" s="11">
        <v>2323</v>
      </c>
      <c r="T712" s="11">
        <v>2184</v>
      </c>
      <c r="U712" s="81" t="str">
        <f>IF(COUNTIF('2025年度_地域戦略テーブル（基本項目）'!C:C, D712) &gt; 0, "策定済み", "未策定")</f>
        <v>未策定</v>
      </c>
      <c r="V712" t="str">
        <f>IF(COUNTIF('2025年度_地域戦略テーブル（基本項目）'!C:C, D712) &gt; 0,
    IF(MONTH(INDEX('2025年度_地域戦略テーブル（基本項目）'!G:G, MATCH(D712, '2025年度_地域戦略テーブル（基本項目）'!C:C, 0))) &gt;= 4,
        YEAR(INDEX('2025年度_地域戦略テーブル（基本項目）'!G:G, MATCH(D712, '2025年度_地域戦略テーブル（基本項目）'!C:C, 0))),
        YEAR(INDEX('2025年度_地域戦略テーブル（基本項目）'!G:G, MATCH(D712, '2025年度_地域戦略テーブル（基本項目）'!C:C, 0)))-1),
    "")</f>
        <v/>
      </c>
    </row>
    <row r="713" spans="1:22" ht="26" hidden="1">
      <c r="A713" s="11">
        <v>847</v>
      </c>
      <c r="B713" s="12" t="s">
        <v>3123</v>
      </c>
      <c r="C713" s="12" t="s">
        <v>7199</v>
      </c>
      <c r="D713" s="12" t="s">
        <v>3124</v>
      </c>
      <c r="E713" s="12" t="s">
        <v>348</v>
      </c>
      <c r="F713" s="12" t="s">
        <v>3056</v>
      </c>
      <c r="G713" s="12" t="s">
        <v>1072</v>
      </c>
      <c r="H713" s="12" t="s">
        <v>3125</v>
      </c>
      <c r="I713" s="12" t="s">
        <v>1076</v>
      </c>
      <c r="J713" s="11">
        <v>158.4</v>
      </c>
      <c r="K713" s="11">
        <v>26082</v>
      </c>
      <c r="L713" s="11">
        <v>2.97288</v>
      </c>
      <c r="M713" s="11">
        <v>6.7054501560952504</v>
      </c>
      <c r="N713" s="11">
        <v>0.963544758470533</v>
      </c>
      <c r="O713" s="11">
        <v>6.6272780942160701</v>
      </c>
      <c r="P713" s="11">
        <v>81.1496530903473</v>
      </c>
      <c r="Q713" s="11">
        <v>4.55407390087084</v>
      </c>
      <c r="R713" s="11">
        <v>663</v>
      </c>
      <c r="S713" s="11">
        <v>3412</v>
      </c>
      <c r="T713" s="11">
        <v>8592</v>
      </c>
      <c r="U713" s="81" t="str">
        <f>IF(COUNTIF('2025年度_地域戦略テーブル（基本項目）'!C:C, D713) &gt; 0, "策定済み", "未策定")</f>
        <v>未策定</v>
      </c>
      <c r="V713" t="str">
        <f>IF(COUNTIF('2025年度_地域戦略テーブル（基本項目）'!C:C, D713) &gt; 0,
    IF(MONTH(INDEX('2025年度_地域戦略テーブル（基本項目）'!G:G, MATCH(D713, '2025年度_地域戦略テーブル（基本項目）'!C:C, 0))) &gt;= 4,
        YEAR(INDEX('2025年度_地域戦略テーブル（基本項目）'!G:G, MATCH(D713, '2025年度_地域戦略テーブル（基本項目）'!C:C, 0))),
        YEAR(INDEX('2025年度_地域戦略テーブル（基本項目）'!G:G, MATCH(D713, '2025年度_地域戦略テーブル（基本項目）'!C:C, 0)))-1),
    "")</f>
        <v/>
      </c>
    </row>
    <row r="714" spans="1:22" ht="26" hidden="1">
      <c r="A714" s="11">
        <v>824</v>
      </c>
      <c r="B714" s="12" t="s">
        <v>3126</v>
      </c>
      <c r="C714" s="12" t="s">
        <v>7176</v>
      </c>
      <c r="D714" s="12" t="s">
        <v>3127</v>
      </c>
      <c r="E714" s="12" t="s">
        <v>348</v>
      </c>
      <c r="F714" s="12" t="s">
        <v>3056</v>
      </c>
      <c r="G714" s="12" t="s">
        <v>1072</v>
      </c>
      <c r="H714" s="12" t="s">
        <v>3128</v>
      </c>
      <c r="I714" s="12" t="s">
        <v>1076</v>
      </c>
      <c r="J714" s="11">
        <v>121.74</v>
      </c>
      <c r="K714" s="11">
        <v>46530</v>
      </c>
      <c r="L714" s="11">
        <v>-5.0466300000000004</v>
      </c>
      <c r="M714" s="11">
        <v>22.783685937146799</v>
      </c>
      <c r="N714" s="11">
        <v>2.3847806136745402</v>
      </c>
      <c r="O714" s="11">
        <v>1.0131023980268501</v>
      </c>
      <c r="P714" s="11">
        <v>65.419455465042503</v>
      </c>
      <c r="Q714" s="11">
        <v>8.3989755861092998</v>
      </c>
      <c r="R714" s="11">
        <v>451</v>
      </c>
      <c r="S714" s="11">
        <v>9167</v>
      </c>
      <c r="T714" s="11">
        <v>15273</v>
      </c>
      <c r="U714" s="81" t="str">
        <f>IF(COUNTIF('2025年度_地域戦略テーブル（基本項目）'!C:C, D714) &gt; 0, "策定済み", "未策定")</f>
        <v>未策定</v>
      </c>
      <c r="V714" t="str">
        <f>IF(COUNTIF('2025年度_地域戦略テーブル（基本項目）'!C:C, D714) &gt; 0,
    IF(MONTH(INDEX('2025年度_地域戦略テーブル（基本項目）'!G:G, MATCH(D714, '2025年度_地域戦略テーブル（基本項目）'!C:C, 0))) &gt;= 4,
        YEAR(INDEX('2025年度_地域戦略テーブル（基本項目）'!G:G, MATCH(D714, '2025年度_地域戦略テーブル（基本項目）'!C:C, 0))),
        YEAR(INDEX('2025年度_地域戦略テーブル（基本項目）'!G:G, MATCH(D714, '2025年度_地域戦略テーブル（基本項目）'!C:C, 0)))-1),
    "")</f>
        <v/>
      </c>
    </row>
    <row r="715" spans="1:22" ht="26" hidden="1">
      <c r="A715" s="11">
        <v>840</v>
      </c>
      <c r="B715" s="12" t="s">
        <v>3129</v>
      </c>
      <c r="C715" s="12" t="s">
        <v>7192</v>
      </c>
      <c r="D715" s="12" t="s">
        <v>3130</v>
      </c>
      <c r="E715" s="12" t="s">
        <v>348</v>
      </c>
      <c r="F715" s="12" t="s">
        <v>3056</v>
      </c>
      <c r="G715" s="12" t="s">
        <v>1072</v>
      </c>
      <c r="H715" s="12" t="s">
        <v>3131</v>
      </c>
      <c r="I715" s="12" t="s">
        <v>1076</v>
      </c>
      <c r="J715" s="11">
        <v>112</v>
      </c>
      <c r="K715" s="11">
        <v>14219</v>
      </c>
      <c r="L715" s="11">
        <v>-6.9984999999999999</v>
      </c>
      <c r="M715" s="11">
        <v>6.0673803104736796</v>
      </c>
      <c r="N715" s="11">
        <v>2.8791996193953402</v>
      </c>
      <c r="O715" s="11">
        <v>3.5712351027635498</v>
      </c>
      <c r="P715" s="11">
        <v>86.915054439413495</v>
      </c>
      <c r="Q715" s="11">
        <v>0.567130527953979</v>
      </c>
      <c r="R715" s="11">
        <v>718</v>
      </c>
      <c r="S715" s="11">
        <v>2509</v>
      </c>
      <c r="T715" s="11">
        <v>4596</v>
      </c>
      <c r="U715" s="81" t="str">
        <f>IF(COUNTIF('2025年度_地域戦略テーブル（基本項目）'!C:C, D715) &gt; 0, "策定済み", "未策定")</f>
        <v>未策定</v>
      </c>
      <c r="V715" t="str">
        <f>IF(COUNTIF('2025年度_地域戦略テーブル（基本項目）'!C:C, D715) &gt; 0,
    IF(MONTH(INDEX('2025年度_地域戦略テーブル（基本項目）'!G:G, MATCH(D715, '2025年度_地域戦略テーブル（基本項目）'!C:C, 0))) &gt;= 4,
        YEAR(INDEX('2025年度_地域戦略テーブル（基本項目）'!G:G, MATCH(D715, '2025年度_地域戦略テーブル（基本項目）'!C:C, 0))),
        YEAR(INDEX('2025年度_地域戦略テーブル（基本項目）'!G:G, MATCH(D715, '2025年度_地域戦略テーブル（基本項目）'!C:C, 0)))-1),
    "")</f>
        <v/>
      </c>
    </row>
    <row r="716" spans="1:22" hidden="1">
      <c r="A716" s="11">
        <v>830</v>
      </c>
      <c r="B716" s="12" t="s">
        <v>3132</v>
      </c>
      <c r="C716" s="12" t="s">
        <v>7182</v>
      </c>
      <c r="D716" s="12" t="s">
        <v>3133</v>
      </c>
      <c r="E716" s="12" t="s">
        <v>348</v>
      </c>
      <c r="F716" s="12" t="s">
        <v>3056</v>
      </c>
      <c r="G716" s="12" t="s">
        <v>1072</v>
      </c>
      <c r="H716" s="12" t="s">
        <v>3134</v>
      </c>
      <c r="I716" s="12" t="s">
        <v>1076</v>
      </c>
      <c r="J716" s="11">
        <v>602.48</v>
      </c>
      <c r="K716" s="11">
        <v>44053</v>
      </c>
      <c r="L716" s="11">
        <v>-2.3453300000000001</v>
      </c>
      <c r="M716" s="11">
        <v>4.60336615426887</v>
      </c>
      <c r="N716" s="11">
        <v>7.9180078848053101</v>
      </c>
      <c r="O716" s="11">
        <v>8.1161779674947603</v>
      </c>
      <c r="P716" s="11">
        <v>76.983826936950294</v>
      </c>
      <c r="Q716" s="11">
        <v>2.3786210564807502</v>
      </c>
      <c r="R716" s="11">
        <v>7646</v>
      </c>
      <c r="S716" s="11">
        <v>6157</v>
      </c>
      <c r="T716" s="11">
        <v>13480</v>
      </c>
      <c r="U716" s="81" t="str">
        <f>IF(COUNTIF('2025年度_地域戦略テーブル（基本項目）'!C:C, D716) &gt; 0, "策定済み", "未策定")</f>
        <v>未策定</v>
      </c>
      <c r="V716" t="str">
        <f>IF(COUNTIF('2025年度_地域戦略テーブル（基本項目）'!C:C, D716) &gt; 0,
    IF(MONTH(INDEX('2025年度_地域戦略テーブル（基本項目）'!G:G, MATCH(D716, '2025年度_地域戦略テーブル（基本項目）'!C:C, 0))) &gt;= 4,
        YEAR(INDEX('2025年度_地域戦略テーブル（基本項目）'!G:G, MATCH(D716, '2025年度_地域戦略テーブル（基本項目）'!C:C, 0))),
        YEAR(INDEX('2025年度_地域戦略テーブル（基本項目）'!G:G, MATCH(D716, '2025年度_地域戦略テーブル（基本項目）'!C:C, 0)))-1),
    "")</f>
        <v/>
      </c>
    </row>
    <row r="717" spans="1:22" hidden="1">
      <c r="A717" s="11">
        <v>846</v>
      </c>
      <c r="B717" s="12" t="s">
        <v>3135</v>
      </c>
      <c r="C717" s="12" t="s">
        <v>7198</v>
      </c>
      <c r="D717" s="12" t="s">
        <v>3136</v>
      </c>
      <c r="E717" s="12" t="s">
        <v>348</v>
      </c>
      <c r="F717" s="12" t="s">
        <v>3056</v>
      </c>
      <c r="G717" s="12" t="s">
        <v>1072</v>
      </c>
      <c r="H717" s="12" t="s">
        <v>3137</v>
      </c>
      <c r="I717" s="12" t="s">
        <v>1076</v>
      </c>
      <c r="J717" s="11">
        <v>89.58</v>
      </c>
      <c r="K717" s="11">
        <v>2824</v>
      </c>
      <c r="L717" s="11">
        <v>-3.3207800000000001</v>
      </c>
      <c r="M717" s="11">
        <v>2.2467801629472</v>
      </c>
      <c r="N717" s="11">
        <v>0</v>
      </c>
      <c r="O717" s="11">
        <v>3.10908093209355</v>
      </c>
      <c r="P717" s="11">
        <v>80.646813953791906</v>
      </c>
      <c r="Q717" s="11">
        <v>13.9973249511674</v>
      </c>
      <c r="R717" s="11">
        <v>286</v>
      </c>
      <c r="S717" s="11">
        <v>496</v>
      </c>
      <c r="T717" s="11">
        <v>911</v>
      </c>
      <c r="U717" s="81" t="str">
        <f>IF(COUNTIF('2025年度_地域戦略テーブル（基本項目）'!C:C, D717) &gt; 0, "策定済み", "未策定")</f>
        <v>未策定</v>
      </c>
      <c r="V717" t="str">
        <f>IF(COUNTIF('2025年度_地域戦略テーブル（基本項目）'!C:C, D717) &gt; 0,
    IF(MONTH(INDEX('2025年度_地域戦略テーブル（基本項目）'!G:G, MATCH(D717, '2025年度_地域戦略テーブル（基本項目）'!C:C, 0))) &gt;= 4,
        YEAR(INDEX('2025年度_地域戦略テーブル（基本項目）'!G:G, MATCH(D717, '2025年度_地域戦略テーブル（基本項目）'!C:C, 0))),
        YEAR(INDEX('2025年度_地域戦略テーブル（基本項目）'!G:G, MATCH(D717, '2025年度_地域戦略テーブル（基本項目）'!C:C, 0)))-1),
    "")</f>
        <v/>
      </c>
    </row>
    <row r="718" spans="1:22" hidden="1">
      <c r="A718" s="11">
        <v>1092</v>
      </c>
      <c r="B718" s="12" t="s">
        <v>3138</v>
      </c>
      <c r="C718" s="12" t="s">
        <v>350</v>
      </c>
      <c r="D718" s="12" t="s">
        <v>350</v>
      </c>
      <c r="E718" s="12" t="s">
        <v>350</v>
      </c>
      <c r="F718" s="12" t="s">
        <v>3139</v>
      </c>
      <c r="G718" s="12" t="s">
        <v>2016</v>
      </c>
      <c r="H718" s="12" t="s">
        <v>102</v>
      </c>
      <c r="I718" s="12" t="s">
        <v>982</v>
      </c>
      <c r="J718" s="11">
        <v>4017.38</v>
      </c>
      <c r="K718" s="11">
        <v>1413610</v>
      </c>
      <c r="L718" s="11">
        <v>4.9119999999999997E-2</v>
      </c>
      <c r="M718" s="11">
        <v>7.7448071216617196</v>
      </c>
      <c r="N718" s="11">
        <v>18.961424332344201</v>
      </c>
      <c r="O718" s="11">
        <v>0.29673590504450997</v>
      </c>
      <c r="P718" s="11">
        <v>72.789317507418403</v>
      </c>
      <c r="Q718" s="11">
        <v>0.207715133531157</v>
      </c>
      <c r="R718" s="11">
        <v>35928</v>
      </c>
      <c r="S718" s="11">
        <v>220587</v>
      </c>
      <c r="T718" s="11">
        <v>400229</v>
      </c>
      <c r="U718" s="81" t="str">
        <f>IF(COUNTIF('2025年度_地域戦略テーブル（基本項目）'!C:C, D718) &gt; 0, "策定済み", "未策定")</f>
        <v>策定済み</v>
      </c>
      <c r="V718">
        <f>IF(COUNTIF('2025年度_地域戦略テーブル（基本項目）'!C:C, D718) &gt; 0,
    IF(MONTH(INDEX('2025年度_地域戦略テーブル（基本項目）'!G:G, MATCH(D718, '2025年度_地域戦略テーブル（基本項目）'!C:C, 0))) &gt;= 4,
        YEAR(INDEX('2025年度_地域戦略テーブル（基本項目）'!G:G, MATCH(D718, '2025年度_地域戦略テーブル（基本項目）'!C:C, 0))),
        YEAR(INDEX('2025年度_地域戦略テーブル（基本項目）'!G:G, MATCH(D718, '2025年度_地域戦略テーブル（基本項目）'!C:C, 0)))-1),
    "")</f>
        <v>2006</v>
      </c>
    </row>
    <row r="719" spans="1:22" hidden="1">
      <c r="A719" s="11">
        <v>1108</v>
      </c>
      <c r="B719" s="12" t="s">
        <v>3140</v>
      </c>
      <c r="C719" s="12" t="s">
        <v>7454</v>
      </c>
      <c r="D719" s="12" t="s">
        <v>3141</v>
      </c>
      <c r="E719" s="12" t="s">
        <v>350</v>
      </c>
      <c r="F719" s="12" t="s">
        <v>3139</v>
      </c>
      <c r="G719" s="12" t="s">
        <v>2016</v>
      </c>
      <c r="H719" s="12" t="s">
        <v>3142</v>
      </c>
      <c r="I719" s="12" t="s">
        <v>1076</v>
      </c>
      <c r="J719" s="11">
        <v>37.97</v>
      </c>
      <c r="K719" s="11">
        <v>20893</v>
      </c>
      <c r="L719" s="11">
        <v>0.55347000000000002</v>
      </c>
      <c r="M719" s="11">
        <v>24.7767706792186</v>
      </c>
      <c r="N719" s="11">
        <v>41.994498580009498</v>
      </c>
      <c r="O719" s="11">
        <v>0.75960556685554903</v>
      </c>
      <c r="P719" s="11">
        <v>31.2211024245067</v>
      </c>
      <c r="Q719" s="11">
        <v>1.2480227494095999</v>
      </c>
      <c r="R719" s="11">
        <v>559</v>
      </c>
      <c r="S719" s="11">
        <v>4161</v>
      </c>
      <c r="T719" s="11">
        <v>4921</v>
      </c>
      <c r="U719" s="81" t="str">
        <f>IF(COUNTIF('2025年度_地域戦略テーブル（基本項目）'!C:C, D719) &gt; 0, "策定済み", "未策定")</f>
        <v>未策定</v>
      </c>
      <c r="V719" t="str">
        <f>IF(COUNTIF('2025年度_地域戦略テーブル（基本項目）'!C:C, D719) &gt; 0,
    IF(MONTH(INDEX('2025年度_地域戦略テーブル（基本項目）'!G:G, MATCH(D719, '2025年度_地域戦略テーブル（基本項目）'!C:C, 0))) &gt;= 4,
        YEAR(INDEX('2025年度_地域戦略テーブル（基本項目）'!G:G, MATCH(D719, '2025年度_地域戦略テーブル（基本項目）'!C:C, 0))),
        YEAR(INDEX('2025年度_地域戦略テーブル（基本項目）'!G:G, MATCH(D719, '2025年度_地域戦略テーブル（基本項目）'!C:C, 0)))-1),
    "")</f>
        <v/>
      </c>
    </row>
    <row r="720" spans="1:22" ht="26" hidden="1">
      <c r="A720" s="11">
        <v>1096</v>
      </c>
      <c r="B720" s="12" t="s">
        <v>3143</v>
      </c>
      <c r="C720" s="12" t="s">
        <v>7442</v>
      </c>
      <c r="D720" s="12" t="s">
        <v>3144</v>
      </c>
      <c r="E720" s="12" t="s">
        <v>350</v>
      </c>
      <c r="F720" s="12" t="s">
        <v>3139</v>
      </c>
      <c r="G720" s="12" t="s">
        <v>2016</v>
      </c>
      <c r="H720" s="12" t="s">
        <v>3145</v>
      </c>
      <c r="I720" s="12" t="s">
        <v>1076</v>
      </c>
      <c r="J720" s="11">
        <v>177.45</v>
      </c>
      <c r="K720" s="11">
        <v>81122</v>
      </c>
      <c r="L720" s="11">
        <v>-0.23366999999999999</v>
      </c>
      <c r="M720" s="11">
        <v>20.160648608037</v>
      </c>
      <c r="N720" s="11">
        <v>53.394189848343999</v>
      </c>
      <c r="O720" s="11">
        <v>2.62153349146323</v>
      </c>
      <c r="P720" s="11">
        <v>22.671213269765001</v>
      </c>
      <c r="Q720" s="11">
        <v>1.1524147823908699</v>
      </c>
      <c r="R720" s="11">
        <v>2904</v>
      </c>
      <c r="S720" s="11">
        <v>13248</v>
      </c>
      <c r="T720" s="11">
        <v>22462</v>
      </c>
      <c r="U720" s="81" t="str">
        <f>IF(COUNTIF('2025年度_地域戦略テーブル（基本項目）'!C:C, D720) &gt; 0, "策定済み", "未策定")</f>
        <v>未策定</v>
      </c>
      <c r="V720" t="str">
        <f>IF(COUNTIF('2025年度_地域戦略テーブル（基本項目）'!C:C, D720) &gt; 0,
    IF(MONTH(INDEX('2025年度_地域戦略テーブル（基本項目）'!G:G, MATCH(D720, '2025年度_地域戦略テーブル（基本項目）'!C:C, 0))) &gt;= 4,
        YEAR(INDEX('2025年度_地域戦略テーブル（基本項目）'!G:G, MATCH(D720, '2025年度_地域戦略テーブル（基本項目）'!C:C, 0))),
        YEAR(INDEX('2025年度_地域戦略テーブル（基本項目）'!G:G, MATCH(D720, '2025年度_地域戦略テーブル（基本項目）'!C:C, 0)))-1),
    "")</f>
        <v/>
      </c>
    </row>
    <row r="721" spans="1:22" hidden="1">
      <c r="A721" s="11">
        <v>1099</v>
      </c>
      <c r="B721" s="12" t="s">
        <v>3146</v>
      </c>
      <c r="C721" s="12" t="s">
        <v>7445</v>
      </c>
      <c r="D721" s="12" t="s">
        <v>3147</v>
      </c>
      <c r="E721" s="12" t="s">
        <v>350</v>
      </c>
      <c r="F721" s="12" t="s">
        <v>3139</v>
      </c>
      <c r="G721" s="12" t="s">
        <v>2016</v>
      </c>
      <c r="H721" s="12" t="s">
        <v>3148</v>
      </c>
      <c r="I721" s="12" t="s">
        <v>1076</v>
      </c>
      <c r="J721" s="11">
        <v>52.69</v>
      </c>
      <c r="K721" s="11">
        <v>68820</v>
      </c>
      <c r="L721" s="11">
        <v>3.1026699999999998</v>
      </c>
      <c r="M721" s="11">
        <v>33.607834781035599</v>
      </c>
      <c r="N721" s="11">
        <v>16.268305328948699</v>
      </c>
      <c r="O721" s="11">
        <v>0.76973026192961103</v>
      </c>
      <c r="P721" s="11">
        <v>45.917956585436698</v>
      </c>
      <c r="Q721" s="11">
        <v>3.4361730426493899</v>
      </c>
      <c r="R721" s="11">
        <v>1261</v>
      </c>
      <c r="S721" s="11">
        <v>9840</v>
      </c>
      <c r="T721" s="11">
        <v>19028</v>
      </c>
      <c r="U721" s="81" t="str">
        <f>IF(COUNTIF('2025年度_地域戦略テーブル（基本項目）'!C:C, D721) &gt; 0, "策定済み", "未策定")</f>
        <v>未策定</v>
      </c>
      <c r="V721" t="str">
        <f>IF(COUNTIF('2025年度_地域戦略テーブル（基本項目）'!C:C, D721) &gt; 0,
    IF(MONTH(INDEX('2025年度_地域戦略テーブル（基本項目）'!G:G, MATCH(D721, '2025年度_地域戦略テーブル（基本項目）'!C:C, 0))) &gt;= 4,
        YEAR(INDEX('2025年度_地域戦略テーブル（基本項目）'!G:G, MATCH(D721, '2025年度_地域戦略テーブル（基本項目）'!C:C, 0))),
        YEAR(INDEX('2025年度_地域戦略テーブル（基本項目）'!G:G, MATCH(D721, '2025年度_地域戦略テーブル（基本項目）'!C:C, 0)))-1),
    "")</f>
        <v/>
      </c>
    </row>
    <row r="722" spans="1:22" hidden="1">
      <c r="A722" s="11">
        <v>1102</v>
      </c>
      <c r="B722" s="12" t="s">
        <v>3149</v>
      </c>
      <c r="C722" s="12" t="s">
        <v>7448</v>
      </c>
      <c r="D722" s="12" t="s">
        <v>3150</v>
      </c>
      <c r="E722" s="12" t="s">
        <v>350</v>
      </c>
      <c r="F722" s="12" t="s">
        <v>3139</v>
      </c>
      <c r="G722" s="12" t="s">
        <v>2016</v>
      </c>
      <c r="H722" s="12" t="s">
        <v>3151</v>
      </c>
      <c r="I722" s="12" t="s">
        <v>1076</v>
      </c>
      <c r="J722" s="11">
        <v>70.400000000000006</v>
      </c>
      <c r="K722" s="11">
        <v>54460</v>
      </c>
      <c r="L722" s="11">
        <v>0.31497999999999998</v>
      </c>
      <c r="M722" s="11">
        <v>22.2587867775833</v>
      </c>
      <c r="N722" s="11">
        <v>12.968512719121801</v>
      </c>
      <c r="O722" s="11">
        <v>1.70661690549418</v>
      </c>
      <c r="P722" s="11">
        <v>60.335964976104997</v>
      </c>
      <c r="Q722" s="11">
        <v>2.73011862169577</v>
      </c>
      <c r="R722" s="11">
        <v>664</v>
      </c>
      <c r="S722" s="11">
        <v>11931</v>
      </c>
      <c r="T722" s="11">
        <v>14211</v>
      </c>
      <c r="U722" s="81" t="str">
        <f>IF(COUNTIF('2025年度_地域戦略テーブル（基本項目）'!C:C, D722) &gt; 0, "策定済み", "未策定")</f>
        <v>未策定</v>
      </c>
      <c r="V722" t="str">
        <f>IF(COUNTIF('2025年度_地域戦略テーブル（基本項目）'!C:C, D722) &gt; 0,
    IF(MONTH(INDEX('2025年度_地域戦略テーブル（基本項目）'!G:G, MATCH(D722, '2025年度_地域戦略テーブル（基本項目）'!C:C, 0))) &gt;= 4,
        YEAR(INDEX('2025年度_地域戦略テーブル（基本項目）'!G:G, MATCH(D722, '2025年度_地域戦略テーブル（基本項目）'!C:C, 0))),
        YEAR(INDEX('2025年度_地域戦略テーブル（基本項目）'!G:G, MATCH(D722, '2025年度_地域戦略テーブル（基本項目）'!C:C, 0)))-1),
    "")</f>
        <v/>
      </c>
    </row>
    <row r="723" spans="1:22" hidden="1">
      <c r="A723" s="11">
        <v>1100</v>
      </c>
      <c r="B723" s="12" t="s">
        <v>3152</v>
      </c>
      <c r="C723" s="12" t="s">
        <v>7446</v>
      </c>
      <c r="D723" s="12" t="s">
        <v>3153</v>
      </c>
      <c r="E723" s="12" t="s">
        <v>350</v>
      </c>
      <c r="F723" s="12" t="s">
        <v>3139</v>
      </c>
      <c r="G723" s="12" t="s">
        <v>2016</v>
      </c>
      <c r="H723" s="12" t="s">
        <v>3154</v>
      </c>
      <c r="I723" s="12" t="s">
        <v>1076</v>
      </c>
      <c r="J723" s="11">
        <v>481.62</v>
      </c>
      <c r="K723" s="11">
        <v>88358</v>
      </c>
      <c r="L723" s="11">
        <v>-2.7975500000000002</v>
      </c>
      <c r="M723" s="11">
        <v>8.16337185894829</v>
      </c>
      <c r="N723" s="11">
        <v>11.5719853609308</v>
      </c>
      <c r="O723" s="11">
        <v>1.68580455535403</v>
      </c>
      <c r="P723" s="11">
        <v>75.096054665771504</v>
      </c>
      <c r="Q723" s="11">
        <v>3.4827835589953899</v>
      </c>
      <c r="R723" s="11">
        <v>3381</v>
      </c>
      <c r="S723" s="11">
        <v>18063</v>
      </c>
      <c r="T723" s="11">
        <v>24108</v>
      </c>
      <c r="U723" s="81" t="str">
        <f>IF(COUNTIF('2025年度_地域戦略テーブル（基本項目）'!C:C, D723) &gt; 0, "策定済み", "未策定")</f>
        <v>未策定</v>
      </c>
      <c r="V723" t="str">
        <f>IF(COUNTIF('2025年度_地域戦略テーブル（基本項目）'!C:C, D723) &gt; 0,
    IF(MONTH(INDEX('2025年度_地域戦略テーブル（基本項目）'!G:G, MATCH(D723, '2025年度_地域戦略テーブル（基本項目）'!C:C, 0))) &gt;= 4,
        YEAR(INDEX('2025年度_地域戦略テーブル（基本項目）'!G:G, MATCH(D723, '2025年度_地域戦略テーブル（基本項目）'!C:C, 0))),
        YEAR(INDEX('2025年度_地域戦略テーブル（基本項目）'!G:G, MATCH(D723, '2025年度_地域戦略テーブル（基本項目）'!C:C, 0)))-1),
    "")</f>
        <v/>
      </c>
    </row>
    <row r="724" spans="1:22" hidden="1">
      <c r="A724" s="11">
        <v>1110</v>
      </c>
      <c r="B724" s="12" t="s">
        <v>3155</v>
      </c>
      <c r="C724" s="12" t="s">
        <v>7456</v>
      </c>
      <c r="D724" s="12" t="s">
        <v>3156</v>
      </c>
      <c r="E724" s="12" t="s">
        <v>350</v>
      </c>
      <c r="F724" s="12" t="s">
        <v>3139</v>
      </c>
      <c r="G724" s="12" t="s">
        <v>2016</v>
      </c>
      <c r="H724" s="12" t="s">
        <v>3157</v>
      </c>
      <c r="I724" s="12" t="s">
        <v>1076</v>
      </c>
      <c r="J724" s="11">
        <v>13.63</v>
      </c>
      <c r="K724" s="11">
        <v>6362</v>
      </c>
      <c r="L724" s="11">
        <v>-9.6178399999999993</v>
      </c>
      <c r="M724" s="11">
        <v>22.704551946197199</v>
      </c>
      <c r="N724" s="11">
        <v>49.599628374842503</v>
      </c>
      <c r="O724" s="11">
        <v>1.7595044551847401</v>
      </c>
      <c r="P724" s="11">
        <v>25.768703165520598</v>
      </c>
      <c r="Q724" s="11">
        <v>0.16761205825504699</v>
      </c>
      <c r="R724" s="11">
        <v>118</v>
      </c>
      <c r="S724" s="11">
        <v>1355</v>
      </c>
      <c r="T724" s="11">
        <v>1822</v>
      </c>
      <c r="U724" s="81" t="str">
        <f>IF(COUNTIF('2025年度_地域戦略テーブル（基本項目）'!C:C, D724) &gt; 0, "策定済み", "未策定")</f>
        <v>未策定</v>
      </c>
      <c r="V724" t="str">
        <f>IF(COUNTIF('2025年度_地域戦略テーブル（基本項目）'!C:C, D724) &gt; 0,
    IF(MONTH(INDEX('2025年度_地域戦略テーブル（基本項目）'!G:G, MATCH(D724, '2025年度_地域戦略テーブル（基本項目）'!C:C, 0))) &gt;= 4,
        YEAR(INDEX('2025年度_地域戦略テーブル（基本項目）'!G:G, MATCH(D724, '2025年度_地域戦略テーブル（基本項目）'!C:C, 0))),
        YEAR(INDEX('2025年度_地域戦略テーブル（基本項目）'!G:G, MATCH(D724, '2025年度_地域戦略テーブル（基本項目）'!C:C, 0)))-1),
    "")</f>
        <v/>
      </c>
    </row>
    <row r="725" spans="1:22" hidden="1">
      <c r="A725" s="11">
        <v>1103</v>
      </c>
      <c r="B725" s="12" t="s">
        <v>3158</v>
      </c>
      <c r="C725" s="12" t="s">
        <v>7449</v>
      </c>
      <c r="D725" s="12" t="s">
        <v>354</v>
      </c>
      <c r="E725" s="12" t="s">
        <v>350</v>
      </c>
      <c r="F725" s="12" t="s">
        <v>3139</v>
      </c>
      <c r="G725" s="12" t="s">
        <v>2016</v>
      </c>
      <c r="H725" s="12" t="s">
        <v>3159</v>
      </c>
      <c r="I725" s="12" t="s">
        <v>1076</v>
      </c>
      <c r="J725" s="11">
        <v>693.05</v>
      </c>
      <c r="K725" s="11">
        <v>46377</v>
      </c>
      <c r="L725" s="11">
        <v>-7.2923499999999999</v>
      </c>
      <c r="M725" s="11">
        <v>6.0331071292572398</v>
      </c>
      <c r="N725" s="11">
        <v>10.374074854646199</v>
      </c>
      <c r="O725" s="11">
        <v>0.83920077398378501</v>
      </c>
      <c r="P725" s="11">
        <v>81.500973760645806</v>
      </c>
      <c r="Q725" s="11">
        <v>1.252643481467</v>
      </c>
      <c r="R725" s="11">
        <v>3058</v>
      </c>
      <c r="S725" s="11">
        <v>7800</v>
      </c>
      <c r="T725" s="11">
        <v>15466</v>
      </c>
      <c r="U725" s="81" t="str">
        <f>IF(COUNTIF('2025年度_地域戦略テーブル（基本項目）'!C:C, D725) &gt; 0, "策定済み", "未策定")</f>
        <v>策定済み</v>
      </c>
      <c r="V725">
        <f>IF(COUNTIF('2025年度_地域戦略テーブル（基本項目）'!C:C, D725) &gt; 0,
    IF(MONTH(INDEX('2025年度_地域戦略テーブル（基本項目）'!G:G, MATCH(D725, '2025年度_地域戦略テーブル（基本項目）'!C:C, 0))) &gt;= 4,
        YEAR(INDEX('2025年度_地域戦略テーブル（基本項目）'!G:G, MATCH(D725, '2025年度_地域戦略テーブル（基本項目）'!C:C, 0))),
        YEAR(INDEX('2025年度_地域戦略テーブル（基本項目）'!G:G, MATCH(D725, '2025年度_地域戦略テーブル（基本項目）'!C:C, 0)))-1),
    "")</f>
        <v>2011</v>
      </c>
    </row>
    <row r="726" spans="1:22" hidden="1">
      <c r="A726" s="11">
        <v>1098</v>
      </c>
      <c r="B726" s="12" t="s">
        <v>3160</v>
      </c>
      <c r="C726" s="12" t="s">
        <v>7444</v>
      </c>
      <c r="D726" s="12" t="s">
        <v>3161</v>
      </c>
      <c r="E726" s="12" t="s">
        <v>350</v>
      </c>
      <c r="F726" s="12" t="s">
        <v>3139</v>
      </c>
      <c r="G726" s="12" t="s">
        <v>2016</v>
      </c>
      <c r="H726" s="12" t="s">
        <v>3162</v>
      </c>
      <c r="I726" s="12" t="s">
        <v>1076</v>
      </c>
      <c r="J726" s="11">
        <v>55.74</v>
      </c>
      <c r="K726" s="11">
        <v>83236</v>
      </c>
      <c r="L726" s="11">
        <v>4.2286999999999999</v>
      </c>
      <c r="M726" s="11">
        <v>42.814995749054603</v>
      </c>
      <c r="N726" s="11">
        <v>47.7547801953868</v>
      </c>
      <c r="O726" s="11">
        <v>5.4815217520102104</v>
      </c>
      <c r="P726" s="11">
        <v>1.207787622114</v>
      </c>
      <c r="Q726" s="11">
        <v>2.74091468143446</v>
      </c>
      <c r="R726" s="11">
        <v>2037</v>
      </c>
      <c r="S726" s="11">
        <v>12037</v>
      </c>
      <c r="T726" s="11">
        <v>22742</v>
      </c>
      <c r="U726" s="81" t="str">
        <f>IF(COUNTIF('2025年度_地域戦略テーブル（基本項目）'!C:C, D726) &gt; 0, "策定済み", "未策定")</f>
        <v>未策定</v>
      </c>
      <c r="V726" t="str">
        <f>IF(COUNTIF('2025年度_地域戦略テーブル（基本項目）'!C:C, D726) &gt; 0,
    IF(MONTH(INDEX('2025年度_地域戦略テーブル（基本項目）'!G:G, MATCH(D726, '2025年度_地域戦略テーブル（基本項目）'!C:C, 0))) &gt;= 4,
        YEAR(INDEX('2025年度_地域戦略テーブル（基本項目）'!G:G, MATCH(D726, '2025年度_地域戦略テーブル（基本項目）'!C:C, 0))),
        YEAR(INDEX('2025年度_地域戦略テーブル（基本項目）'!G:G, MATCH(D726, '2025年度_地域戦略テーブル（基本項目）'!C:C, 0)))-1),
    "")</f>
        <v/>
      </c>
    </row>
    <row r="727" spans="1:22" hidden="1">
      <c r="A727" s="11">
        <v>1097</v>
      </c>
      <c r="B727" s="12" t="s">
        <v>3163</v>
      </c>
      <c r="C727" s="12" t="s">
        <v>7443</v>
      </c>
      <c r="D727" s="12" t="s">
        <v>3164</v>
      </c>
      <c r="E727" s="12" t="s">
        <v>350</v>
      </c>
      <c r="F727" s="12" t="s">
        <v>3139</v>
      </c>
      <c r="G727" s="12" t="s">
        <v>2016</v>
      </c>
      <c r="H727" s="12" t="s">
        <v>3165</v>
      </c>
      <c r="I727" s="12" t="s">
        <v>1076</v>
      </c>
      <c r="J727" s="11">
        <v>67.819999999999993</v>
      </c>
      <c r="K727" s="11">
        <v>143913</v>
      </c>
      <c r="L727" s="11">
        <v>4.8569399999999998</v>
      </c>
      <c r="M727" s="11">
        <v>56.799993780252201</v>
      </c>
      <c r="N727" s="11">
        <v>30.187814286515099</v>
      </c>
      <c r="O727" s="11">
        <v>2.7602962400397102</v>
      </c>
      <c r="P727" s="11">
        <v>9.0958982809353692</v>
      </c>
      <c r="Q727" s="11">
        <v>1.15599741225757</v>
      </c>
      <c r="R727" s="11">
        <v>1798</v>
      </c>
      <c r="S727" s="11">
        <v>18532</v>
      </c>
      <c r="T727" s="11">
        <v>38301</v>
      </c>
      <c r="U727" s="81" t="str">
        <f>IF(COUNTIF('2025年度_地域戦略テーブル（基本項目）'!C:C, D727) &gt; 0, "策定済み", "未策定")</f>
        <v>未策定</v>
      </c>
      <c r="V727" t="str">
        <f>IF(COUNTIF('2025年度_地域戦略テーブル（基本項目）'!C:C, D727) &gt; 0,
    IF(MONTH(INDEX('2025年度_地域戦略テーブル（基本項目）'!G:G, MATCH(D727, '2025年度_地域戦略テーブル（基本項目）'!C:C, 0))) &gt;= 4,
        YEAR(INDEX('2025年度_地域戦略テーブル（基本項目）'!G:G, MATCH(D727, '2025年度_地域戦略テーブル（基本項目）'!C:C, 0))),
        YEAR(INDEX('2025年度_地域戦略テーブル（基本項目）'!G:G, MATCH(D727, '2025年度_地域戦略テーブル（基本項目）'!C:C, 0)))-1),
    "")</f>
        <v/>
      </c>
    </row>
    <row r="728" spans="1:22" hidden="1">
      <c r="A728" s="11">
        <v>1111</v>
      </c>
      <c r="B728" s="12" t="s">
        <v>3166</v>
      </c>
      <c r="C728" s="12" t="s">
        <v>7457</v>
      </c>
      <c r="D728" s="12" t="s">
        <v>3167</v>
      </c>
      <c r="E728" s="12" t="s">
        <v>350</v>
      </c>
      <c r="F728" s="12" t="s">
        <v>3139</v>
      </c>
      <c r="G728" s="12" t="s">
        <v>2016</v>
      </c>
      <c r="H728" s="12" t="s">
        <v>3168</v>
      </c>
      <c r="I728" s="12" t="s">
        <v>1076</v>
      </c>
      <c r="J728" s="11">
        <v>135.77000000000001</v>
      </c>
      <c r="K728" s="11">
        <v>7274</v>
      </c>
      <c r="L728" s="11">
        <v>-1.1012900000000001</v>
      </c>
      <c r="M728" s="11">
        <v>4.7524660514333101</v>
      </c>
      <c r="N728" s="11">
        <v>5.0132476734947398</v>
      </c>
      <c r="O728" s="11">
        <v>0.32596477235118299</v>
      </c>
      <c r="P728" s="11">
        <v>88.663479635615602</v>
      </c>
      <c r="Q728" s="11">
        <v>1.2448418671052</v>
      </c>
      <c r="R728" s="11">
        <v>289</v>
      </c>
      <c r="S728" s="11">
        <v>1332</v>
      </c>
      <c r="T728" s="11">
        <v>1965</v>
      </c>
      <c r="U728" s="81" t="str">
        <f>IF(COUNTIF('2025年度_地域戦略テーブル（基本項目）'!C:C, D728) &gt; 0, "策定済み", "未策定")</f>
        <v>未策定</v>
      </c>
      <c r="V728" t="str">
        <f>IF(COUNTIF('2025年度_地域戦略テーブル（基本項目）'!C:C, D728) &gt; 0,
    IF(MONTH(INDEX('2025年度_地域戦略テーブル（基本項目）'!G:G, MATCH(D728, '2025年度_地域戦略テーブル（基本項目）'!C:C, 0))) &gt;= 4,
        YEAR(INDEX('2025年度_地域戦略テーブル（基本項目）'!G:G, MATCH(D728, '2025年度_地域戦略テーブル（基本項目）'!C:C, 0))),
        YEAR(INDEX('2025年度_地域戦略テーブル（基本項目）'!G:G, MATCH(D728, '2025年度_地域戦略テーブル（基本項目）'!C:C, 0)))-1),
    "")</f>
        <v/>
      </c>
    </row>
    <row r="729" spans="1:22" hidden="1">
      <c r="A729" s="11">
        <v>1093</v>
      </c>
      <c r="B729" s="12" t="s">
        <v>3169</v>
      </c>
      <c r="C729" s="12" t="s">
        <v>7439</v>
      </c>
      <c r="D729" s="12" t="s">
        <v>357</v>
      </c>
      <c r="E729" s="12" t="s">
        <v>350</v>
      </c>
      <c r="F729" s="12" t="s">
        <v>3139</v>
      </c>
      <c r="G729" s="12" t="s">
        <v>2016</v>
      </c>
      <c r="H729" s="12" t="s">
        <v>3170</v>
      </c>
      <c r="I729" s="12" t="s">
        <v>1076</v>
      </c>
      <c r="J729" s="11">
        <v>464.51</v>
      </c>
      <c r="K729" s="11">
        <v>345070</v>
      </c>
      <c r="L729" s="11">
        <v>1.20156</v>
      </c>
      <c r="M729" s="11">
        <v>16.674383077138</v>
      </c>
      <c r="N729" s="11">
        <v>6.8471795314745796</v>
      </c>
      <c r="O729" s="11">
        <v>0.31476636091052101</v>
      </c>
      <c r="P729" s="11">
        <v>73.794452880823499</v>
      </c>
      <c r="Q729" s="11">
        <v>2.3692181496533502</v>
      </c>
      <c r="R729" s="11">
        <v>3418</v>
      </c>
      <c r="S729" s="11">
        <v>34680</v>
      </c>
      <c r="T729" s="11">
        <v>107204</v>
      </c>
      <c r="U729" s="81" t="str">
        <f>IF(COUNTIF('2025年度_地域戦略テーブル（基本項目）'!C:C, D729) &gt; 0, "策定済み", "未策定")</f>
        <v>策定済み</v>
      </c>
      <c r="V729">
        <f>IF(COUNTIF('2025年度_地域戦略テーブル（基本項目）'!C:C, D729) &gt; 0,
    IF(MONTH(INDEX('2025年度_地域戦略テーブル（基本項目）'!G:G, MATCH(D729, '2025年度_地域戦略テーブル（基本項目）'!C:C, 0))) &gt;= 4,
        YEAR(INDEX('2025年度_地域戦略テーブル（基本項目）'!G:G, MATCH(D729, '2025年度_地域戦略テーブル（基本項目）'!C:C, 0))),
        YEAR(INDEX('2025年度_地域戦略テーブル（基本項目）'!G:G, MATCH(D729, '2025年度_地域戦略テーブル（基本項目）'!C:C, 0)))-1),
    "")</f>
        <v>2010</v>
      </c>
    </row>
    <row r="730" spans="1:22" hidden="1">
      <c r="A730" s="11">
        <v>1095</v>
      </c>
      <c r="B730" s="12" t="s">
        <v>3171</v>
      </c>
      <c r="C730" s="12" t="s">
        <v>7441</v>
      </c>
      <c r="D730" s="12" t="s">
        <v>3172</v>
      </c>
      <c r="E730" s="12" t="s">
        <v>350</v>
      </c>
      <c r="F730" s="12" t="s">
        <v>3139</v>
      </c>
      <c r="G730" s="12" t="s">
        <v>2016</v>
      </c>
      <c r="H730" s="12" t="s">
        <v>3173</v>
      </c>
      <c r="I730" s="12" t="s">
        <v>1076</v>
      </c>
      <c r="J730" s="11">
        <v>681.02</v>
      </c>
      <c r="K730" s="11">
        <v>113636</v>
      </c>
      <c r="L730" s="11">
        <v>-3.8555600000000001</v>
      </c>
      <c r="M730" s="11">
        <v>8.5032272037125693</v>
      </c>
      <c r="N730" s="11">
        <v>15.5678480881838</v>
      </c>
      <c r="O730" s="11">
        <v>0.73642726502498801</v>
      </c>
      <c r="P730" s="11">
        <v>74.845481559432898</v>
      </c>
      <c r="Q730" s="11">
        <v>0.347015883645727</v>
      </c>
      <c r="R730" s="11">
        <v>3984</v>
      </c>
      <c r="S730" s="11">
        <v>22065</v>
      </c>
      <c r="T730" s="11">
        <v>31936</v>
      </c>
      <c r="U730" s="81" t="str">
        <f>IF(COUNTIF('2025年度_地域戦略テーブル（基本項目）'!C:C, D730) &gt; 0, "策定済み", "未策定")</f>
        <v>未策定</v>
      </c>
      <c r="V730" t="str">
        <f>IF(COUNTIF('2025年度_地域戦略テーブル（基本項目）'!C:C, D730) &gt; 0,
    IF(MONTH(INDEX('2025年度_地域戦略テーブル（基本項目）'!G:G, MATCH(D730, '2025年度_地域戦略テーブル（基本項目）'!C:C, 0))) &gt;= 4,
        YEAR(INDEX('2025年度_地域戦略テーブル（基本項目）'!G:G, MATCH(D730, '2025年度_地域戦略テーブル（基本項目）'!C:C, 0))),
        YEAR(INDEX('2025年度_地域戦略テーブル（基本項目）'!G:G, MATCH(D730, '2025年度_地域戦略テーブル（基本項目）'!C:C, 0)))-1),
    "")</f>
        <v/>
      </c>
    </row>
    <row r="731" spans="1:22" ht="26" hidden="1">
      <c r="A731" s="11">
        <v>1104</v>
      </c>
      <c r="B731" s="12" t="s">
        <v>3174</v>
      </c>
      <c r="C731" s="12" t="s">
        <v>7450</v>
      </c>
      <c r="D731" s="12" t="s">
        <v>3175</v>
      </c>
      <c r="E731" s="12" t="s">
        <v>350</v>
      </c>
      <c r="F731" s="12" t="s">
        <v>3139</v>
      </c>
      <c r="G731" s="12" t="s">
        <v>2016</v>
      </c>
      <c r="H731" s="12" t="s">
        <v>3176</v>
      </c>
      <c r="I731" s="12" t="s">
        <v>1076</v>
      </c>
      <c r="J731" s="11">
        <v>388.37</v>
      </c>
      <c r="K731" s="11">
        <v>112819</v>
      </c>
      <c r="L731" s="11">
        <v>-1.19198</v>
      </c>
      <c r="M731" s="11">
        <v>10.7763802355908</v>
      </c>
      <c r="N731" s="11">
        <v>25.688862681524299</v>
      </c>
      <c r="O731" s="11">
        <v>0.89198650138346003</v>
      </c>
      <c r="P731" s="11">
        <v>60.798341450498903</v>
      </c>
      <c r="Q731" s="11">
        <v>1.8444291310024801</v>
      </c>
      <c r="R731" s="11">
        <v>4895</v>
      </c>
      <c r="S731" s="11">
        <v>22342</v>
      </c>
      <c r="T731" s="11">
        <v>29036</v>
      </c>
      <c r="U731" s="81" t="str">
        <f>IF(COUNTIF('2025年度_地域戦略テーブル（基本項目）'!C:C, D731) &gt; 0, "策定済み", "未策定")</f>
        <v>未策定</v>
      </c>
      <c r="V731" t="str">
        <f>IF(COUNTIF('2025年度_地域戦略テーブル（基本項目）'!C:C, D731) &gt; 0,
    IF(MONTH(INDEX('2025年度_地域戦略テーブル（基本項目）'!G:G, MATCH(D731, '2025年度_地域戦略テーブル（基本項目）'!C:C, 0))) &gt;= 4,
        YEAR(INDEX('2025年度_地域戦略テーブル（基本項目）'!G:G, MATCH(D731, '2025年度_地域戦略テーブル（基本項目）'!C:C, 0))),
        YEAR(INDEX('2025年度_地域戦略テーブル（基本項目）'!G:G, MATCH(D731, '2025年度_地域戦略テーブル（基本項目）'!C:C, 0)))-1),
    "")</f>
        <v/>
      </c>
    </row>
    <row r="732" spans="1:22" hidden="1">
      <c r="A732" s="11">
        <v>1106</v>
      </c>
      <c r="B732" s="12" t="s">
        <v>3177</v>
      </c>
      <c r="C732" s="12" t="s">
        <v>7452</v>
      </c>
      <c r="D732" s="12" t="s">
        <v>3178</v>
      </c>
      <c r="E732" s="12" t="s">
        <v>350</v>
      </c>
      <c r="F732" s="12" t="s">
        <v>3139</v>
      </c>
      <c r="G732" s="12" t="s">
        <v>2016</v>
      </c>
      <c r="H732" s="12" t="s">
        <v>3179</v>
      </c>
      <c r="I732" s="12" t="s">
        <v>1076</v>
      </c>
      <c r="J732" s="11">
        <v>117.6</v>
      </c>
      <c r="K732" s="11">
        <v>20964</v>
      </c>
      <c r="L732" s="11">
        <v>-4.1558099999999998</v>
      </c>
      <c r="M732" s="11">
        <v>9.2827213336792997</v>
      </c>
      <c r="N732" s="11">
        <v>20.593254823011701</v>
      </c>
      <c r="O732" s="11">
        <v>1.8711061735474199</v>
      </c>
      <c r="P732" s="11">
        <v>65.492801721059394</v>
      </c>
      <c r="Q732" s="11">
        <v>2.7601159487022202</v>
      </c>
      <c r="R732" s="11">
        <v>1151</v>
      </c>
      <c r="S732" s="11">
        <v>5026</v>
      </c>
      <c r="T732" s="11">
        <v>5731</v>
      </c>
      <c r="U732" s="81" t="str">
        <f>IF(COUNTIF('2025年度_地域戦略テーブル（基本項目）'!C:C, D732) &gt; 0, "策定済み", "未策定")</f>
        <v>未策定</v>
      </c>
      <c r="V732" t="str">
        <f>IF(COUNTIF('2025年度_地域戦略テーブル（基本項目）'!C:C, D732) &gt; 0,
    IF(MONTH(INDEX('2025年度_地域戦略テーブル（基本項目）'!G:G, MATCH(D732, '2025年度_地域戦略テーブル（基本項目）'!C:C, 0))) &gt;= 4,
        YEAR(INDEX('2025年度_地域戦略テーブル（基本項目）'!G:G, MATCH(D732, '2025年度_地域戦略テーブル（基本項目）'!C:C, 0))),
        YEAR(INDEX('2025年度_地域戦略テーブル（基本項目）'!G:G, MATCH(D732, '2025年度_地域戦略テーブル（基本項目）'!C:C, 0)))-1),
    "")</f>
        <v/>
      </c>
    </row>
    <row r="733" spans="1:22" hidden="1">
      <c r="A733" s="11">
        <v>1094</v>
      </c>
      <c r="B733" s="12" t="s">
        <v>3180</v>
      </c>
      <c r="C733" s="12" t="s">
        <v>7440</v>
      </c>
      <c r="D733" s="12" t="s">
        <v>3181</v>
      </c>
      <c r="E733" s="12" t="s">
        <v>350</v>
      </c>
      <c r="F733" s="12" t="s">
        <v>3139</v>
      </c>
      <c r="G733" s="12" t="s">
        <v>2016</v>
      </c>
      <c r="H733" s="12" t="s">
        <v>3182</v>
      </c>
      <c r="I733" s="12" t="s">
        <v>1076</v>
      </c>
      <c r="J733" s="11">
        <v>196.87</v>
      </c>
      <c r="K733" s="11">
        <v>113647</v>
      </c>
      <c r="L733" s="11">
        <v>-2.8150000000000001E-2</v>
      </c>
      <c r="M733" s="11">
        <v>30.4869358150431</v>
      </c>
      <c r="N733" s="11">
        <v>33.803923713718603</v>
      </c>
      <c r="O733" s="11">
        <v>1.27809273330454</v>
      </c>
      <c r="P733" s="11">
        <v>33.161620161807001</v>
      </c>
      <c r="Q733" s="11">
        <v>1.2694275761267499</v>
      </c>
      <c r="R733" s="11">
        <v>1969</v>
      </c>
      <c r="S733" s="11">
        <v>18050</v>
      </c>
      <c r="T733" s="11">
        <v>31350</v>
      </c>
      <c r="U733" s="81" t="str">
        <f>IF(COUNTIF('2025年度_地域戦略テーブル（基本項目）'!C:C, D733) &gt; 0, "策定済み", "未策定")</f>
        <v>未策定</v>
      </c>
      <c r="V733" t="str">
        <f>IF(COUNTIF('2025年度_地域戦略テーブル（基本項目）'!C:C, D733) &gt; 0,
    IF(MONTH(INDEX('2025年度_地域戦略テーブル（基本項目）'!G:G, MATCH(D733, '2025年度_地域戦略テーブル（基本項目）'!C:C, 0))) &gt;= 4,
        YEAR(INDEX('2025年度_地域戦略テーブル（基本項目）'!G:G, MATCH(D733, '2025年度_地域戦略テーブル（基本項目）'!C:C, 0))),
        YEAR(INDEX('2025年度_地域戦略テーブル（基本項目）'!G:G, MATCH(D733, '2025年度_地域戦略テーブル（基本項目）'!C:C, 0)))-1),
    "")</f>
        <v/>
      </c>
    </row>
    <row r="734" spans="1:22" hidden="1">
      <c r="A734" s="11">
        <v>1105</v>
      </c>
      <c r="B734" s="12" t="s">
        <v>3183</v>
      </c>
      <c r="C734" s="12" t="s">
        <v>7451</v>
      </c>
      <c r="D734" s="12" t="s">
        <v>3184</v>
      </c>
      <c r="E734" s="12" t="s">
        <v>350</v>
      </c>
      <c r="F734" s="12" t="s">
        <v>3139</v>
      </c>
      <c r="G734" s="12" t="s">
        <v>2016</v>
      </c>
      <c r="H734" s="12" t="s">
        <v>3185</v>
      </c>
      <c r="I734" s="12" t="s">
        <v>1076</v>
      </c>
      <c r="J734" s="11">
        <v>250.39</v>
      </c>
      <c r="K734" s="11">
        <v>37225</v>
      </c>
      <c r="L734" s="11">
        <v>-3.8585699999999998</v>
      </c>
      <c r="M734" s="11">
        <v>7.48253451332143</v>
      </c>
      <c r="N734" s="11">
        <v>12.4657559959072</v>
      </c>
      <c r="O734" s="11">
        <v>0.97808722296371997</v>
      </c>
      <c r="P734" s="11">
        <v>77.258187179298801</v>
      </c>
      <c r="Q734" s="11">
        <v>1.81543508850879</v>
      </c>
      <c r="R734" s="11">
        <v>1414</v>
      </c>
      <c r="S734" s="11">
        <v>6591</v>
      </c>
      <c r="T734" s="11">
        <v>10956</v>
      </c>
      <c r="U734" s="81" t="str">
        <f>IF(COUNTIF('2025年度_地域戦略テーブル（基本項目）'!C:C, D734) &gt; 0, "策定済み", "未策定")</f>
        <v>未策定</v>
      </c>
      <c r="V734" t="str">
        <f>IF(COUNTIF('2025年度_地域戦略テーブル（基本項目）'!C:C, D734) &gt; 0,
    IF(MONTH(INDEX('2025年度_地域戦略テーブル（基本項目）'!G:G, MATCH(D734, '2025年度_地域戦略テーブル（基本項目）'!C:C, 0))) &gt;= 4,
        YEAR(INDEX('2025年度_地域戦略テーブル（基本項目）'!G:G, MATCH(D734, '2025年度_地域戦略テーブル（基本項目）'!C:C, 0))),
        YEAR(INDEX('2025年度_地域戦略テーブル（基本項目）'!G:G, MATCH(D734, '2025年度_地域戦略テーブル（基本項目）'!C:C, 0)))-1),
    "")</f>
        <v/>
      </c>
    </row>
    <row r="735" spans="1:22" hidden="1">
      <c r="A735" s="11">
        <v>1109</v>
      </c>
      <c r="B735" s="12" t="s">
        <v>3186</v>
      </c>
      <c r="C735" s="12" t="s">
        <v>7455</v>
      </c>
      <c r="D735" s="12" t="s">
        <v>3187</v>
      </c>
      <c r="E735" s="12" t="s">
        <v>350</v>
      </c>
      <c r="F735" s="12" t="s">
        <v>3139</v>
      </c>
      <c r="G735" s="12" t="s">
        <v>2016</v>
      </c>
      <c r="H735" s="12" t="s">
        <v>3188</v>
      </c>
      <c r="I735" s="12" t="s">
        <v>1076</v>
      </c>
      <c r="J735" s="11">
        <v>7.8</v>
      </c>
      <c r="K735" s="11">
        <v>7132</v>
      </c>
      <c r="L735" s="11">
        <v>-3.9073000000000002</v>
      </c>
      <c r="M735" s="11">
        <v>37.589240931932402</v>
      </c>
      <c r="N735" s="11">
        <v>60.844461950957303</v>
      </c>
      <c r="O735" s="11">
        <v>0.42172929858354202</v>
      </c>
      <c r="P735" s="11">
        <v>0.843389874304739</v>
      </c>
      <c r="Q735" s="11">
        <v>0.301177944222005</v>
      </c>
      <c r="R735" s="11">
        <v>206</v>
      </c>
      <c r="S735" s="11">
        <v>1215</v>
      </c>
      <c r="T735" s="11">
        <v>1822</v>
      </c>
      <c r="U735" s="81" t="str">
        <f>IF(COUNTIF('2025年度_地域戦略テーブル（基本項目）'!C:C, D735) &gt; 0, "策定済み", "未策定")</f>
        <v>未策定</v>
      </c>
      <c r="V735" t="str">
        <f>IF(COUNTIF('2025年度_地域戦略テーブル（基本項目）'!C:C, D735) &gt; 0,
    IF(MONTH(INDEX('2025年度_地域戦略テーブル（基本項目）'!G:G, MATCH(D735, '2025年度_地域戦略テーブル（基本項目）'!C:C, 0))) &gt;= 4,
        YEAR(INDEX('2025年度_地域戦略テーブル（基本項目）'!G:G, MATCH(D735, '2025年度_地域戦略テーブル（基本項目）'!C:C, 0))),
        YEAR(INDEX('2025年度_地域戦略テーブル（基本項目）'!G:G, MATCH(D735, '2025年度_地域戦略テーブル（基本項目）'!C:C, 0)))-1),
    "")</f>
        <v/>
      </c>
    </row>
    <row r="736" spans="1:22" hidden="1">
      <c r="A736" s="11">
        <v>1101</v>
      </c>
      <c r="B736" s="12" t="s">
        <v>3189</v>
      </c>
      <c r="C736" s="12" t="s">
        <v>7447</v>
      </c>
      <c r="D736" s="12" t="s">
        <v>3190</v>
      </c>
      <c r="E736" s="12" t="s">
        <v>350</v>
      </c>
      <c r="F736" s="12" t="s">
        <v>3139</v>
      </c>
      <c r="G736" s="12" t="s">
        <v>2016</v>
      </c>
      <c r="H736" s="12" t="s">
        <v>3191</v>
      </c>
      <c r="I736" s="12" t="s">
        <v>1076</v>
      </c>
      <c r="J736" s="11">
        <v>80.14</v>
      </c>
      <c r="K736" s="11">
        <v>50513</v>
      </c>
      <c r="L736" s="11">
        <v>1.25078</v>
      </c>
      <c r="M736" s="11">
        <v>28.248134747530202</v>
      </c>
      <c r="N736" s="11">
        <v>42.084856775604202</v>
      </c>
      <c r="O736" s="11">
        <v>3.9088032400063701</v>
      </c>
      <c r="P736" s="11">
        <v>24.733679642517099</v>
      </c>
      <c r="Q736" s="11">
        <v>1.0245255943421701</v>
      </c>
      <c r="R736" s="11">
        <v>1816</v>
      </c>
      <c r="S736" s="11">
        <v>8761</v>
      </c>
      <c r="T736" s="11">
        <v>13883</v>
      </c>
      <c r="U736" s="81" t="str">
        <f>IF(COUNTIF('2025年度_地域戦略テーブル（基本項目）'!C:C, D736) &gt; 0, "策定済み", "未策定")</f>
        <v>未策定</v>
      </c>
      <c r="V736" t="str">
        <f>IF(COUNTIF('2025年度_地域戦略テーブル（基本項目）'!C:C, D736) &gt; 0,
    IF(MONTH(INDEX('2025年度_地域戦略テーブル（基本項目）'!G:G, MATCH(D736, '2025年度_地域戦略テーブル（基本項目）'!C:C, 0))) &gt;= 4,
        YEAR(INDEX('2025年度_地域戦略テーブル（基本項目）'!G:G, MATCH(D736, '2025年度_地域戦略テーブル（基本項目）'!C:C, 0))),
        YEAR(INDEX('2025年度_地域戦略テーブル（基本項目）'!G:G, MATCH(D736, '2025年度_地域戦略テーブル（基本項目）'!C:C, 0)))-1),
    "")</f>
        <v/>
      </c>
    </row>
    <row r="737" spans="1:22" hidden="1">
      <c r="A737" s="11">
        <v>1107</v>
      </c>
      <c r="B737" s="12" t="s">
        <v>3192</v>
      </c>
      <c r="C737" s="12" t="s">
        <v>7453</v>
      </c>
      <c r="D737" s="12" t="s">
        <v>3193</v>
      </c>
      <c r="E737" s="12" t="s">
        <v>350</v>
      </c>
      <c r="F737" s="12" t="s">
        <v>3139</v>
      </c>
      <c r="G737" s="12" t="s">
        <v>2016</v>
      </c>
      <c r="H737" s="12" t="s">
        <v>3194</v>
      </c>
      <c r="I737" s="12" t="s">
        <v>1076</v>
      </c>
      <c r="J737" s="11">
        <v>44.55</v>
      </c>
      <c r="K737" s="11">
        <v>11789</v>
      </c>
      <c r="L737" s="11">
        <v>-5.1873899999999997</v>
      </c>
      <c r="M737" s="11">
        <v>17.218256022727001</v>
      </c>
      <c r="N737" s="11">
        <v>34.331094370325502</v>
      </c>
      <c r="O737" s="11">
        <v>2.0444577889553099</v>
      </c>
      <c r="P737" s="11">
        <v>43.663549935438702</v>
      </c>
      <c r="Q737" s="11">
        <v>2.7426418825535301</v>
      </c>
      <c r="R737" s="11">
        <v>1006</v>
      </c>
      <c r="S737" s="11">
        <v>3558</v>
      </c>
      <c r="T737" s="11">
        <v>3285</v>
      </c>
      <c r="U737" s="81" t="str">
        <f>IF(COUNTIF('2025年度_地域戦略テーブル（基本項目）'!C:C, D737) &gt; 0, "策定済み", "未策定")</f>
        <v>未策定</v>
      </c>
      <c r="V737" t="str">
        <f>IF(COUNTIF('2025年度_地域戦略テーブル（基本項目）'!C:C, D737) &gt; 0,
    IF(MONTH(INDEX('2025年度_地域戦略テーブル（基本項目）'!G:G, MATCH(D737, '2025年度_地域戦略テーブル（基本項目）'!C:C, 0))) &gt;= 4,
        YEAR(INDEX('2025年度_地域戦略テーブル（基本項目）'!G:G, MATCH(D737, '2025年度_地域戦略テーブル（基本項目）'!C:C, 0))),
        YEAR(INDEX('2025年度_地域戦略テーブル（基本項目）'!G:G, MATCH(D737, '2025年度_地域戦略テーブル（基本項目）'!C:C, 0)))-1),
    "")</f>
        <v/>
      </c>
    </row>
    <row r="738" spans="1:22" hidden="1">
      <c r="A738" s="11">
        <v>1703</v>
      </c>
      <c r="B738" s="12" t="s">
        <v>3195</v>
      </c>
      <c r="C738" s="12" t="s">
        <v>359</v>
      </c>
      <c r="D738" s="12" t="s">
        <v>359</v>
      </c>
      <c r="E738" s="12" t="s">
        <v>359</v>
      </c>
      <c r="F738" s="12" t="s">
        <v>3196</v>
      </c>
      <c r="G738" s="12" t="s">
        <v>1491</v>
      </c>
      <c r="H738" s="12" t="s">
        <v>102</v>
      </c>
      <c r="I738" s="12" t="s">
        <v>982</v>
      </c>
      <c r="J738" s="11">
        <v>9187.06</v>
      </c>
      <c r="K738" s="11">
        <v>1588256</v>
      </c>
      <c r="L738" s="11">
        <v>-3.6355900000000001</v>
      </c>
      <c r="M738" s="11">
        <v>4.4279995147397804</v>
      </c>
      <c r="N738" s="11">
        <v>3.4817420841926499</v>
      </c>
      <c r="O738" s="11">
        <v>11.0760645396094</v>
      </c>
      <c r="P738" s="11">
        <v>80.310566541307793</v>
      </c>
      <c r="Q738" s="11">
        <v>0.70362732015043095</v>
      </c>
      <c r="R738" s="11">
        <v>147995</v>
      </c>
      <c r="S738" s="11">
        <v>146393</v>
      </c>
      <c r="T738" s="11">
        <v>522291</v>
      </c>
      <c r="U738" s="81" t="str">
        <f>IF(COUNTIF('2025年度_地域戦略テーブル（基本項目）'!C:C, D738) &gt; 0, "策定済み", "未策定")</f>
        <v>策定済み</v>
      </c>
      <c r="V738">
        <f>IF(COUNTIF('2025年度_地域戦略テーブル（基本項目）'!C:C, D738) &gt; 0,
    IF(MONTH(INDEX('2025年度_地域戦略テーブル（基本項目）'!G:G, MATCH(D738, '2025年度_地域戦略テーブル（基本項目）'!C:C, 0))) &gt;= 4,
        YEAR(INDEX('2025年度_地域戦略テーブル（基本項目）'!G:G, MATCH(D738, '2025年度_地域戦略テーブル（基本項目）'!C:C, 0))),
        YEAR(INDEX('2025年度_地域戦略テーブル（基本項目）'!G:G, MATCH(D738, '2025年度_地域戦略テーブル（基本項目）'!C:C, 0)))-1),
    "")</f>
        <v>2013</v>
      </c>
    </row>
    <row r="739" spans="1:22" ht="26" hidden="1">
      <c r="A739" s="11">
        <v>1716</v>
      </c>
      <c r="B739" s="12" t="s">
        <v>3197</v>
      </c>
      <c r="C739" s="12" t="s">
        <v>8040</v>
      </c>
      <c r="D739" s="12" t="s">
        <v>3198</v>
      </c>
      <c r="E739" s="12" t="s">
        <v>359</v>
      </c>
      <c r="F739" s="12" t="s">
        <v>3196</v>
      </c>
      <c r="G739" s="12" t="s">
        <v>1491</v>
      </c>
      <c r="H739" s="12" t="s">
        <v>3199</v>
      </c>
      <c r="I739" s="12" t="s">
        <v>1076</v>
      </c>
      <c r="J739" s="11">
        <v>112.29</v>
      </c>
      <c r="K739" s="11">
        <v>27490</v>
      </c>
      <c r="L739" s="11">
        <v>-6.1197999999999997</v>
      </c>
      <c r="M739" s="11">
        <v>10.738039102779201</v>
      </c>
      <c r="N739" s="11">
        <v>7.7959126121195697</v>
      </c>
      <c r="O739" s="11">
        <v>6.1082822510079602</v>
      </c>
      <c r="P739" s="11">
        <v>73.265645805027205</v>
      </c>
      <c r="Q739" s="11">
        <v>2.0921202290660101</v>
      </c>
      <c r="R739" s="11">
        <v>1466</v>
      </c>
      <c r="S739" s="11">
        <v>4018</v>
      </c>
      <c r="T739" s="11">
        <v>8782</v>
      </c>
      <c r="U739" s="81" t="str">
        <f>IF(COUNTIF('2025年度_地域戦略テーブル（基本項目）'!C:C, D739) &gt; 0, "策定済み", "未策定")</f>
        <v>未策定</v>
      </c>
      <c r="V739" t="str">
        <f>IF(COUNTIF('2025年度_地域戦略テーブル（基本項目）'!C:C, D739) &gt; 0,
    IF(MONTH(INDEX('2025年度_地域戦略テーブル（基本項目）'!G:G, MATCH(D739, '2025年度_地域戦略テーブル（基本項目）'!C:C, 0))) &gt;= 4,
        YEAR(INDEX('2025年度_地域戦略テーブル（基本項目）'!G:G, MATCH(D739, '2025年度_地域戦略テーブル（基本項目）'!C:C, 0))),
        YEAR(INDEX('2025年度_地域戦略テーブル（基本項目）'!G:G, MATCH(D739, '2025年度_地域戦略テーブル（基本項目）'!C:C, 0)))-1),
    "")</f>
        <v/>
      </c>
    </row>
    <row r="740" spans="1:22" ht="26" hidden="1">
      <c r="A740" s="11">
        <v>1725</v>
      </c>
      <c r="B740" s="12" t="s">
        <v>3200</v>
      </c>
      <c r="C740" s="12" t="s">
        <v>8049</v>
      </c>
      <c r="D740" s="12" t="s">
        <v>3201</v>
      </c>
      <c r="E740" s="12" t="s">
        <v>359</v>
      </c>
      <c r="F740" s="12" t="s">
        <v>3196</v>
      </c>
      <c r="G740" s="12" t="s">
        <v>1491</v>
      </c>
      <c r="H740" s="12" t="s">
        <v>3202</v>
      </c>
      <c r="I740" s="12" t="s">
        <v>1076</v>
      </c>
      <c r="J740" s="11">
        <v>303.89999999999998</v>
      </c>
      <c r="K740" s="11">
        <v>20243</v>
      </c>
      <c r="L740" s="11">
        <v>-9.6294599999999999</v>
      </c>
      <c r="M740" s="11">
        <v>4.7881502450616704</v>
      </c>
      <c r="N740" s="11">
        <v>12.5067166942141</v>
      </c>
      <c r="O740" s="11">
        <v>6.6150824141438003</v>
      </c>
      <c r="P740" s="11">
        <v>75.1784311886735</v>
      </c>
      <c r="Q740" s="11">
        <v>0.91161945790693799</v>
      </c>
      <c r="R740" s="11">
        <v>4413</v>
      </c>
      <c r="S740" s="11">
        <v>3237</v>
      </c>
      <c r="T740" s="11">
        <v>6061</v>
      </c>
      <c r="U740" s="81" t="str">
        <f>IF(COUNTIF('2025年度_地域戦略テーブル（基本項目）'!C:C, D740) &gt; 0, "策定済み", "未策定")</f>
        <v>未策定</v>
      </c>
      <c r="V740" t="str">
        <f>IF(COUNTIF('2025年度_地域戦略テーブル（基本項目）'!C:C, D740) &gt; 0,
    IF(MONTH(INDEX('2025年度_地域戦略テーブル（基本項目）'!G:G, MATCH(D740, '2025年度_地域戦略テーブル（基本項目）'!C:C, 0))) &gt;= 4,
        YEAR(INDEX('2025年度_地域戦略テーブル（基本項目）'!G:G, MATCH(D740, '2025年度_地域戦略テーブル（基本項目）'!C:C, 0))),
        YEAR(INDEX('2025年度_地域戦略テーブル（基本項目）'!G:G, MATCH(D740, '2025年度_地域戦略テーブル（基本項目）'!C:C, 0)))-1),
    "")</f>
        <v/>
      </c>
    </row>
    <row r="741" spans="1:22" ht="26" hidden="1">
      <c r="A741" s="11">
        <v>1707</v>
      </c>
      <c r="B741" s="12" t="s">
        <v>3203</v>
      </c>
      <c r="C741" s="12" t="s">
        <v>8031</v>
      </c>
      <c r="D741" s="12" t="s">
        <v>3204</v>
      </c>
      <c r="E741" s="12" t="s">
        <v>359</v>
      </c>
      <c r="F741" s="12" t="s">
        <v>3196</v>
      </c>
      <c r="G741" s="12" t="s">
        <v>1491</v>
      </c>
      <c r="H741" s="12" t="s">
        <v>3205</v>
      </c>
      <c r="I741" s="12" t="s">
        <v>1076</v>
      </c>
      <c r="J741" s="11">
        <v>134.28</v>
      </c>
      <c r="K741" s="11">
        <v>19270</v>
      </c>
      <c r="L741" s="11">
        <v>-9.0952000000000002</v>
      </c>
      <c r="M741" s="11">
        <v>8.3018498335601194</v>
      </c>
      <c r="N741" s="11">
        <v>7.3494318021901002</v>
      </c>
      <c r="O741" s="11">
        <v>15.128080425209401</v>
      </c>
      <c r="P741" s="11">
        <v>67.885973631368401</v>
      </c>
      <c r="Q741" s="11">
        <v>1.33466430767198</v>
      </c>
      <c r="R741" s="11">
        <v>2904</v>
      </c>
      <c r="S741" s="11">
        <v>2794</v>
      </c>
      <c r="T741" s="11">
        <v>5874</v>
      </c>
      <c r="U741" s="81" t="str">
        <f>IF(COUNTIF('2025年度_地域戦略テーブル（基本項目）'!C:C, D741) &gt; 0, "策定済み", "未策定")</f>
        <v>未策定</v>
      </c>
      <c r="V741" t="str">
        <f>IF(COUNTIF('2025年度_地域戦略テーブル（基本項目）'!C:C, D741) &gt; 0,
    IF(MONTH(INDEX('2025年度_地域戦略テーブル（基本項目）'!G:G, MATCH(D741, '2025年度_地域戦略テーブル（基本項目）'!C:C, 0))) &gt;= 4,
        YEAR(INDEX('2025年度_地域戦略テーブル（基本項目）'!G:G, MATCH(D741, '2025年度_地域戦略テーブル（基本項目）'!C:C, 0))),
        YEAR(INDEX('2025年度_地域戦略テーブル（基本項目）'!G:G, MATCH(D741, '2025年度_地域戦略テーブル（基本項目）'!C:C, 0)))-1),
    "")</f>
        <v/>
      </c>
    </row>
    <row r="742" spans="1:22" ht="26" hidden="1">
      <c r="A742" s="11">
        <v>1722</v>
      </c>
      <c r="B742" s="12" t="s">
        <v>3206</v>
      </c>
      <c r="C742" s="12" t="s">
        <v>8046</v>
      </c>
      <c r="D742" s="12" t="s">
        <v>3207</v>
      </c>
      <c r="E742" s="12" t="s">
        <v>359</v>
      </c>
      <c r="F742" s="12" t="s">
        <v>3196</v>
      </c>
      <c r="G742" s="12" t="s">
        <v>1491</v>
      </c>
      <c r="H742" s="12" t="s">
        <v>3208</v>
      </c>
      <c r="I742" s="12" t="s">
        <v>1076</v>
      </c>
      <c r="J742" s="11">
        <v>231.25</v>
      </c>
      <c r="K742" s="11">
        <v>76348</v>
      </c>
      <c r="L742" s="11">
        <v>1.5630599999999999</v>
      </c>
      <c r="M742" s="11">
        <v>9.8399525097612397</v>
      </c>
      <c r="N742" s="11">
        <v>9.9833640821398593</v>
      </c>
      <c r="O742" s="11">
        <v>2.8753837368770898</v>
      </c>
      <c r="P742" s="11">
        <v>75.753166522381505</v>
      </c>
      <c r="Q742" s="11">
        <v>1.5481331488402601</v>
      </c>
      <c r="R742" s="11">
        <v>2371</v>
      </c>
      <c r="S742" s="11">
        <v>6206</v>
      </c>
      <c r="T742" s="11">
        <v>24390</v>
      </c>
      <c r="U742" s="81" t="str">
        <f>IF(COUNTIF('2025年度_地域戦略テーブル（基本項目）'!C:C, D742) &gt; 0, "策定済み", "未策定")</f>
        <v>未策定</v>
      </c>
      <c r="V742" t="str">
        <f>IF(COUNTIF('2025年度_地域戦略テーブル（基本項目）'!C:C, D742) &gt; 0,
    IF(MONTH(INDEX('2025年度_地域戦略テーブル（基本項目）'!G:G, MATCH(D742, '2025年度_地域戦略テーブル（基本項目）'!C:C, 0))) &gt;= 4,
        YEAR(INDEX('2025年度_地域戦略テーブル（基本項目）'!G:G, MATCH(D742, '2025年度_地域戦略テーブル（基本項目）'!C:C, 0))),
        YEAR(INDEX('2025年度_地域戦略テーブル（基本項目）'!G:G, MATCH(D742, '2025年度_地域戦略テーブル（基本項目）'!C:C, 0)))-1),
    "")</f>
        <v/>
      </c>
    </row>
    <row r="743" spans="1:22" ht="26" hidden="1">
      <c r="A743" s="11">
        <v>1721</v>
      </c>
      <c r="B743" s="12" t="s">
        <v>3209</v>
      </c>
      <c r="C743" s="12" t="s">
        <v>8045</v>
      </c>
      <c r="D743" s="12" t="s">
        <v>3210</v>
      </c>
      <c r="E743" s="12" t="s">
        <v>359</v>
      </c>
      <c r="F743" s="12" t="s">
        <v>3196</v>
      </c>
      <c r="G743" s="12" t="s">
        <v>1491</v>
      </c>
      <c r="H743" s="12" t="s">
        <v>3211</v>
      </c>
      <c r="I743" s="12" t="s">
        <v>1076</v>
      </c>
      <c r="J743" s="11">
        <v>392.56</v>
      </c>
      <c r="K743" s="11">
        <v>24453</v>
      </c>
      <c r="L743" s="11">
        <v>-8.7914999999999992</v>
      </c>
      <c r="M743" s="11">
        <v>4.5644546179418102</v>
      </c>
      <c r="N743" s="11">
        <v>12.9676969855196</v>
      </c>
      <c r="O743" s="11">
        <v>5.0865609203090099</v>
      </c>
      <c r="P743" s="11">
        <v>76.615762849889904</v>
      </c>
      <c r="Q743" s="11">
        <v>0.76552462633959295</v>
      </c>
      <c r="R743" s="11">
        <v>4918</v>
      </c>
      <c r="S743" s="11">
        <v>3156</v>
      </c>
      <c r="T743" s="11">
        <v>7503</v>
      </c>
      <c r="U743" s="81" t="str">
        <f>IF(COUNTIF('2025年度_地域戦略テーブル（基本項目）'!C:C, D743) &gt; 0, "策定済み", "未策定")</f>
        <v>未策定</v>
      </c>
      <c r="V743" t="str">
        <f>IF(COUNTIF('2025年度_地域戦略テーブル（基本項目）'!C:C, D743) &gt; 0,
    IF(MONTH(INDEX('2025年度_地域戦略テーブル（基本項目）'!G:G, MATCH(D743, '2025年度_地域戦略テーブル（基本項目）'!C:C, 0))) &gt;= 4,
        YEAR(INDEX('2025年度_地域戦略テーブル（基本項目）'!G:G, MATCH(D743, '2025年度_地域戦略テーブル（基本項目）'!C:C, 0))),
        YEAR(INDEX('2025年度_地域戦略テーブル（基本項目）'!G:G, MATCH(D743, '2025年度_地域戦略テーブル（基本項目）'!C:C, 0)))-1),
    "")</f>
        <v/>
      </c>
    </row>
    <row r="744" spans="1:22" ht="26" hidden="1">
      <c r="A744" s="11">
        <v>1743</v>
      </c>
      <c r="B744" s="12" t="s">
        <v>3212</v>
      </c>
      <c r="C744" s="12" t="s">
        <v>8067</v>
      </c>
      <c r="D744" s="12" t="s">
        <v>3213</v>
      </c>
      <c r="E744" s="12" t="s">
        <v>359</v>
      </c>
      <c r="F744" s="12" t="s">
        <v>3196</v>
      </c>
      <c r="G744" s="12" t="s">
        <v>1491</v>
      </c>
      <c r="H744" s="12" t="s">
        <v>3214</v>
      </c>
      <c r="I744" s="12" t="s">
        <v>1076</v>
      </c>
      <c r="J744" s="11">
        <v>62.71</v>
      </c>
      <c r="K744" s="11">
        <v>6139</v>
      </c>
      <c r="L744" s="11">
        <v>-3.5051899999999998</v>
      </c>
      <c r="M744" s="11">
        <v>3.7970918775952098</v>
      </c>
      <c r="N744" s="11">
        <v>0</v>
      </c>
      <c r="O744" s="11">
        <v>61.926934506120197</v>
      </c>
      <c r="P744" s="11">
        <v>31.6923535062461</v>
      </c>
      <c r="Q744" s="11">
        <v>2.5836201100384999</v>
      </c>
      <c r="R744" s="11">
        <v>2016</v>
      </c>
      <c r="S744" s="11">
        <v>362</v>
      </c>
      <c r="T744" s="11">
        <v>1505</v>
      </c>
      <c r="U744" s="81" t="str">
        <f>IF(COUNTIF('2025年度_地域戦略テーブル（基本項目）'!C:C, D744) &gt; 0, "策定済み", "未策定")</f>
        <v>未策定</v>
      </c>
      <c r="V744" t="str">
        <f>IF(COUNTIF('2025年度_地域戦略テーブル（基本項目）'!C:C, D744) &gt; 0,
    IF(MONTH(INDEX('2025年度_地域戦略テーブル（基本項目）'!G:G, MATCH(D744, '2025年度_地域戦略テーブル（基本項目）'!C:C, 0))) &gt;= 4,
        YEAR(INDEX('2025年度_地域戦略テーブル（基本項目）'!G:G, MATCH(D744, '2025年度_地域戦略テーブル（基本項目）'!C:C, 0))),
        YEAR(INDEX('2025年度_地域戦略テーブル（基本項目）'!G:G, MATCH(D744, '2025年度_地域戦略テーブル（基本項目）'!C:C, 0)))-1),
    "")</f>
        <v/>
      </c>
    </row>
    <row r="745" spans="1:22" ht="26" hidden="1">
      <c r="A745" s="11">
        <v>1737</v>
      </c>
      <c r="B745" s="12" t="s">
        <v>3215</v>
      </c>
      <c r="C745" s="12" t="s">
        <v>8061</v>
      </c>
      <c r="D745" s="12" t="s">
        <v>362</v>
      </c>
      <c r="E745" s="12" t="s">
        <v>359</v>
      </c>
      <c r="F745" s="12" t="s">
        <v>3196</v>
      </c>
      <c r="G745" s="12" t="s">
        <v>1491</v>
      </c>
      <c r="H745" s="12" t="s">
        <v>3216</v>
      </c>
      <c r="I745" s="12" t="s">
        <v>1076</v>
      </c>
      <c r="J745" s="11">
        <v>103.07</v>
      </c>
      <c r="K745" s="11">
        <v>1621</v>
      </c>
      <c r="L745" s="11">
        <v>-5.8652699999999998</v>
      </c>
      <c r="M745" s="11">
        <v>0.92397035237457203</v>
      </c>
      <c r="N745" s="11">
        <v>0</v>
      </c>
      <c r="O745" s="11">
        <v>1.75299368072798</v>
      </c>
      <c r="P745" s="11">
        <v>95.319627588711697</v>
      </c>
      <c r="Q745" s="11">
        <v>2.0034083781857701</v>
      </c>
      <c r="R745" s="11">
        <v>339</v>
      </c>
      <c r="S745" s="11">
        <v>160</v>
      </c>
      <c r="T745" s="11">
        <v>439</v>
      </c>
      <c r="U745" s="81" t="str">
        <f>IF(COUNTIF('2025年度_地域戦略テーブル（基本項目）'!C:C, D745) &gt; 0, "策定済み", "未策定")</f>
        <v>策定済み</v>
      </c>
      <c r="V745">
        <f>IF(COUNTIF('2025年度_地域戦略テーブル（基本項目）'!C:C, D745) &gt; 0,
    IF(MONTH(INDEX('2025年度_地域戦略テーブル（基本項目）'!G:G, MATCH(D745, '2025年度_地域戦略テーブル（基本項目）'!C:C, 0))) &gt;= 4,
        YEAR(INDEX('2025年度_地域戦略テーブル（基本項目）'!G:G, MATCH(D745, '2025年度_地域戦略テーブル（基本項目）'!C:C, 0))),
        YEAR(INDEX('2025年度_地域戦略テーブル（基本項目）'!G:G, MATCH(D745, '2025年度_地域戦略テーブル（基本項目）'!C:C, 0)))-1),
    "")</f>
        <v>2014</v>
      </c>
    </row>
    <row r="746" spans="1:22" ht="26" hidden="1">
      <c r="A746" s="11">
        <v>1719</v>
      </c>
      <c r="B746" s="12" t="s">
        <v>3217</v>
      </c>
      <c r="C746" s="12" t="s">
        <v>8043</v>
      </c>
      <c r="D746" s="12" t="s">
        <v>364</v>
      </c>
      <c r="E746" s="12" t="s">
        <v>359</v>
      </c>
      <c r="F746" s="12" t="s">
        <v>3196</v>
      </c>
      <c r="G746" s="12" t="s">
        <v>1491</v>
      </c>
      <c r="H746" s="12" t="s">
        <v>3218</v>
      </c>
      <c r="I746" s="12" t="s">
        <v>1076</v>
      </c>
      <c r="J746" s="11">
        <v>308.33</v>
      </c>
      <c r="K746" s="11">
        <v>41390</v>
      </c>
      <c r="L746" s="11">
        <v>-4.09213</v>
      </c>
      <c r="M746" s="11">
        <v>3.5853977499761598</v>
      </c>
      <c r="N746" s="11">
        <v>0.46384739438892603</v>
      </c>
      <c r="O746" s="11">
        <v>7.11131856836663</v>
      </c>
      <c r="P746" s="11">
        <v>86.199892655745501</v>
      </c>
      <c r="Q746" s="11">
        <v>2.6395436315227898</v>
      </c>
      <c r="R746" s="11">
        <v>1472</v>
      </c>
      <c r="S746" s="11">
        <v>2866</v>
      </c>
      <c r="T746" s="11">
        <v>16062</v>
      </c>
      <c r="U746" s="81" t="str">
        <f>IF(COUNTIF('2025年度_地域戦略テーブル（基本項目）'!C:C, D746) &gt; 0, "策定済み", "未策定")</f>
        <v>策定済み</v>
      </c>
      <c r="V746">
        <f>IF(COUNTIF('2025年度_地域戦略テーブル（基本項目）'!C:C, D746) &gt; 0,
    IF(MONTH(INDEX('2025年度_地域戦略テーブル（基本項目）'!G:G, MATCH(D746, '2025年度_地域戦略テーブル（基本項目）'!C:C, 0))) &gt;= 4,
        YEAR(INDEX('2025年度_地域戦略テーブル（基本項目）'!G:G, MATCH(D746, '2025年度_地域戦略テーブル（基本項目）'!C:C, 0))),
        YEAR(INDEX('2025年度_地域戦略テーブル（基本項目）'!G:G, MATCH(D746, '2025年度_地域戦略テーブル（基本項目）'!C:C, 0)))-1),
    "")</f>
        <v>2014</v>
      </c>
    </row>
    <row r="747" spans="1:22" ht="26" hidden="1">
      <c r="A747" s="11">
        <v>1735</v>
      </c>
      <c r="B747" s="12" t="s">
        <v>3219</v>
      </c>
      <c r="C747" s="12" t="s">
        <v>8059</v>
      </c>
      <c r="D747" s="12" t="s">
        <v>3220</v>
      </c>
      <c r="E747" s="12" t="s">
        <v>359</v>
      </c>
      <c r="F747" s="12" t="s">
        <v>3196</v>
      </c>
      <c r="G747" s="12" t="s">
        <v>1491</v>
      </c>
      <c r="H747" s="12" t="s">
        <v>3221</v>
      </c>
      <c r="I747" s="12" t="s">
        <v>1076</v>
      </c>
      <c r="J747" s="11">
        <v>540.48</v>
      </c>
      <c r="K747" s="11">
        <v>11858</v>
      </c>
      <c r="L747" s="11">
        <v>-8.1700599999999994</v>
      </c>
      <c r="M747" s="11">
        <v>1.3123917844833899</v>
      </c>
      <c r="N747" s="11">
        <v>0.44063754885016898</v>
      </c>
      <c r="O747" s="11">
        <v>2.9446527646946699</v>
      </c>
      <c r="P747" s="11">
        <v>91.768559794972006</v>
      </c>
      <c r="Q747" s="11">
        <v>3.5337581069997999</v>
      </c>
      <c r="R747" s="11">
        <v>1539</v>
      </c>
      <c r="S747" s="11">
        <v>996</v>
      </c>
      <c r="T747" s="11">
        <v>4779</v>
      </c>
      <c r="U747" s="81" t="str">
        <f>IF(COUNTIF('2025年度_地域戦略テーブル（基本項目）'!C:C, D747) &gt; 0, "策定済み", "未策定")</f>
        <v>未策定</v>
      </c>
      <c r="V747" t="str">
        <f>IF(COUNTIF('2025年度_地域戦略テーブル（基本項目）'!C:C, D747) &gt; 0,
    IF(MONTH(INDEX('2025年度_地域戦略テーブル（基本項目）'!G:G, MATCH(D747, '2025年度_地域戦略テーブル（基本項目）'!C:C, 0))) &gt;= 4,
        YEAR(INDEX('2025年度_地域戦略テーブル（基本項目）'!G:G, MATCH(D747, '2025年度_地域戦略テーブル（基本項目）'!C:C, 0))),
        YEAR(INDEX('2025年度_地域戦略テーブル（基本項目）'!G:G, MATCH(D747, '2025年度_地域戦略テーブル（基本項目）'!C:C, 0)))-1),
    "")</f>
        <v/>
      </c>
    </row>
    <row r="748" spans="1:22" ht="26" hidden="1">
      <c r="A748" s="11">
        <v>1732</v>
      </c>
      <c r="B748" s="12" t="s">
        <v>3222</v>
      </c>
      <c r="C748" s="12" t="s">
        <v>8056</v>
      </c>
      <c r="D748" s="12" t="s">
        <v>3223</v>
      </c>
      <c r="E748" s="12" t="s">
        <v>359</v>
      </c>
      <c r="F748" s="12" t="s">
        <v>3196</v>
      </c>
      <c r="G748" s="12" t="s">
        <v>1491</v>
      </c>
      <c r="H748" s="12" t="s">
        <v>3224</v>
      </c>
      <c r="I748" s="12" t="s">
        <v>1076</v>
      </c>
      <c r="J748" s="11">
        <v>308.10000000000002</v>
      </c>
      <c r="K748" s="11">
        <v>14227</v>
      </c>
      <c r="L748" s="11">
        <v>-9.1738999999999997</v>
      </c>
      <c r="M748" s="11">
        <v>4.7545757211889601</v>
      </c>
      <c r="N748" s="11">
        <v>6.2064510934811601</v>
      </c>
      <c r="O748" s="11">
        <v>6.9106424595979403</v>
      </c>
      <c r="P748" s="11">
        <v>80.687873299667899</v>
      </c>
      <c r="Q748" s="11">
        <v>1.440457426064</v>
      </c>
      <c r="R748" s="11">
        <v>2321</v>
      </c>
      <c r="S748" s="11">
        <v>1627</v>
      </c>
      <c r="T748" s="11">
        <v>4244</v>
      </c>
      <c r="U748" s="81" t="str">
        <f>IF(COUNTIF('2025年度_地域戦略テーブル（基本項目）'!C:C, D748) &gt; 0, "策定済み", "未策定")</f>
        <v>未策定</v>
      </c>
      <c r="V748" t="str">
        <f>IF(COUNTIF('2025年度_地域戦略テーブル（基本項目）'!C:C, D748) &gt; 0,
    IF(MONTH(INDEX('2025年度_地域戦略テーブル（基本項目）'!G:G, MATCH(D748, '2025年度_地域戦略テーブル（基本項目）'!C:C, 0))) &gt;= 4,
        YEAR(INDEX('2025年度_地域戦略テーブル（基本項目）'!G:G, MATCH(D748, '2025年度_地域戦略テーブル（基本項目）'!C:C, 0))),
        YEAR(INDEX('2025年度_地域戦略テーブル（基本項目）'!G:G, MATCH(D748, '2025年度_地域戦略テーブル（基本項目）'!C:C, 0)))-1),
    "")</f>
        <v/>
      </c>
    </row>
    <row r="749" spans="1:22" ht="26" hidden="1">
      <c r="A749" s="11">
        <v>1740</v>
      </c>
      <c r="B749" s="12" t="s">
        <v>3225</v>
      </c>
      <c r="C749" s="12" t="s">
        <v>8064</v>
      </c>
      <c r="D749" s="12" t="s">
        <v>3226</v>
      </c>
      <c r="E749" s="12" t="s">
        <v>359</v>
      </c>
      <c r="F749" s="12" t="s">
        <v>3196</v>
      </c>
      <c r="G749" s="12" t="s">
        <v>1491</v>
      </c>
      <c r="H749" s="12" t="s">
        <v>3227</v>
      </c>
      <c r="I749" s="12" t="s">
        <v>1076</v>
      </c>
      <c r="J749" s="11">
        <v>56.82</v>
      </c>
      <c r="K749" s="11">
        <v>6629</v>
      </c>
      <c r="L749" s="11">
        <v>-8.0837500000000002</v>
      </c>
      <c r="M749" s="11">
        <v>11.8107492323086</v>
      </c>
      <c r="N749" s="11">
        <v>0</v>
      </c>
      <c r="O749" s="11">
        <v>57.932838364646003</v>
      </c>
      <c r="P749" s="11">
        <v>20.1244806279092</v>
      </c>
      <c r="Q749" s="11">
        <v>10.1319317751363</v>
      </c>
      <c r="R749" s="11">
        <v>1747</v>
      </c>
      <c r="S749" s="11">
        <v>607</v>
      </c>
      <c r="T749" s="11">
        <v>2204</v>
      </c>
      <c r="U749" s="81" t="str">
        <f>IF(COUNTIF('2025年度_地域戦略テーブル（基本項目）'!C:C, D749) &gt; 0, "策定済み", "未策定")</f>
        <v>未策定</v>
      </c>
      <c r="V749" t="str">
        <f>IF(COUNTIF('2025年度_地域戦略テーブル（基本項目）'!C:C, D749) &gt; 0,
    IF(MONTH(INDEX('2025年度_地域戦略テーブル（基本項目）'!G:G, MATCH(D749, '2025年度_地域戦略テーブル（基本項目）'!C:C, 0))) &gt;= 4,
        YEAR(INDEX('2025年度_地域戦略テーブル（基本項目）'!G:G, MATCH(D749, '2025年度_地域戦略テーブル（基本項目）'!C:C, 0))),
        YEAR(INDEX('2025年度_地域戦略テーブル（基本項目）'!G:G, MATCH(D749, '2025年度_地域戦略テーブル（基本項目）'!C:C, 0)))-1),
    "")</f>
        <v/>
      </c>
    </row>
    <row r="750" spans="1:22" ht="26" hidden="1">
      <c r="A750" s="11">
        <v>1730</v>
      </c>
      <c r="B750" s="12" t="s">
        <v>3228</v>
      </c>
      <c r="C750" s="12" t="s">
        <v>8054</v>
      </c>
      <c r="D750" s="12" t="s">
        <v>3229</v>
      </c>
      <c r="E750" s="12" t="s">
        <v>359</v>
      </c>
      <c r="F750" s="12" t="s">
        <v>3196</v>
      </c>
      <c r="G750" s="12" t="s">
        <v>1491</v>
      </c>
      <c r="H750" s="12" t="s">
        <v>3230</v>
      </c>
      <c r="I750" s="12" t="s">
        <v>1076</v>
      </c>
      <c r="J750" s="11">
        <v>163.19</v>
      </c>
      <c r="K750" s="11">
        <v>6944</v>
      </c>
      <c r="L750" s="11">
        <v>-12.35643</v>
      </c>
      <c r="M750" s="11">
        <v>3.2401729619762798</v>
      </c>
      <c r="N750" s="11">
        <v>4.4741812585062304</v>
      </c>
      <c r="O750" s="11">
        <v>12.923956146773801</v>
      </c>
      <c r="P750" s="11">
        <v>78.541381984481703</v>
      </c>
      <c r="Q750" s="11">
        <v>0.82030764826203195</v>
      </c>
      <c r="R750" s="11">
        <v>2682</v>
      </c>
      <c r="S750" s="11">
        <v>614</v>
      </c>
      <c r="T750" s="11">
        <v>1965</v>
      </c>
      <c r="U750" s="81" t="str">
        <f>IF(COUNTIF('2025年度_地域戦略テーブル（基本項目）'!C:C, D750) &gt; 0, "策定済み", "未策定")</f>
        <v>未策定</v>
      </c>
      <c r="V750" t="str">
        <f>IF(COUNTIF('2025年度_地域戦略テーブル（基本項目）'!C:C, D750) &gt; 0,
    IF(MONTH(INDEX('2025年度_地域戦略テーブル（基本項目）'!G:G, MATCH(D750, '2025年度_地域戦略テーブル（基本項目）'!C:C, 0))) &gt;= 4,
        YEAR(INDEX('2025年度_地域戦略テーブル（基本項目）'!G:G, MATCH(D750, '2025年度_地域戦略テーブル（基本項目）'!C:C, 0))),
        YEAR(INDEX('2025年度_地域戦略テーブル（基本項目）'!G:G, MATCH(D750, '2025年度_地域戦略テーブル（基本項目）'!C:C, 0)))-1),
    "")</f>
        <v/>
      </c>
    </row>
    <row r="751" spans="1:22" ht="26" hidden="1">
      <c r="A751" s="11">
        <v>1712</v>
      </c>
      <c r="B751" s="12" t="s">
        <v>3231</v>
      </c>
      <c r="C751" s="12" t="s">
        <v>8036</v>
      </c>
      <c r="D751" s="12" t="s">
        <v>3232</v>
      </c>
      <c r="E751" s="12" t="s">
        <v>359</v>
      </c>
      <c r="F751" s="12" t="s">
        <v>3196</v>
      </c>
      <c r="G751" s="12" t="s">
        <v>1491</v>
      </c>
      <c r="H751" s="12" t="s">
        <v>3233</v>
      </c>
      <c r="I751" s="12" t="s">
        <v>1076</v>
      </c>
      <c r="J751" s="11">
        <v>682.92</v>
      </c>
      <c r="K751" s="11">
        <v>92403</v>
      </c>
      <c r="L751" s="11">
        <v>-3.8230200000000001</v>
      </c>
      <c r="M751" s="11">
        <v>7.2605105326869497</v>
      </c>
      <c r="N751" s="11">
        <v>9.6455205927817094</v>
      </c>
      <c r="O751" s="11">
        <v>5.1749409171334602</v>
      </c>
      <c r="P751" s="11">
        <v>75.950328661273304</v>
      </c>
      <c r="Q751" s="11">
        <v>1.96869929612456</v>
      </c>
      <c r="R751" s="11">
        <v>6046</v>
      </c>
      <c r="S751" s="11">
        <v>12664</v>
      </c>
      <c r="T751" s="11">
        <v>27847</v>
      </c>
      <c r="U751" s="81" t="str">
        <f>IF(COUNTIF('2025年度_地域戦略テーブル（基本項目）'!C:C, D751) &gt; 0, "策定済み", "未策定")</f>
        <v>未策定</v>
      </c>
      <c r="V751" t="str">
        <f>IF(COUNTIF('2025年度_地域戦略テーブル（基本項目）'!C:C, D751) &gt; 0,
    IF(MONTH(INDEX('2025年度_地域戦略テーブル（基本項目）'!G:G, MATCH(D751, '2025年度_地域戦略テーブル（基本項目）'!C:C, 0))) &gt;= 4,
        YEAR(INDEX('2025年度_地域戦略テーブル（基本項目）'!G:G, MATCH(D751, '2025年度_地域戦略テーブル（基本項目）'!C:C, 0))),
        YEAR(INDEX('2025年度_地域戦略テーブル（基本項目）'!G:G, MATCH(D751, '2025年度_地域戦略テーブル（基本項目）'!C:C, 0)))-1),
    "")</f>
        <v/>
      </c>
    </row>
    <row r="752" spans="1:22" ht="26" hidden="1">
      <c r="A752" s="11">
        <v>1723</v>
      </c>
      <c r="B752" s="12" t="s">
        <v>3234</v>
      </c>
      <c r="C752" s="12" t="s">
        <v>8047</v>
      </c>
      <c r="D752" s="12" t="s">
        <v>3235</v>
      </c>
      <c r="E752" s="12" t="s">
        <v>359</v>
      </c>
      <c r="F752" s="12" t="s">
        <v>3196</v>
      </c>
      <c r="G752" s="12" t="s">
        <v>1491</v>
      </c>
      <c r="H752" s="12" t="s">
        <v>3236</v>
      </c>
      <c r="I752" s="12" t="s">
        <v>1076</v>
      </c>
      <c r="J752" s="11">
        <v>31.39</v>
      </c>
      <c r="K752" s="11">
        <v>405</v>
      </c>
      <c r="L752" s="11">
        <v>-0.4914</v>
      </c>
      <c r="M752" s="11">
        <v>1.8565402048111901</v>
      </c>
      <c r="N752" s="11">
        <v>3.5015717750863297E-2</v>
      </c>
      <c r="O752" s="11">
        <v>13.5887400461908</v>
      </c>
      <c r="P752" s="11">
        <v>64.516653395449595</v>
      </c>
      <c r="Q752" s="11">
        <v>20.0030506357975</v>
      </c>
      <c r="R752" s="11">
        <v>64</v>
      </c>
      <c r="S752" s="11">
        <v>46</v>
      </c>
      <c r="T752" s="11">
        <v>129</v>
      </c>
      <c r="U752" s="81" t="str">
        <f>IF(COUNTIF('2025年度_地域戦略テーブル（基本項目）'!C:C, D752) &gt; 0, "策定済み", "未策定")</f>
        <v>未策定</v>
      </c>
      <c r="V752" t="str">
        <f>IF(COUNTIF('2025年度_地域戦略テーブル（基本項目）'!C:C, D752) &gt; 0,
    IF(MONTH(INDEX('2025年度_地域戦略テーブル（基本項目）'!G:G, MATCH(D752, '2025年度_地域戦略テーブル（基本項目）'!C:C, 0))) &gt;= 4,
        YEAR(INDEX('2025年度_地域戦略テーブル（基本項目）'!G:G, MATCH(D752, '2025年度_地域戦略テーブル（基本項目）'!C:C, 0))),
        YEAR(INDEX('2025年度_地域戦略テーブル（基本項目）'!G:G, MATCH(D752, '2025年度_地域戦略テーブル（基本項目）'!C:C, 0)))-1),
    "")</f>
        <v/>
      </c>
    </row>
    <row r="753" spans="1:22" ht="26" hidden="1">
      <c r="A753" s="11">
        <v>1718</v>
      </c>
      <c r="B753" s="12" t="s">
        <v>3237</v>
      </c>
      <c r="C753" s="12" t="s">
        <v>8042</v>
      </c>
      <c r="D753" s="12" t="s">
        <v>367</v>
      </c>
      <c r="E753" s="12" t="s">
        <v>359</v>
      </c>
      <c r="F753" s="12" t="s">
        <v>3196</v>
      </c>
      <c r="G753" s="12" t="s">
        <v>1491</v>
      </c>
      <c r="H753" s="12" t="s">
        <v>3238</v>
      </c>
      <c r="I753" s="12" t="s">
        <v>1076</v>
      </c>
      <c r="J753" s="11">
        <v>290.27999999999997</v>
      </c>
      <c r="K753" s="11">
        <v>29329</v>
      </c>
      <c r="L753" s="11">
        <v>-6.8299500000000002</v>
      </c>
      <c r="M753" s="11">
        <v>7.2326123334224999</v>
      </c>
      <c r="N753" s="11">
        <v>7.6998526941521304</v>
      </c>
      <c r="O753" s="11">
        <v>23.535124633531801</v>
      </c>
      <c r="P753" s="11">
        <v>60.210567652818298</v>
      </c>
      <c r="Q753" s="11">
        <v>1.32184268607519</v>
      </c>
      <c r="R753" s="11">
        <v>7200</v>
      </c>
      <c r="S753" s="11">
        <v>3111</v>
      </c>
      <c r="T753" s="11">
        <v>8441</v>
      </c>
      <c r="U753" s="81" t="str">
        <f>IF(COUNTIF('2025年度_地域戦略テーブル（基本項目）'!C:C, D753) &gt; 0, "策定済み", "未策定")</f>
        <v>策定済み</v>
      </c>
      <c r="V753">
        <f>IF(COUNTIF('2025年度_地域戦略テーブル（基本項目）'!C:C, D753) &gt; 0,
    IF(MONTH(INDEX('2025年度_地域戦略テーブル（基本項目）'!G:G, MATCH(D753, '2025年度_地域戦略テーブル（基本項目）'!C:C, 0))) &gt;= 4,
        YEAR(INDEX('2025年度_地域戦略テーブル（基本項目）'!G:G, MATCH(D753, '2025年度_地域戦略テーブル（基本項目）'!C:C, 0))),
        YEAR(INDEX('2025年度_地域戦略テーブル（基本項目）'!G:G, MATCH(D753, '2025年度_地域戦略テーブル（基本項目）'!C:C, 0)))-1),
    "")</f>
        <v>2020</v>
      </c>
    </row>
    <row r="754" spans="1:22" ht="26" hidden="1">
      <c r="A754" s="11">
        <v>1709</v>
      </c>
      <c r="B754" s="12" t="s">
        <v>3239</v>
      </c>
      <c r="C754" s="12" t="s">
        <v>8033</v>
      </c>
      <c r="D754" s="12" t="s">
        <v>3240</v>
      </c>
      <c r="E754" s="12" t="s">
        <v>359</v>
      </c>
      <c r="F754" s="12" t="s">
        <v>3196</v>
      </c>
      <c r="G754" s="12" t="s">
        <v>1491</v>
      </c>
      <c r="H754" s="12" t="s">
        <v>3241</v>
      </c>
      <c r="I754" s="12" t="s">
        <v>1076</v>
      </c>
      <c r="J754" s="11">
        <v>148.84</v>
      </c>
      <c r="K754" s="11">
        <v>39011</v>
      </c>
      <c r="L754" s="11">
        <v>-6.7414100000000001</v>
      </c>
      <c r="M754" s="11">
        <v>16.043809623595902</v>
      </c>
      <c r="N754" s="11">
        <v>1.9951177692326301</v>
      </c>
      <c r="O754" s="11">
        <v>29.115546526685399</v>
      </c>
      <c r="P754" s="11">
        <v>51.1112931944538</v>
      </c>
      <c r="Q754" s="11">
        <v>1.7342328860323599</v>
      </c>
      <c r="R754" s="11">
        <v>9224</v>
      </c>
      <c r="S754" s="11">
        <v>3111</v>
      </c>
      <c r="T754" s="11">
        <v>13284</v>
      </c>
      <c r="U754" s="81" t="str">
        <f>IF(COUNTIF('2025年度_地域戦略テーブル（基本項目）'!C:C, D754) &gt; 0, "策定済み", "未策定")</f>
        <v>未策定</v>
      </c>
      <c r="V754" t="str">
        <f>IF(COUNTIF('2025年度_地域戦略テーブル（基本項目）'!C:C, D754) &gt; 0,
    IF(MONTH(INDEX('2025年度_地域戦略テーブル（基本項目）'!G:G, MATCH(D754, '2025年度_地域戦略テーブル（基本項目）'!C:C, 0))) &gt;= 4,
        YEAR(INDEX('2025年度_地域戦略テーブル（基本項目）'!G:G, MATCH(D754, '2025年度_地域戦略テーブル（基本項目）'!C:C, 0))),
        YEAR(INDEX('2025年度_地域戦略テーブル（基本項目）'!G:G, MATCH(D754, '2025年度_地域戦略テーブル（基本項目）'!C:C, 0)))-1),
    "")</f>
        <v/>
      </c>
    </row>
    <row r="755" spans="1:22" ht="26" hidden="1">
      <c r="A755" s="11">
        <v>1705</v>
      </c>
      <c r="B755" s="12" t="s">
        <v>3242</v>
      </c>
      <c r="C755" s="12" t="s">
        <v>8029</v>
      </c>
      <c r="D755" s="12" t="s">
        <v>3243</v>
      </c>
      <c r="E755" s="12" t="s">
        <v>359</v>
      </c>
      <c r="F755" s="12" t="s">
        <v>3196</v>
      </c>
      <c r="G755" s="12" t="s">
        <v>1491</v>
      </c>
      <c r="H755" s="12" t="s">
        <v>3244</v>
      </c>
      <c r="I755" s="12" t="s">
        <v>1076</v>
      </c>
      <c r="J755" s="11">
        <v>448.15</v>
      </c>
      <c r="K755" s="11">
        <v>101096</v>
      </c>
      <c r="L755" s="11">
        <v>-2.4245199999999998</v>
      </c>
      <c r="M755" s="11">
        <v>11.355472741507601</v>
      </c>
      <c r="N755" s="11">
        <v>7.7654656215318099</v>
      </c>
      <c r="O755" s="11">
        <v>23.636929040959298</v>
      </c>
      <c r="P755" s="11">
        <v>56.338477563576802</v>
      </c>
      <c r="Q755" s="11">
        <v>0.90365503242448397</v>
      </c>
      <c r="R755" s="11">
        <v>11522</v>
      </c>
      <c r="S755" s="11">
        <v>8373</v>
      </c>
      <c r="T755" s="11">
        <v>31201</v>
      </c>
      <c r="U755" s="81" t="str">
        <f>IF(COUNTIF('2025年度_地域戦略テーブル（基本項目）'!C:C, D755) &gt; 0, "策定済み", "未策定")</f>
        <v>未策定</v>
      </c>
      <c r="V755" t="str">
        <f>IF(COUNTIF('2025年度_地域戦略テーブル（基本項目）'!C:C, D755) &gt; 0,
    IF(MONTH(INDEX('2025年度_地域戦略テーブル（基本項目）'!G:G, MATCH(D755, '2025年度_地域戦略テーブル（基本項目）'!C:C, 0))) &gt;= 4,
        YEAR(INDEX('2025年度_地域戦略テーブル（基本項目）'!G:G, MATCH(D755, '2025年度_地域戦略テーブル（基本項目）'!C:C, 0))),
        YEAR(INDEX('2025年度_地域戦略テーブル（基本項目）'!G:G, MATCH(D755, '2025年度_地域戦略テーブル（基本項目）'!C:C, 0)))-1),
    "")</f>
        <v/>
      </c>
    </row>
    <row r="756" spans="1:22" ht="26" hidden="1">
      <c r="A756" s="11">
        <v>1704</v>
      </c>
      <c r="B756" s="12" t="s">
        <v>3245</v>
      </c>
      <c r="C756" s="12" t="s">
        <v>8028</v>
      </c>
      <c r="D756" s="12" t="s">
        <v>371</v>
      </c>
      <c r="E756" s="12" t="s">
        <v>359</v>
      </c>
      <c r="F756" s="12" t="s">
        <v>3196</v>
      </c>
      <c r="G756" s="12" t="s">
        <v>1491</v>
      </c>
      <c r="H756" s="12" t="s">
        <v>3246</v>
      </c>
      <c r="I756" s="12" t="s">
        <v>1076</v>
      </c>
      <c r="J756" s="11">
        <v>547.58000000000004</v>
      </c>
      <c r="K756" s="11">
        <v>593128</v>
      </c>
      <c r="L756" s="11">
        <v>-1.1146799999999999</v>
      </c>
      <c r="M756" s="11">
        <v>20.883586098041501</v>
      </c>
      <c r="N756" s="11">
        <v>5.1776626129392804</v>
      </c>
      <c r="O756" s="11">
        <v>6.6030263769759401</v>
      </c>
      <c r="P756" s="11">
        <v>60.907791422252998</v>
      </c>
      <c r="Q756" s="11">
        <v>6.42793348979031</v>
      </c>
      <c r="R756" s="11">
        <v>6912</v>
      </c>
      <c r="S756" s="11">
        <v>39284</v>
      </c>
      <c r="T756" s="11">
        <v>214720</v>
      </c>
      <c r="U756" s="81" t="str">
        <f>IF(COUNTIF('2025年度_地域戦略テーブル（基本項目）'!C:C, D756) &gt; 0, "策定済み", "未策定")</f>
        <v>策定済み</v>
      </c>
      <c r="V756">
        <f>IF(COUNTIF('2025年度_地域戦略テーブル（基本項目）'!C:C, D756) &gt; 0,
    IF(MONTH(INDEX('2025年度_地域戦略テーブル（基本項目）'!G:G, MATCH(D756, '2025年度_地域戦略テーブル（基本項目）'!C:C, 0))) &gt;= 4,
        YEAR(INDEX('2025年度_地域戦略テーブル（基本項目）'!G:G, MATCH(D756, '2025年度_地域戦略テーブル（基本項目）'!C:C, 0))),
        YEAR(INDEX('2025年度_地域戦略テーブル（基本項目）'!G:G, MATCH(D756, '2025年度_地域戦略テーブル（基本項目）'!C:C, 0)))-1),
    "")</f>
        <v>2013</v>
      </c>
    </row>
    <row r="757" spans="1:22" ht="26" hidden="1">
      <c r="A757" s="11">
        <v>1724</v>
      </c>
      <c r="B757" s="12" t="s">
        <v>3247</v>
      </c>
      <c r="C757" s="12" t="s">
        <v>8048</v>
      </c>
      <c r="D757" s="12" t="s">
        <v>3248</v>
      </c>
      <c r="E757" s="12" t="s">
        <v>359</v>
      </c>
      <c r="F757" s="12" t="s">
        <v>3196</v>
      </c>
      <c r="G757" s="12" t="s">
        <v>1491</v>
      </c>
      <c r="H757" s="12" t="s">
        <v>3249</v>
      </c>
      <c r="I757" s="12" t="s">
        <v>1076</v>
      </c>
      <c r="J757" s="11">
        <v>101.14</v>
      </c>
      <c r="K757" s="11">
        <v>740</v>
      </c>
      <c r="L757" s="11">
        <v>-2.1164000000000001</v>
      </c>
      <c r="M757" s="11">
        <v>0.72660660214690098</v>
      </c>
      <c r="N757" s="11">
        <v>0.47242175863396701</v>
      </c>
      <c r="O757" s="11">
        <v>5.0855093874055504</v>
      </c>
      <c r="P757" s="11">
        <v>71.033507423306801</v>
      </c>
      <c r="Q757" s="11">
        <v>22.6819548285068</v>
      </c>
      <c r="R757" s="11">
        <v>173</v>
      </c>
      <c r="S757" s="11">
        <v>73</v>
      </c>
      <c r="T757" s="11">
        <v>179</v>
      </c>
      <c r="U757" s="81" t="str">
        <f>IF(COUNTIF('2025年度_地域戦略テーブル（基本項目）'!C:C, D757) &gt; 0, "策定済み", "未策定")</f>
        <v>未策定</v>
      </c>
      <c r="V757" t="str">
        <f>IF(COUNTIF('2025年度_地域戦略テーブル（基本項目）'!C:C, D757) &gt; 0,
    IF(MONTH(INDEX('2025年度_地域戦略テーブル（基本項目）'!G:G, MATCH(D757, '2025年度_地域戦略テーブル（基本項目）'!C:C, 0))) &gt;= 4,
        YEAR(INDEX('2025年度_地域戦略テーブル（基本項目）'!G:G, MATCH(D757, '2025年度_地域戦略テーブル（基本項目）'!C:C, 0))),
        YEAR(INDEX('2025年度_地域戦略テーブル（基本項目）'!G:G, MATCH(D757, '2025年度_地域戦略テーブル（基本項目）'!C:C, 0)))-1),
    "")</f>
        <v/>
      </c>
    </row>
    <row r="758" spans="1:22" ht="26" hidden="1">
      <c r="A758" s="11">
        <v>1708</v>
      </c>
      <c r="B758" s="12" t="s">
        <v>3250</v>
      </c>
      <c r="C758" s="12" t="s">
        <v>8032</v>
      </c>
      <c r="D758" s="12" t="s">
        <v>3251</v>
      </c>
      <c r="E758" s="12" t="s">
        <v>359</v>
      </c>
      <c r="F758" s="12" t="s">
        <v>3196</v>
      </c>
      <c r="G758" s="12" t="s">
        <v>1491</v>
      </c>
      <c r="H758" s="12" t="s">
        <v>3252</v>
      </c>
      <c r="I758" s="12" t="s">
        <v>1076</v>
      </c>
      <c r="J758" s="11">
        <v>329.98</v>
      </c>
      <c r="K758" s="11">
        <v>51994</v>
      </c>
      <c r="L758" s="11">
        <v>-3.2813699999999999</v>
      </c>
      <c r="M758" s="11">
        <v>7.52108174230339</v>
      </c>
      <c r="N758" s="11">
        <v>9.5414905734662199</v>
      </c>
      <c r="O758" s="11">
        <v>10.926891421700001</v>
      </c>
      <c r="P758" s="11">
        <v>69.718018752967694</v>
      </c>
      <c r="Q758" s="11">
        <v>2.2925175095627099</v>
      </c>
      <c r="R758" s="11">
        <v>6970</v>
      </c>
      <c r="S758" s="11">
        <v>6265</v>
      </c>
      <c r="T758" s="11">
        <v>14817</v>
      </c>
      <c r="U758" s="81" t="str">
        <f>IF(COUNTIF('2025年度_地域戦略テーブル（基本項目）'!C:C, D758) &gt; 0, "策定済み", "未策定")</f>
        <v>未策定</v>
      </c>
      <c r="V758" t="str">
        <f>IF(COUNTIF('2025年度_地域戦略テーブル（基本項目）'!C:C, D758) &gt; 0,
    IF(MONTH(INDEX('2025年度_地域戦略テーブル（基本項目）'!G:G, MATCH(D758, '2025年度_地域戦略テーブル（基本項目）'!C:C, 0))) &gt;= 4,
        YEAR(INDEX('2025年度_地域戦略テーブル（基本項目）'!G:G, MATCH(D758, '2025年度_地域戦略テーブル（基本項目）'!C:C, 0))),
        YEAR(INDEX('2025年度_地域戦略テーブル（基本項目）'!G:G, MATCH(D758, '2025年度_地域戦略テーブル（基本項目）'!C:C, 0)))-1),
    "")</f>
        <v/>
      </c>
    </row>
    <row r="759" spans="1:22" ht="26" hidden="1">
      <c r="A759" s="11">
        <v>1711</v>
      </c>
      <c r="B759" s="12" t="s">
        <v>3253</v>
      </c>
      <c r="C759" s="12" t="s">
        <v>8035</v>
      </c>
      <c r="D759" s="12" t="s">
        <v>3254</v>
      </c>
      <c r="E759" s="12" t="s">
        <v>359</v>
      </c>
      <c r="F759" s="12" t="s">
        <v>3196</v>
      </c>
      <c r="G759" s="12" t="s">
        <v>1491</v>
      </c>
      <c r="H759" s="12" t="s">
        <v>3255</v>
      </c>
      <c r="I759" s="12" t="s">
        <v>1076</v>
      </c>
      <c r="J759" s="11">
        <v>162.12</v>
      </c>
      <c r="K759" s="11">
        <v>13819</v>
      </c>
      <c r="L759" s="11">
        <v>-10.960050000000001</v>
      </c>
      <c r="M759" s="11">
        <v>4.48589641322007</v>
      </c>
      <c r="N759" s="11">
        <v>2.8592775851799099</v>
      </c>
      <c r="O759" s="11">
        <v>8.5177104774992305</v>
      </c>
      <c r="P759" s="11">
        <v>82.433482086754395</v>
      </c>
      <c r="Q759" s="11">
        <v>1.7036334373464399</v>
      </c>
      <c r="R759" s="11">
        <v>2541</v>
      </c>
      <c r="S759" s="11">
        <v>1719</v>
      </c>
      <c r="T759" s="11">
        <v>4449</v>
      </c>
      <c r="U759" s="81" t="str">
        <f>IF(COUNTIF('2025年度_地域戦略テーブル（基本項目）'!C:C, D759) &gt; 0, "策定済み", "未策定")</f>
        <v>未策定</v>
      </c>
      <c r="V759" t="str">
        <f>IF(COUNTIF('2025年度_地域戦略テーブル（基本項目）'!C:C, D759) &gt; 0,
    IF(MONTH(INDEX('2025年度_地域戦略テーブル（基本項目）'!G:G, MATCH(D759, '2025年度_地域戦略テーブル（基本項目）'!C:C, 0))) &gt;= 4,
        YEAR(INDEX('2025年度_地域戦略テーブル（基本項目）'!G:G, MATCH(D759, '2025年度_地域戦略テーブル（基本項目）'!C:C, 0))),
        YEAR(INDEX('2025年度_地域戦略テーブル（基本項目）'!G:G, MATCH(D759, '2025年度_地域戦略テーブル（基本項目）'!C:C, 0)))-1),
    "")</f>
        <v/>
      </c>
    </row>
    <row r="760" spans="1:22" ht="26" hidden="1">
      <c r="A760" s="11">
        <v>1738</v>
      </c>
      <c r="B760" s="12" t="s">
        <v>3256</v>
      </c>
      <c r="C760" s="12" t="s">
        <v>8062</v>
      </c>
      <c r="D760" s="12" t="s">
        <v>373</v>
      </c>
      <c r="E760" s="12" t="s">
        <v>359</v>
      </c>
      <c r="F760" s="12" t="s">
        <v>3196</v>
      </c>
      <c r="G760" s="12" t="s">
        <v>1491</v>
      </c>
      <c r="H760" s="12" t="s">
        <v>3257</v>
      </c>
      <c r="I760" s="12" t="s">
        <v>1076</v>
      </c>
      <c r="J760" s="11">
        <v>239.65</v>
      </c>
      <c r="K760" s="11">
        <v>8546</v>
      </c>
      <c r="L760" s="11">
        <v>-5.4855099999999997</v>
      </c>
      <c r="M760" s="11">
        <v>1.40888219530856</v>
      </c>
      <c r="N760" s="11">
        <v>0.195205322309257</v>
      </c>
      <c r="O760" s="11">
        <v>1.8987392697227601</v>
      </c>
      <c r="P760" s="11">
        <v>93.440631026622697</v>
      </c>
      <c r="Q760" s="11">
        <v>3.0565421860367601</v>
      </c>
      <c r="R760" s="11">
        <v>479</v>
      </c>
      <c r="S760" s="11">
        <v>526</v>
      </c>
      <c r="T760" s="11">
        <v>2980</v>
      </c>
      <c r="U760" s="81" t="str">
        <f>IF(COUNTIF('2025年度_地域戦略テーブル（基本項目）'!C:C, D760) &gt; 0, "策定済み", "未策定")</f>
        <v>策定済み</v>
      </c>
      <c r="V760">
        <f>IF(COUNTIF('2025年度_地域戦略テーブル（基本項目）'!C:C, D760) &gt; 0,
    IF(MONTH(INDEX('2025年度_地域戦略テーブル（基本項目）'!G:G, MATCH(D760, '2025年度_地域戦略テーブル（基本項目）'!C:C, 0))) &gt;= 4,
        YEAR(INDEX('2025年度_地域戦略テーブル（基本項目）'!G:G, MATCH(D760, '2025年度_地域戦略テーブル（基本項目）'!C:C, 0))),
        YEAR(INDEX('2025年度_地域戦略テーブル（基本項目）'!G:G, MATCH(D760, '2025年度_地域戦略テーブル（基本項目）'!C:C, 0)))-1),
    "")</f>
        <v>2014</v>
      </c>
    </row>
    <row r="761" spans="1:22" ht="26" hidden="1">
      <c r="A761" s="11">
        <v>1710</v>
      </c>
      <c r="B761" s="12" t="s">
        <v>3258</v>
      </c>
      <c r="C761" s="12" t="s">
        <v>8034</v>
      </c>
      <c r="D761" s="12" t="s">
        <v>3259</v>
      </c>
      <c r="E761" s="12" t="s">
        <v>359</v>
      </c>
      <c r="F761" s="12" t="s">
        <v>3196</v>
      </c>
      <c r="G761" s="12" t="s">
        <v>1491</v>
      </c>
      <c r="H761" s="12" t="s">
        <v>3260</v>
      </c>
      <c r="I761" s="12" t="s">
        <v>1076</v>
      </c>
      <c r="J761" s="11">
        <v>205.66</v>
      </c>
      <c r="K761" s="11">
        <v>14708</v>
      </c>
      <c r="L761" s="11">
        <v>-7.8850100000000003</v>
      </c>
      <c r="M761" s="11">
        <v>4.53455621818288</v>
      </c>
      <c r="N761" s="11">
        <v>4.7946560236376499</v>
      </c>
      <c r="O761" s="11">
        <v>23.147914253282</v>
      </c>
      <c r="P761" s="11">
        <v>63.119514438074603</v>
      </c>
      <c r="Q761" s="11">
        <v>4.4033590668228797</v>
      </c>
      <c r="R761" s="11">
        <v>4678</v>
      </c>
      <c r="S761" s="11">
        <v>1046</v>
      </c>
      <c r="T761" s="11">
        <v>5112</v>
      </c>
      <c r="U761" s="81" t="str">
        <f>IF(COUNTIF('2025年度_地域戦略テーブル（基本項目）'!C:C, D761) &gt; 0, "策定済み", "未策定")</f>
        <v>未策定</v>
      </c>
      <c r="V761" t="str">
        <f>IF(COUNTIF('2025年度_地域戦略テーブル（基本項目）'!C:C, D761) &gt; 0,
    IF(MONTH(INDEX('2025年度_地域戦略テーブル（基本項目）'!G:G, MATCH(D761, '2025年度_地域戦略テーブル（基本項目）'!C:C, 0))) &gt;= 4,
        YEAR(INDEX('2025年度_地域戦略テーブル（基本項目）'!G:G, MATCH(D761, '2025年度_地域戦略テーブル（基本項目）'!C:C, 0))),
        YEAR(INDEX('2025年度_地域戦略テーブル（基本項目）'!G:G, MATCH(D761, '2025年度_地域戦略テーブル（基本項目）'!C:C, 0)))-1),
    "")</f>
        <v/>
      </c>
    </row>
    <row r="762" spans="1:22" ht="26" hidden="1">
      <c r="A762" s="11">
        <v>1714</v>
      </c>
      <c r="B762" s="12" t="s">
        <v>3261</v>
      </c>
      <c r="C762" s="12" t="s">
        <v>8038</v>
      </c>
      <c r="D762" s="12" t="s">
        <v>3262</v>
      </c>
      <c r="E762" s="12" t="s">
        <v>359</v>
      </c>
      <c r="F762" s="12" t="s">
        <v>3196</v>
      </c>
      <c r="G762" s="12" t="s">
        <v>1491</v>
      </c>
      <c r="H762" s="12" t="s">
        <v>3263</v>
      </c>
      <c r="I762" s="12" t="s">
        <v>1076</v>
      </c>
      <c r="J762" s="11">
        <v>390.14</v>
      </c>
      <c r="K762" s="11">
        <v>33310</v>
      </c>
      <c r="L762" s="11">
        <v>-8.8820200000000007</v>
      </c>
      <c r="M762" s="11">
        <v>7.1135497805778201</v>
      </c>
      <c r="N762" s="11">
        <v>11.2963132250388</v>
      </c>
      <c r="O762" s="11">
        <v>19.286336240559599</v>
      </c>
      <c r="P762" s="11">
        <v>61.497599985336002</v>
      </c>
      <c r="Q762" s="11">
        <v>0.80620076848780997</v>
      </c>
      <c r="R762" s="11">
        <v>9465</v>
      </c>
      <c r="S762" s="11">
        <v>4042</v>
      </c>
      <c r="T762" s="11">
        <v>9773</v>
      </c>
      <c r="U762" s="81" t="str">
        <f>IF(COUNTIF('2025年度_地域戦略テーブル（基本項目）'!C:C, D762) &gt; 0, "策定済み", "未策定")</f>
        <v>未策定</v>
      </c>
      <c r="V762" t="str">
        <f>IF(COUNTIF('2025年度_地域戦略テーブル（基本項目）'!C:C, D762) &gt; 0,
    IF(MONTH(INDEX('2025年度_地域戦略テーブル（基本項目）'!G:G, MATCH(D762, '2025年度_地域戦略テーブル（基本項目）'!C:C, 0))) &gt;= 4,
        YEAR(INDEX('2025年度_地域戦略テーブル（基本項目）'!G:G, MATCH(D762, '2025年度_地域戦略テーブル（基本項目）'!C:C, 0))),
        YEAR(INDEX('2025年度_地域戦略テーブル（基本項目）'!G:G, MATCH(D762, '2025年度_地域戦略テーブル（基本項目）'!C:C, 0)))-1),
    "")</f>
        <v/>
      </c>
    </row>
    <row r="763" spans="1:22" ht="26" hidden="1">
      <c r="A763" s="11">
        <v>1728</v>
      </c>
      <c r="B763" s="12" t="s">
        <v>3264</v>
      </c>
      <c r="C763" s="12" t="s">
        <v>8052</v>
      </c>
      <c r="D763" s="12" t="s">
        <v>3265</v>
      </c>
      <c r="E763" s="12" t="s">
        <v>359</v>
      </c>
      <c r="F763" s="12" t="s">
        <v>3196</v>
      </c>
      <c r="G763" s="12" t="s">
        <v>1491</v>
      </c>
      <c r="H763" s="12" t="s">
        <v>3266</v>
      </c>
      <c r="I763" s="12" t="s">
        <v>1076</v>
      </c>
      <c r="J763" s="11">
        <v>100.67</v>
      </c>
      <c r="K763" s="11">
        <v>12385</v>
      </c>
      <c r="L763" s="11">
        <v>-6.4647699999999997</v>
      </c>
      <c r="M763" s="11">
        <v>11.2912439695699</v>
      </c>
      <c r="N763" s="11">
        <v>12.4154252269631</v>
      </c>
      <c r="O763" s="11">
        <v>36.461466394989998</v>
      </c>
      <c r="P763" s="11">
        <v>38.036045744673501</v>
      </c>
      <c r="Q763" s="11">
        <v>1.7958186638034199</v>
      </c>
      <c r="R763" s="11">
        <v>4053</v>
      </c>
      <c r="S763" s="11">
        <v>1646</v>
      </c>
      <c r="T763" s="11">
        <v>3266</v>
      </c>
      <c r="U763" s="81" t="str">
        <f>IF(COUNTIF('2025年度_地域戦略テーブル（基本項目）'!C:C, D763) &gt; 0, "策定済み", "未策定")</f>
        <v>未策定</v>
      </c>
      <c r="V763" t="str">
        <f>IF(COUNTIF('2025年度_地域戦略テーブル（基本項目）'!C:C, D763) &gt; 0,
    IF(MONTH(INDEX('2025年度_地域戦略テーブル（基本項目）'!G:G, MATCH(D763, '2025年度_地域戦略テーブル（基本項目）'!C:C, 0))) &gt;= 4,
        YEAR(INDEX('2025年度_地域戦略テーブル（基本項目）'!G:G, MATCH(D763, '2025年度_地域戦略テーブル（基本項目）'!C:C, 0))),
        YEAR(INDEX('2025年度_地域戦略テーブル（基本項目）'!G:G, MATCH(D763, '2025年度_地域戦略テーブル（基本項目）'!C:C, 0)))-1),
    "")</f>
        <v/>
      </c>
    </row>
    <row r="764" spans="1:22" ht="26" hidden="1">
      <c r="A764" s="11">
        <v>1736</v>
      </c>
      <c r="B764" s="12" t="s">
        <v>3267</v>
      </c>
      <c r="C764" s="12" t="s">
        <v>8060</v>
      </c>
      <c r="D764" s="12" t="s">
        <v>374</v>
      </c>
      <c r="E764" s="12" t="s">
        <v>359</v>
      </c>
      <c r="F764" s="12" t="s">
        <v>3196</v>
      </c>
      <c r="G764" s="12" t="s">
        <v>1491</v>
      </c>
      <c r="H764" s="12" t="s">
        <v>3268</v>
      </c>
      <c r="I764" s="12" t="s">
        <v>1076</v>
      </c>
      <c r="J764" s="11">
        <v>88.26</v>
      </c>
      <c r="K764" s="11">
        <v>1364</v>
      </c>
      <c r="L764" s="11">
        <v>-10.84967</v>
      </c>
      <c r="M764" s="11">
        <v>0.79135375082680803</v>
      </c>
      <c r="N764" s="11">
        <v>0</v>
      </c>
      <c r="O764" s="11">
        <v>1.7389673240534</v>
      </c>
      <c r="P764" s="11">
        <v>95.959790909177599</v>
      </c>
      <c r="Q764" s="11">
        <v>1.5098880159421799</v>
      </c>
      <c r="R764" s="11">
        <v>111</v>
      </c>
      <c r="S764" s="11">
        <v>127</v>
      </c>
      <c r="T764" s="11">
        <v>420</v>
      </c>
      <c r="U764" s="81" t="str">
        <f>IF(COUNTIF('2025年度_地域戦略テーブル（基本項目）'!C:C, D764) &gt; 0, "策定済み", "未策定")</f>
        <v>策定済み</v>
      </c>
      <c r="V764">
        <f>IF(COUNTIF('2025年度_地域戦略テーブル（基本項目）'!C:C, D764) &gt; 0,
    IF(MONTH(INDEX('2025年度_地域戦略テーブル（基本項目）'!G:G, MATCH(D764, '2025年度_地域戦略テーブル（基本項目）'!C:C, 0))) &gt;= 4,
        YEAR(INDEX('2025年度_地域戦略テーブル（基本項目）'!G:G, MATCH(D764, '2025年度_地域戦略テーブル（基本項目）'!C:C, 0))),
        YEAR(INDEX('2025年度_地域戦略テーブル（基本項目）'!G:G, MATCH(D764, '2025年度_地域戦略テーブル（基本項目）'!C:C, 0)))-1),
    "")</f>
        <v>2014</v>
      </c>
    </row>
    <row r="765" spans="1:22" ht="26" hidden="1">
      <c r="A765" s="11">
        <v>1745</v>
      </c>
      <c r="B765" s="12" t="s">
        <v>3269</v>
      </c>
      <c r="C765" s="12" t="s">
        <v>8069</v>
      </c>
      <c r="D765" s="12" t="s">
        <v>3270</v>
      </c>
      <c r="E765" s="12" t="s">
        <v>359</v>
      </c>
      <c r="F765" s="12" t="s">
        <v>3196</v>
      </c>
      <c r="G765" s="12" t="s">
        <v>1491</v>
      </c>
      <c r="H765" s="12" t="s">
        <v>3271</v>
      </c>
      <c r="I765" s="12" t="s">
        <v>1076</v>
      </c>
      <c r="J765" s="11">
        <v>53.3</v>
      </c>
      <c r="K765" s="11">
        <v>5750</v>
      </c>
      <c r="L765" s="11">
        <v>-7.4521199999999999</v>
      </c>
      <c r="M765" s="11">
        <v>5.5614061606913801</v>
      </c>
      <c r="N765" s="11">
        <v>0</v>
      </c>
      <c r="O765" s="11">
        <v>64.615189652985805</v>
      </c>
      <c r="P765" s="11">
        <v>27.4240452343988</v>
      </c>
      <c r="Q765" s="11">
        <v>2.3993589519240501</v>
      </c>
      <c r="R765" s="11">
        <v>1977</v>
      </c>
      <c r="S765" s="11">
        <v>455</v>
      </c>
      <c r="T765" s="11">
        <v>1860</v>
      </c>
      <c r="U765" s="81" t="str">
        <f>IF(COUNTIF('2025年度_地域戦略テーブル（基本項目）'!C:C, D765) &gt; 0, "策定済み", "未策定")</f>
        <v>未策定</v>
      </c>
      <c r="V765" t="str">
        <f>IF(COUNTIF('2025年度_地域戦略テーブル（基本項目）'!C:C, D765) &gt; 0,
    IF(MONTH(INDEX('2025年度_地域戦略テーブル（基本項目）'!G:G, MATCH(D765, '2025年度_地域戦略テーブル（基本項目）'!C:C, 0))) &gt;= 4,
        YEAR(INDEX('2025年度_地域戦略テーブル（基本項目）'!G:G, MATCH(D765, '2025年度_地域戦略テーブル（基本項目）'!C:C, 0))),
        YEAR(INDEX('2025年度_地域戦略テーブル（基本項目）'!G:G, MATCH(D765, '2025年度_地域戦略テーブル（基本項目）'!C:C, 0)))-1),
    "")</f>
        <v/>
      </c>
    </row>
    <row r="766" spans="1:22" ht="26" hidden="1">
      <c r="A766" s="11">
        <v>1733</v>
      </c>
      <c r="B766" s="12" t="s">
        <v>3272</v>
      </c>
      <c r="C766" s="12" t="s">
        <v>8057</v>
      </c>
      <c r="D766" s="12" t="s">
        <v>3273</v>
      </c>
      <c r="E766" s="12" t="s">
        <v>359</v>
      </c>
      <c r="F766" s="12" t="s">
        <v>3196</v>
      </c>
      <c r="G766" s="12" t="s">
        <v>1491</v>
      </c>
      <c r="H766" s="12" t="s">
        <v>3274</v>
      </c>
      <c r="I766" s="12" t="s">
        <v>1076</v>
      </c>
      <c r="J766" s="11">
        <v>137.18</v>
      </c>
      <c r="K766" s="11">
        <v>7539</v>
      </c>
      <c r="L766" s="11">
        <v>-7.3263699999999998</v>
      </c>
      <c r="M766" s="11">
        <v>4.3533349583738801</v>
      </c>
      <c r="N766" s="11">
        <v>6.1600276494457802</v>
      </c>
      <c r="O766" s="11">
        <v>35.215024270951403</v>
      </c>
      <c r="P766" s="11">
        <v>50.820456443996001</v>
      </c>
      <c r="Q766" s="11">
        <v>3.4511566772329498</v>
      </c>
      <c r="R766" s="11">
        <v>3357</v>
      </c>
      <c r="S766" s="11">
        <v>515</v>
      </c>
      <c r="T766" s="11">
        <v>2353</v>
      </c>
      <c r="U766" s="81" t="str">
        <f>IF(COUNTIF('2025年度_地域戦略テーブル（基本項目）'!C:C, D766) &gt; 0, "策定済み", "未策定")</f>
        <v>未策定</v>
      </c>
      <c r="V766" t="str">
        <f>IF(COUNTIF('2025年度_地域戦略テーブル（基本項目）'!C:C, D766) &gt; 0,
    IF(MONTH(INDEX('2025年度_地域戦略テーブル（基本項目）'!G:G, MATCH(D766, '2025年度_地域戦略テーブル（基本項目）'!C:C, 0))) &gt;= 4,
        YEAR(INDEX('2025年度_地域戦略テーブル（基本項目）'!G:G, MATCH(D766, '2025年度_地域戦略テーブル（基本項目）'!C:C, 0))),
        YEAR(INDEX('2025年度_地域戦略テーブル（基本項目）'!G:G, MATCH(D766, '2025年度_地域戦略テーブル（基本項目）'!C:C, 0)))-1),
    "")</f>
        <v/>
      </c>
    </row>
    <row r="767" spans="1:22" ht="26" hidden="1">
      <c r="A767" s="11">
        <v>1726</v>
      </c>
      <c r="B767" s="12" t="s">
        <v>3275</v>
      </c>
      <c r="C767" s="12" t="s">
        <v>8050</v>
      </c>
      <c r="D767" s="12" t="s">
        <v>3276</v>
      </c>
      <c r="E767" s="12" t="s">
        <v>359</v>
      </c>
      <c r="F767" s="12" t="s">
        <v>3196</v>
      </c>
      <c r="G767" s="12" t="s">
        <v>1491</v>
      </c>
      <c r="H767" s="12" t="s">
        <v>3277</v>
      </c>
      <c r="I767" s="12" t="s">
        <v>1076</v>
      </c>
      <c r="J767" s="11">
        <v>116.19</v>
      </c>
      <c r="K767" s="11">
        <v>9705</v>
      </c>
      <c r="L767" s="11">
        <v>-6.9600200000000001</v>
      </c>
      <c r="M767" s="11">
        <v>5.2288050279465299</v>
      </c>
      <c r="N767" s="11">
        <v>6.60660815992515</v>
      </c>
      <c r="O767" s="11">
        <v>20.888575881194601</v>
      </c>
      <c r="P767" s="11">
        <v>66.441825668739199</v>
      </c>
      <c r="Q767" s="11">
        <v>0.83418526219457501</v>
      </c>
      <c r="R767" s="11">
        <v>4108</v>
      </c>
      <c r="S767" s="11">
        <v>1046</v>
      </c>
      <c r="T767" s="11">
        <v>2208</v>
      </c>
      <c r="U767" s="81" t="str">
        <f>IF(COUNTIF('2025年度_地域戦略テーブル（基本項目）'!C:C, D767) &gt; 0, "策定済み", "未策定")</f>
        <v>未策定</v>
      </c>
      <c r="V767" t="str">
        <f>IF(COUNTIF('2025年度_地域戦略テーブル（基本項目）'!C:C, D767) &gt; 0,
    IF(MONTH(INDEX('2025年度_地域戦略テーブル（基本項目）'!G:G, MATCH(D767, '2025年度_地域戦略テーブル（基本項目）'!C:C, 0))) &gt;= 4,
        YEAR(INDEX('2025年度_地域戦略テーブル（基本項目）'!G:G, MATCH(D767, '2025年度_地域戦略テーブル（基本項目）'!C:C, 0))),
        YEAR(INDEX('2025年度_地域戦略テーブル（基本項目）'!G:G, MATCH(D767, '2025年度_地域戦略テーブル（基本項目）'!C:C, 0)))-1),
    "")</f>
        <v/>
      </c>
    </row>
    <row r="768" spans="1:22" ht="26" hidden="1">
      <c r="A768" s="11">
        <v>1742</v>
      </c>
      <c r="B768" s="12" t="s">
        <v>3278</v>
      </c>
      <c r="C768" s="12" t="s">
        <v>8066</v>
      </c>
      <c r="D768" s="12" t="s">
        <v>3279</v>
      </c>
      <c r="E768" s="12" t="s">
        <v>359</v>
      </c>
      <c r="F768" s="12" t="s">
        <v>3196</v>
      </c>
      <c r="G768" s="12" t="s">
        <v>1491</v>
      </c>
      <c r="H768" s="12" t="s">
        <v>3280</v>
      </c>
      <c r="I768" s="12" t="s">
        <v>1076</v>
      </c>
      <c r="J768" s="11">
        <v>80.400000000000006</v>
      </c>
      <c r="K768" s="11">
        <v>5517</v>
      </c>
      <c r="L768" s="11">
        <v>-7.6652699999999996</v>
      </c>
      <c r="M768" s="11">
        <v>3.8191442827733</v>
      </c>
      <c r="N768" s="11">
        <v>0</v>
      </c>
      <c r="O768" s="11">
        <v>38.000491376375599</v>
      </c>
      <c r="P768" s="11">
        <v>56.529111532064299</v>
      </c>
      <c r="Q768" s="11">
        <v>1.6512528087868401</v>
      </c>
      <c r="R768" s="11">
        <v>1896</v>
      </c>
      <c r="S768" s="11">
        <v>480</v>
      </c>
      <c r="T768" s="11">
        <v>1514</v>
      </c>
      <c r="U768" s="81" t="str">
        <f>IF(COUNTIF('2025年度_地域戦略テーブル（基本項目）'!C:C, D768) &gt; 0, "策定済み", "未策定")</f>
        <v>未策定</v>
      </c>
      <c r="V768" t="str">
        <f>IF(COUNTIF('2025年度_地域戦略テーブル（基本項目）'!C:C, D768) &gt; 0,
    IF(MONTH(INDEX('2025年度_地域戦略テーブル（基本項目）'!G:G, MATCH(D768, '2025年度_地域戦略テーブル（基本項目）'!C:C, 0))) &gt;= 4,
        YEAR(INDEX('2025年度_地域戦略テーブル（基本項目）'!G:G, MATCH(D768, '2025年度_地域戦略テーブル（基本項目）'!C:C, 0))),
        YEAR(INDEX('2025年度_地域戦略テーブル（基本項目）'!G:G, MATCH(D768, '2025年度_地域戦略テーブル（基本項目）'!C:C, 0)))-1),
    "")</f>
        <v/>
      </c>
    </row>
    <row r="769" spans="1:22" ht="26" hidden="1">
      <c r="A769" s="11">
        <v>1729</v>
      </c>
      <c r="B769" s="12" t="s">
        <v>3281</v>
      </c>
      <c r="C769" s="12" t="s">
        <v>8053</v>
      </c>
      <c r="D769" s="12" t="s">
        <v>3282</v>
      </c>
      <c r="E769" s="12" t="s">
        <v>359</v>
      </c>
      <c r="F769" s="12" t="s">
        <v>3196</v>
      </c>
      <c r="G769" s="12" t="s">
        <v>1491</v>
      </c>
      <c r="H769" s="12" t="s">
        <v>3283</v>
      </c>
      <c r="I769" s="12" t="s">
        <v>1076</v>
      </c>
      <c r="J769" s="11">
        <v>27.78</v>
      </c>
      <c r="K769" s="11">
        <v>6237</v>
      </c>
      <c r="L769" s="11">
        <v>-4.48698</v>
      </c>
      <c r="M769" s="11">
        <v>21.329873924969199</v>
      </c>
      <c r="N769" s="11">
        <v>34.970170444013696</v>
      </c>
      <c r="O769" s="11">
        <v>28.400019648006101</v>
      </c>
      <c r="P769" s="11">
        <v>13.8528564337562</v>
      </c>
      <c r="Q769" s="11">
        <v>1.4470795492548401</v>
      </c>
      <c r="R769" s="11">
        <v>2289</v>
      </c>
      <c r="S769" s="11">
        <v>582</v>
      </c>
      <c r="T769" s="11">
        <v>1597</v>
      </c>
      <c r="U769" s="81" t="str">
        <f>IF(COUNTIF('2025年度_地域戦略テーブル（基本項目）'!C:C, D769) &gt; 0, "策定済み", "未策定")</f>
        <v>未策定</v>
      </c>
      <c r="V769" t="str">
        <f>IF(COUNTIF('2025年度_地域戦略テーブル（基本項目）'!C:C, D769) &gt; 0,
    IF(MONTH(INDEX('2025年度_地域戦略テーブル（基本項目）'!G:G, MATCH(D769, '2025年度_地域戦略テーブル（基本項目）'!C:C, 0))) &gt;= 4,
        YEAR(INDEX('2025年度_地域戦略テーブル（基本項目）'!G:G, MATCH(D769, '2025年度_地域戦略テーブル（基本項目）'!C:C, 0))),
        YEAR(INDEX('2025年度_地域戦略テーブル（基本項目）'!G:G, MATCH(D769, '2025年度_地域戦略テーブル（基本項目）'!C:C, 0)))-1),
    "")</f>
        <v/>
      </c>
    </row>
    <row r="770" spans="1:22" ht="26" hidden="1">
      <c r="A770" s="11">
        <v>1741</v>
      </c>
      <c r="B770" s="12" t="s">
        <v>3284</v>
      </c>
      <c r="C770" s="12" t="s">
        <v>8065</v>
      </c>
      <c r="D770" s="12" t="s">
        <v>3285</v>
      </c>
      <c r="E770" s="12" t="s">
        <v>359</v>
      </c>
      <c r="F770" s="12" t="s">
        <v>3196</v>
      </c>
      <c r="G770" s="12" t="s">
        <v>1491</v>
      </c>
      <c r="H770" s="12" t="s">
        <v>3286</v>
      </c>
      <c r="I770" s="12" t="s">
        <v>1076</v>
      </c>
      <c r="J770" s="11">
        <v>104.92</v>
      </c>
      <c r="K770" s="11">
        <v>10147</v>
      </c>
      <c r="L770" s="11">
        <v>-9.0770599999999995</v>
      </c>
      <c r="M770" s="11">
        <v>3.4244864390928802</v>
      </c>
      <c r="N770" s="11">
        <v>0</v>
      </c>
      <c r="O770" s="11">
        <v>34.489806395806099</v>
      </c>
      <c r="P770" s="11">
        <v>59.939065793225403</v>
      </c>
      <c r="Q770" s="11">
        <v>2.1466413718756199</v>
      </c>
      <c r="R770" s="11">
        <v>1767</v>
      </c>
      <c r="S770" s="11">
        <v>679</v>
      </c>
      <c r="T770" s="11">
        <v>3626</v>
      </c>
      <c r="U770" s="81" t="str">
        <f>IF(COUNTIF('2025年度_地域戦略テーブル（基本項目）'!C:C, D770) &gt; 0, "策定済み", "未策定")</f>
        <v>未策定</v>
      </c>
      <c r="V770" t="str">
        <f>IF(COUNTIF('2025年度_地域戦略テーブル（基本項目）'!C:C, D770) &gt; 0,
    IF(MONTH(INDEX('2025年度_地域戦略テーブル（基本項目）'!G:G, MATCH(D770, '2025年度_地域戦略テーブル（基本項目）'!C:C, 0))) &gt;= 4,
        YEAR(INDEX('2025年度_地域戦略テーブル（基本項目）'!G:G, MATCH(D770, '2025年度_地域戦略テーブル（基本項目）'!C:C, 0))),
        YEAR(INDEX('2025年度_地域戦略テーブル（基本項目）'!G:G, MATCH(D770, '2025年度_地域戦略テーブル（基本項目）'!C:C, 0)))-1),
    "")</f>
        <v/>
      </c>
    </row>
    <row r="771" spans="1:22" ht="26" hidden="1">
      <c r="A771" s="11">
        <v>1717</v>
      </c>
      <c r="B771" s="12" t="s">
        <v>3287</v>
      </c>
      <c r="C771" s="12" t="s">
        <v>8041</v>
      </c>
      <c r="D771" s="12" t="s">
        <v>3288</v>
      </c>
      <c r="E771" s="12" t="s">
        <v>359</v>
      </c>
      <c r="F771" s="12" t="s">
        <v>3196</v>
      </c>
      <c r="G771" s="12" t="s">
        <v>1491</v>
      </c>
      <c r="H771" s="12" t="s">
        <v>3289</v>
      </c>
      <c r="I771" s="12" t="s">
        <v>1076</v>
      </c>
      <c r="J771" s="11">
        <v>283.58999999999997</v>
      </c>
      <c r="K771" s="11">
        <v>32887</v>
      </c>
      <c r="L771" s="11">
        <v>-7.2011099999999999</v>
      </c>
      <c r="M771" s="11">
        <v>7.76985893888315</v>
      </c>
      <c r="N771" s="11">
        <v>6.39280676222966</v>
      </c>
      <c r="O771" s="11">
        <v>11.085045482115</v>
      </c>
      <c r="P771" s="11">
        <v>72.670774954854593</v>
      </c>
      <c r="Q771" s="11">
        <v>2.0815138619175899</v>
      </c>
      <c r="R771" s="11">
        <v>3575</v>
      </c>
      <c r="S771" s="11">
        <v>3310</v>
      </c>
      <c r="T771" s="11">
        <v>10522</v>
      </c>
      <c r="U771" s="81" t="str">
        <f>IF(COUNTIF('2025年度_地域戦略テーブル（基本項目）'!C:C, D771) &gt; 0, "策定済み", "未策定")</f>
        <v>未策定</v>
      </c>
      <c r="V771" t="str">
        <f>IF(COUNTIF('2025年度_地域戦略テーブル（基本項目）'!C:C, D771) &gt; 0,
    IF(MONTH(INDEX('2025年度_地域戦略テーブル（基本項目）'!G:G, MATCH(D771, '2025年度_地域戦略テーブル（基本項目）'!C:C, 0))) &gt;= 4,
        YEAR(INDEX('2025年度_地域戦略テーブル（基本項目）'!G:G, MATCH(D771, '2025年度_地域戦略テーブル（基本項目）'!C:C, 0))),
        YEAR(INDEX('2025年度_地域戦略テーブル（基本項目）'!G:G, MATCH(D771, '2025年度_地域戦略テーブル（基本項目）'!C:C, 0)))-1),
    "")</f>
        <v/>
      </c>
    </row>
    <row r="772" spans="1:22" ht="26" hidden="1">
      <c r="A772" s="11">
        <v>1720</v>
      </c>
      <c r="B772" s="12" t="s">
        <v>3290</v>
      </c>
      <c r="C772" s="12" t="s">
        <v>8044</v>
      </c>
      <c r="D772" s="12" t="s">
        <v>3291</v>
      </c>
      <c r="E772" s="12" t="s">
        <v>359</v>
      </c>
      <c r="F772" s="12" t="s">
        <v>3196</v>
      </c>
      <c r="G772" s="12" t="s">
        <v>1491</v>
      </c>
      <c r="H772" s="12" t="s">
        <v>3292</v>
      </c>
      <c r="I772" s="12" t="s">
        <v>1076</v>
      </c>
      <c r="J772" s="11">
        <v>357.91</v>
      </c>
      <c r="K772" s="11">
        <v>33080</v>
      </c>
      <c r="L772" s="11">
        <v>-9.0008800000000004</v>
      </c>
      <c r="M772" s="11">
        <v>7.2902805969907103</v>
      </c>
      <c r="N772" s="11">
        <v>4.6803574018676102</v>
      </c>
      <c r="O772" s="11">
        <v>26.848013771903801</v>
      </c>
      <c r="P772" s="11">
        <v>60.372054274601901</v>
      </c>
      <c r="Q772" s="11">
        <v>0.80929395463596998</v>
      </c>
      <c r="R772" s="11">
        <v>8988</v>
      </c>
      <c r="S772" s="11">
        <v>3827</v>
      </c>
      <c r="T772" s="11">
        <v>9689</v>
      </c>
      <c r="U772" s="81" t="str">
        <f>IF(COUNTIF('2025年度_地域戦略テーブル（基本項目）'!C:C, D772) &gt; 0, "策定済み", "未策定")</f>
        <v>未策定</v>
      </c>
      <c r="V772" t="str">
        <f>IF(COUNTIF('2025年度_地域戦略テーブル（基本項目）'!C:C, D772) &gt; 0,
    IF(MONTH(INDEX('2025年度_地域戦略テーブル（基本項目）'!G:G, MATCH(D772, '2025年度_地域戦略テーブル（基本項目）'!C:C, 0))) &gt;= 4,
        YEAR(INDEX('2025年度_地域戦略テーブル（基本項目）'!G:G, MATCH(D772, '2025年度_地域戦略テーブル（基本項目）'!C:C, 0))),
        YEAR(INDEX('2025年度_地域戦略テーブル（基本項目）'!G:G, MATCH(D772, '2025年度_地域戦略テーブル（基本項目）'!C:C, 0)))-1),
    "")</f>
        <v/>
      </c>
    </row>
    <row r="773" spans="1:22" ht="26" hidden="1">
      <c r="A773" s="11">
        <v>1734</v>
      </c>
      <c r="B773" s="12" t="s">
        <v>3293</v>
      </c>
      <c r="C773" s="12" t="s">
        <v>8058</v>
      </c>
      <c r="D773" s="12" t="s">
        <v>3294</v>
      </c>
      <c r="E773" s="12" t="s">
        <v>359</v>
      </c>
      <c r="F773" s="12" t="s">
        <v>3196</v>
      </c>
      <c r="G773" s="12" t="s">
        <v>1491</v>
      </c>
      <c r="H773" s="12" t="s">
        <v>3295</v>
      </c>
      <c r="I773" s="12" t="s">
        <v>1076</v>
      </c>
      <c r="J773" s="11">
        <v>110.36</v>
      </c>
      <c r="K773" s="11">
        <v>5445</v>
      </c>
      <c r="L773" s="11">
        <v>-5.2219300000000004</v>
      </c>
      <c r="M773" s="11">
        <v>4.0746154674803403</v>
      </c>
      <c r="N773" s="11">
        <v>8.8110285976410694</v>
      </c>
      <c r="O773" s="11">
        <v>22.728649954990399</v>
      </c>
      <c r="P773" s="11">
        <v>61.2121473627437</v>
      </c>
      <c r="Q773" s="11">
        <v>3.1735586171444798</v>
      </c>
      <c r="R773" s="11">
        <v>1986</v>
      </c>
      <c r="S773" s="11">
        <v>409</v>
      </c>
      <c r="T773" s="11">
        <v>1842</v>
      </c>
      <c r="U773" s="81" t="str">
        <f>IF(COUNTIF('2025年度_地域戦略テーブル（基本項目）'!C:C, D773) &gt; 0, "策定済み", "未策定")</f>
        <v>未策定</v>
      </c>
      <c r="V773" t="str">
        <f>IF(COUNTIF('2025年度_地域戦略テーブル（基本項目）'!C:C, D773) &gt; 0,
    IF(MONTH(INDEX('2025年度_地域戦略テーブル（基本項目）'!G:G, MATCH(D773, '2025年度_地域戦略テーブル（基本項目）'!C:C, 0))) &gt;= 4,
        YEAR(INDEX('2025年度_地域戦略テーブル（基本項目）'!G:G, MATCH(D773, '2025年度_地域戦略テーブル（基本項目）'!C:C, 0))),
        YEAR(INDEX('2025年度_地域戦略テーブル（基本項目）'!G:G, MATCH(D773, '2025年度_地域戦略テーブル（基本項目）'!C:C, 0)))-1),
    "")</f>
        <v/>
      </c>
    </row>
    <row r="774" spans="1:22" ht="26" hidden="1">
      <c r="A774" s="11">
        <v>1731</v>
      </c>
      <c r="B774" s="12" t="s">
        <v>3296</v>
      </c>
      <c r="C774" s="12" t="s">
        <v>8055</v>
      </c>
      <c r="D774" s="12" t="s">
        <v>3297</v>
      </c>
      <c r="E774" s="12" t="s">
        <v>359</v>
      </c>
      <c r="F774" s="12" t="s">
        <v>3196</v>
      </c>
      <c r="G774" s="12" t="s">
        <v>1491</v>
      </c>
      <c r="H774" s="12" t="s">
        <v>3298</v>
      </c>
      <c r="I774" s="12" t="s">
        <v>1076</v>
      </c>
      <c r="J774" s="11">
        <v>213.57</v>
      </c>
      <c r="K774" s="11">
        <v>6481</v>
      </c>
      <c r="L774" s="11">
        <v>-14.06789</v>
      </c>
      <c r="M774" s="11">
        <v>3.13393597042199</v>
      </c>
      <c r="N774" s="11">
        <v>4.8018745820102096</v>
      </c>
      <c r="O774" s="11">
        <v>10.5122282511118</v>
      </c>
      <c r="P774" s="11">
        <v>79.198723967291897</v>
      </c>
      <c r="Q774" s="11">
        <v>2.3532372291641401</v>
      </c>
      <c r="R774" s="11">
        <v>2209</v>
      </c>
      <c r="S774" s="11">
        <v>530</v>
      </c>
      <c r="T774" s="11">
        <v>1876</v>
      </c>
      <c r="U774" s="81" t="str">
        <f>IF(COUNTIF('2025年度_地域戦略テーブル（基本項目）'!C:C, D774) &gt; 0, "策定済み", "未策定")</f>
        <v>未策定</v>
      </c>
      <c r="V774" t="str">
        <f>IF(COUNTIF('2025年度_地域戦略テーブル（基本項目）'!C:C, D774) &gt; 0,
    IF(MONTH(INDEX('2025年度_地域戦略テーブル（基本項目）'!G:G, MATCH(D774, '2025年度_地域戦略テーブル（基本項目）'!C:C, 0))) &gt;= 4,
        YEAR(INDEX('2025年度_地域戦略テーブル（基本項目）'!G:G, MATCH(D774, '2025年度_地域戦略テーブル（基本項目）'!C:C, 0))),
        YEAR(INDEX('2025年度_地域戦略テーブル（基本項目）'!G:G, MATCH(D774, '2025年度_地域戦略テーブル（基本項目）'!C:C, 0)))-1),
    "")</f>
        <v/>
      </c>
    </row>
    <row r="775" spans="1:22" ht="26" hidden="1">
      <c r="A775" s="11">
        <v>1713</v>
      </c>
      <c r="B775" s="12" t="s">
        <v>3299</v>
      </c>
      <c r="C775" s="12" t="s">
        <v>8037</v>
      </c>
      <c r="D775" s="12" t="s">
        <v>377</v>
      </c>
      <c r="E775" s="12" t="s">
        <v>359</v>
      </c>
      <c r="F775" s="12" t="s">
        <v>3196</v>
      </c>
      <c r="G775" s="12" t="s">
        <v>1491</v>
      </c>
      <c r="H775" s="12" t="s">
        <v>3300</v>
      </c>
      <c r="I775" s="12" t="s">
        <v>1076</v>
      </c>
      <c r="J775" s="11">
        <v>253.01</v>
      </c>
      <c r="K775" s="11">
        <v>47153</v>
      </c>
      <c r="L775" s="11">
        <v>-4.2559199999999997</v>
      </c>
      <c r="M775" s="11">
        <v>10.2690942107739</v>
      </c>
      <c r="N775" s="11">
        <v>9.9611546155612807</v>
      </c>
      <c r="O775" s="11">
        <v>10.220469611441001</v>
      </c>
      <c r="P775" s="11">
        <v>67.989538514622197</v>
      </c>
      <c r="Q775" s="11">
        <v>1.5597430476015599</v>
      </c>
      <c r="R775" s="11">
        <v>3096</v>
      </c>
      <c r="S775" s="11">
        <v>5555</v>
      </c>
      <c r="T775" s="11">
        <v>14834</v>
      </c>
      <c r="U775" s="81" t="str">
        <f>IF(COUNTIF('2025年度_地域戦略テーブル（基本項目）'!C:C, D775) &gt; 0, "策定済み", "未策定")</f>
        <v>策定済み</v>
      </c>
      <c r="V775">
        <f>IF(COUNTIF('2025年度_地域戦略テーブル（基本項目）'!C:C, D775) &gt; 0,
    IF(MONTH(INDEX('2025年度_地域戦略テーブル（基本項目）'!G:G, MATCH(D775, '2025年度_地域戦略テーブル（基本項目）'!C:C, 0))) &gt;= 4,
        YEAR(INDEX('2025年度_地域戦略テーブル（基本項目）'!G:G, MATCH(D775, '2025年度_地域戦略テーブル（基本項目）'!C:C, 0))),
        YEAR(INDEX('2025年度_地域戦略テーブル（基本項目）'!G:G, MATCH(D775, '2025年度_地域戦略テーブル（基本項目）'!C:C, 0)))-1),
    "")</f>
        <v>2019</v>
      </c>
    </row>
    <row r="776" spans="1:22" ht="26" hidden="1">
      <c r="A776" s="11">
        <v>1706</v>
      </c>
      <c r="B776" s="12" t="s">
        <v>3301</v>
      </c>
      <c r="C776" s="12" t="s">
        <v>8030</v>
      </c>
      <c r="D776" s="12" t="s">
        <v>3302</v>
      </c>
      <c r="E776" s="12" t="s">
        <v>359</v>
      </c>
      <c r="F776" s="12" t="s">
        <v>3196</v>
      </c>
      <c r="G776" s="12" t="s">
        <v>1491</v>
      </c>
      <c r="H776" s="12" t="s">
        <v>3303</v>
      </c>
      <c r="I776" s="12" t="s">
        <v>1076</v>
      </c>
      <c r="J776" s="11">
        <v>74.78</v>
      </c>
      <c r="K776" s="11">
        <v>20033</v>
      </c>
      <c r="L776" s="11">
        <v>-9.1309100000000001</v>
      </c>
      <c r="M776" s="11">
        <v>12.977435938402801</v>
      </c>
      <c r="N776" s="11">
        <v>1.1968002084143701</v>
      </c>
      <c r="O776" s="11">
        <v>31.4790749882144</v>
      </c>
      <c r="P776" s="11">
        <v>52.870031300317898</v>
      </c>
      <c r="Q776" s="11">
        <v>1.47665756465056</v>
      </c>
      <c r="R776" s="11">
        <v>2629</v>
      </c>
      <c r="S776" s="11">
        <v>2677</v>
      </c>
      <c r="T776" s="11">
        <v>6799</v>
      </c>
      <c r="U776" s="81" t="str">
        <f>IF(COUNTIF('2025年度_地域戦略テーブル（基本項目）'!C:C, D776) &gt; 0, "策定済み", "未策定")</f>
        <v>未策定</v>
      </c>
      <c r="V776" t="str">
        <f>IF(COUNTIF('2025年度_地域戦略テーブル（基本項目）'!C:C, D776) &gt; 0,
    IF(MONTH(INDEX('2025年度_地域戦略テーブル（基本項目）'!G:G, MATCH(D776, '2025年度_地域戦略テーブル（基本項目）'!C:C, 0))) &gt;= 4,
        YEAR(INDEX('2025年度_地域戦略テーブル（基本項目）'!G:G, MATCH(D776, '2025年度_地域戦略テーブル（基本項目）'!C:C, 0))),
        YEAR(INDEX('2025年度_地域戦略テーブル（基本項目）'!G:G, MATCH(D776, '2025年度_地域戦略テーブル（基本項目）'!C:C, 0)))-1),
    "")</f>
        <v/>
      </c>
    </row>
    <row r="777" spans="1:22" ht="26" hidden="1">
      <c r="A777" s="11">
        <v>1715</v>
      </c>
      <c r="B777" s="12" t="s">
        <v>3304</v>
      </c>
      <c r="C777" s="12" t="s">
        <v>8039</v>
      </c>
      <c r="D777" s="12" t="s">
        <v>381</v>
      </c>
      <c r="E777" s="12" t="s">
        <v>359</v>
      </c>
      <c r="F777" s="12" t="s">
        <v>3196</v>
      </c>
      <c r="G777" s="12" t="s">
        <v>1491</v>
      </c>
      <c r="H777" s="12" t="s">
        <v>3305</v>
      </c>
      <c r="I777" s="12" t="s">
        <v>1076</v>
      </c>
      <c r="J777" s="11">
        <v>603.16</v>
      </c>
      <c r="K777" s="11">
        <v>123135</v>
      </c>
      <c r="L777" s="11">
        <v>-2.1627700000000001</v>
      </c>
      <c r="M777" s="11">
        <v>9.1290079642670197</v>
      </c>
      <c r="N777" s="11">
        <v>7.2095025695758999</v>
      </c>
      <c r="O777" s="11">
        <v>8.7030208001830704</v>
      </c>
      <c r="P777" s="11">
        <v>72.570855957746801</v>
      </c>
      <c r="Q777" s="11">
        <v>2.38761270822725</v>
      </c>
      <c r="R777" s="11">
        <v>6673</v>
      </c>
      <c r="S777" s="11">
        <v>15183</v>
      </c>
      <c r="T777" s="11">
        <v>35274</v>
      </c>
      <c r="U777" s="81" t="str">
        <f>IF(COUNTIF('2025年度_地域戦略テーブル（基本項目）'!C:C, D777) &gt; 0, "策定済み", "未策定")</f>
        <v>策定済み</v>
      </c>
      <c r="V777">
        <f>IF(COUNTIF('2025年度_地域戦略テーブル（基本項目）'!C:C, D777) &gt; 0,
    IF(MONTH(INDEX('2025年度_地域戦略テーブル（基本項目）'!G:G, MATCH(D777, '2025年度_地域戦略テーブル（基本項目）'!C:C, 0))) &gt;= 4,
        YEAR(INDEX('2025年度_地域戦略テーブル（基本項目）'!G:G, MATCH(D777, '2025年度_地域戦略テーブル（基本項目）'!C:C, 0))),
        YEAR(INDEX('2025年度_地域戦略テーブル（基本項目）'!G:G, MATCH(D777, '2025年度_地域戦略テーブル（基本項目）'!C:C, 0)))-1),
    "")</f>
        <v>2013</v>
      </c>
    </row>
    <row r="778" spans="1:22" ht="26" hidden="1">
      <c r="A778" s="11">
        <v>1727</v>
      </c>
      <c r="B778" s="12" t="s">
        <v>3306</v>
      </c>
      <c r="C778" s="12" t="s">
        <v>8051</v>
      </c>
      <c r="D778" s="12" t="s">
        <v>3307</v>
      </c>
      <c r="E778" s="12" t="s">
        <v>359</v>
      </c>
      <c r="F778" s="12" t="s">
        <v>3196</v>
      </c>
      <c r="G778" s="12" t="s">
        <v>1491</v>
      </c>
      <c r="H778" s="12" t="s">
        <v>3308</v>
      </c>
      <c r="I778" s="12" t="s">
        <v>1076</v>
      </c>
      <c r="J778" s="11">
        <v>144.29</v>
      </c>
      <c r="K778" s="11">
        <v>9119</v>
      </c>
      <c r="L778" s="11">
        <v>-11.69749</v>
      </c>
      <c r="M778" s="11">
        <v>8.4470651456817496</v>
      </c>
      <c r="N778" s="11">
        <v>9.2450257027792606</v>
      </c>
      <c r="O778" s="11">
        <v>8.2244800139757004</v>
      </c>
      <c r="P778" s="11">
        <v>73.091834793080395</v>
      </c>
      <c r="Q778" s="11">
        <v>0.99159434448289896</v>
      </c>
      <c r="R778" s="11">
        <v>1513</v>
      </c>
      <c r="S778" s="11">
        <v>1235</v>
      </c>
      <c r="T778" s="11">
        <v>2659</v>
      </c>
      <c r="U778" s="81" t="str">
        <f>IF(COUNTIF('2025年度_地域戦略テーブル（基本項目）'!C:C, D778) &gt; 0, "策定済み", "未策定")</f>
        <v>未策定</v>
      </c>
      <c r="V778" t="str">
        <f>IF(COUNTIF('2025年度_地域戦略テーブル（基本項目）'!C:C, D778) &gt; 0,
    IF(MONTH(INDEX('2025年度_地域戦略テーブル（基本項目）'!G:G, MATCH(D778, '2025年度_地域戦略テーブル（基本項目）'!C:C, 0))) &gt;= 4,
        YEAR(INDEX('2025年度_地域戦略テーブル（基本項目）'!G:G, MATCH(D778, '2025年度_地域戦略テーブル（基本項目）'!C:C, 0))),
        YEAR(INDEX('2025年度_地域戦略テーブル（基本項目）'!G:G, MATCH(D778, '2025年度_地域戦略テーブル（基本項目）'!C:C, 0)))-1),
    "")</f>
        <v/>
      </c>
    </row>
    <row r="779" spans="1:22" ht="26" hidden="1">
      <c r="A779" s="11">
        <v>1746</v>
      </c>
      <c r="B779" s="12" t="s">
        <v>3309</v>
      </c>
      <c r="C779" s="12" t="s">
        <v>8070</v>
      </c>
      <c r="D779" s="12" t="s">
        <v>3310</v>
      </c>
      <c r="E779" s="12" t="s">
        <v>359</v>
      </c>
      <c r="F779" s="12" t="s">
        <v>3196</v>
      </c>
      <c r="G779" s="12" t="s">
        <v>1491</v>
      </c>
      <c r="H779" s="12" t="s">
        <v>3311</v>
      </c>
      <c r="I779" s="12" t="s">
        <v>1076</v>
      </c>
      <c r="J779" s="11">
        <v>20.58</v>
      </c>
      <c r="K779" s="11">
        <v>5115</v>
      </c>
      <c r="L779" s="11">
        <v>-1.36907</v>
      </c>
      <c r="M779" s="11">
        <v>12.289688021826301</v>
      </c>
      <c r="N779" s="11">
        <v>0</v>
      </c>
      <c r="O779" s="11">
        <v>75.869753736749203</v>
      </c>
      <c r="P779" s="11">
        <v>9.4274051353832906</v>
      </c>
      <c r="Q779" s="11">
        <v>2.4131531060412699</v>
      </c>
      <c r="R779" s="11">
        <v>1510</v>
      </c>
      <c r="S779" s="11">
        <v>369</v>
      </c>
      <c r="T779" s="11">
        <v>1447</v>
      </c>
      <c r="U779" s="81" t="str">
        <f>IF(COUNTIF('2025年度_地域戦略テーブル（基本項目）'!C:C, D779) &gt; 0, "策定済み", "未策定")</f>
        <v>未策定</v>
      </c>
      <c r="V779" t="str">
        <f>IF(COUNTIF('2025年度_地域戦略テーブル（基本項目）'!C:C, D779) &gt; 0,
    IF(MONTH(INDEX('2025年度_地域戦略テーブル（基本項目）'!G:G, MATCH(D779, '2025年度_地域戦略テーブル（基本項目）'!C:C, 0))) &gt;= 4,
        YEAR(INDEX('2025年度_地域戦略テーブル（基本項目）'!G:G, MATCH(D779, '2025年度_地域戦略テーブル（基本項目）'!C:C, 0))),
        YEAR(INDEX('2025年度_地域戦略テーブル（基本項目）'!G:G, MATCH(D779, '2025年度_地域戦略テーブル（基本項目）'!C:C, 0)))-1),
    "")</f>
        <v/>
      </c>
    </row>
    <row r="780" spans="1:22" ht="26" hidden="1">
      <c r="A780" s="11">
        <v>1739</v>
      </c>
      <c r="B780" s="12" t="s">
        <v>3312</v>
      </c>
      <c r="C780" s="12" t="s">
        <v>8063</v>
      </c>
      <c r="D780" s="12" t="s">
        <v>383</v>
      </c>
      <c r="E780" s="12" t="s">
        <v>359</v>
      </c>
      <c r="F780" s="12" t="s">
        <v>3196</v>
      </c>
      <c r="G780" s="12" t="s">
        <v>1491</v>
      </c>
      <c r="H780" s="12" t="s">
        <v>3313</v>
      </c>
      <c r="I780" s="12" t="s">
        <v>1076</v>
      </c>
      <c r="J780" s="11">
        <v>81.819999999999993</v>
      </c>
      <c r="K780" s="11">
        <v>5817</v>
      </c>
      <c r="L780" s="11">
        <v>0.18945999999999999</v>
      </c>
      <c r="M780" s="11">
        <v>3.2190277629417001</v>
      </c>
      <c r="N780" s="11">
        <v>0.70614659567145899</v>
      </c>
      <c r="O780" s="11">
        <v>7.2720775333815899</v>
      </c>
      <c r="P780" s="11">
        <v>85.815061802846699</v>
      </c>
      <c r="Q780" s="11">
        <v>2.9876863051585199</v>
      </c>
      <c r="R780" s="11">
        <v>299</v>
      </c>
      <c r="S780" s="11">
        <v>417</v>
      </c>
      <c r="T780" s="11">
        <v>1856</v>
      </c>
      <c r="U780" s="81" t="str">
        <f>IF(COUNTIF('2025年度_地域戦略テーブル（基本項目）'!C:C, D780) &gt; 0, "策定済み", "未策定")</f>
        <v>策定済み</v>
      </c>
      <c r="V780">
        <f>IF(COUNTIF('2025年度_地域戦略テーブル（基本項目）'!C:C, D780) &gt; 0,
    IF(MONTH(INDEX('2025年度_地域戦略テーブル（基本項目）'!G:G, MATCH(D780, '2025年度_地域戦略テーブル（基本項目）'!C:C, 0))) &gt;= 4,
        YEAR(INDEX('2025年度_地域戦略テーブル（基本項目）'!G:G, MATCH(D780, '2025年度_地域戦略テーブル（基本項目）'!C:C, 0))),
        YEAR(INDEX('2025年度_地域戦略テーブル（基本項目）'!G:G, MATCH(D780, '2025年度_地域戦略テーブル（基本項目）'!C:C, 0)))-1),
    "")</f>
        <v>2014</v>
      </c>
    </row>
    <row r="781" spans="1:22" ht="26" hidden="1">
      <c r="A781" s="11">
        <v>1744</v>
      </c>
      <c r="B781" s="12" t="s">
        <v>3314</v>
      </c>
      <c r="C781" s="12" t="s">
        <v>8068</v>
      </c>
      <c r="D781" s="12" t="s">
        <v>3315</v>
      </c>
      <c r="E781" s="12" t="s">
        <v>359</v>
      </c>
      <c r="F781" s="12" t="s">
        <v>3196</v>
      </c>
      <c r="G781" s="12" t="s">
        <v>1491</v>
      </c>
      <c r="H781" s="12" t="s">
        <v>3316</v>
      </c>
      <c r="I781" s="12" t="s">
        <v>1076</v>
      </c>
      <c r="J781" s="11">
        <v>40.39</v>
      </c>
      <c r="K781" s="11">
        <v>6246</v>
      </c>
      <c r="L781" s="11">
        <v>-7.9168500000000002</v>
      </c>
      <c r="M781" s="11">
        <v>9.0005220033143694</v>
      </c>
      <c r="N781" s="11">
        <v>0</v>
      </c>
      <c r="O781" s="11">
        <v>75.296770297146494</v>
      </c>
      <c r="P781" s="11">
        <v>11.870376178596301</v>
      </c>
      <c r="Q781" s="11">
        <v>3.8323315209428501</v>
      </c>
      <c r="R781" s="11">
        <v>2497</v>
      </c>
      <c r="S781" s="11">
        <v>448</v>
      </c>
      <c r="T781" s="11">
        <v>1909</v>
      </c>
      <c r="U781" s="81" t="str">
        <f>IF(COUNTIF('2025年度_地域戦略テーブル（基本項目）'!C:C, D781) &gt; 0, "策定済み", "未策定")</f>
        <v>未策定</v>
      </c>
      <c r="V781" t="str">
        <f>IF(COUNTIF('2025年度_地域戦略テーブル（基本項目）'!C:C, D781) &gt; 0,
    IF(MONTH(INDEX('2025年度_地域戦略テーブル（基本項目）'!G:G, MATCH(D781, '2025年度_地域戦略テーブル（基本項目）'!C:C, 0))) &gt;= 4,
        YEAR(INDEX('2025年度_地域戦略テーブル（基本項目）'!G:G, MATCH(D781, '2025年度_地域戦略テーブル（基本項目）'!C:C, 0))),
        YEAR(INDEX('2025年度_地域戦略テーブル（基本項目）'!G:G, MATCH(D781, '2025年度_地域戦略テーブル（基本項目）'!C:C, 0)))-1),
    "")</f>
        <v/>
      </c>
    </row>
    <row r="782" spans="1:22" hidden="1">
      <c r="A782" s="11">
        <v>376</v>
      </c>
      <c r="B782" s="12" t="s">
        <v>3317</v>
      </c>
      <c r="C782" s="12" t="s">
        <v>386</v>
      </c>
      <c r="D782" s="12" t="s">
        <v>386</v>
      </c>
      <c r="E782" s="12" t="s">
        <v>386</v>
      </c>
      <c r="F782" s="12" t="s">
        <v>3318</v>
      </c>
      <c r="G782" s="12" t="s">
        <v>1617</v>
      </c>
      <c r="H782" s="12" t="s">
        <v>102</v>
      </c>
      <c r="I782" s="12" t="s">
        <v>982</v>
      </c>
      <c r="J782" s="11">
        <v>11637.52</v>
      </c>
      <c r="K782" s="11">
        <v>959502</v>
      </c>
      <c r="L782" s="11">
        <v>-6.2179500000000001</v>
      </c>
      <c r="M782" s="11">
        <v>2.02959830866808</v>
      </c>
      <c r="N782" s="11">
        <v>13.8689217758985</v>
      </c>
      <c r="O782" s="11">
        <v>1.13319238900634</v>
      </c>
      <c r="P782" s="11">
        <v>82.858350951374206</v>
      </c>
      <c r="Q782" s="11">
        <v>0.10993657505285399</v>
      </c>
      <c r="R782" s="11">
        <v>96463</v>
      </c>
      <c r="S782" s="11">
        <v>124501</v>
      </c>
      <c r="T782" s="11">
        <v>321378</v>
      </c>
      <c r="U782" s="81" t="str">
        <f>IF(COUNTIF('2025年度_地域戦略テーブル（基本項目）'!C:C, D782) &gt; 0, "策定済み", "未策定")</f>
        <v>策定済み</v>
      </c>
      <c r="V782">
        <f>IF(COUNTIF('2025年度_地域戦略テーブル（基本項目）'!C:C, D782) &gt; 0,
    IF(MONTH(INDEX('2025年度_地域戦略テーブル（基本項目）'!G:G, MATCH(D782, '2025年度_地域戦略テーブル（基本項目）'!C:C, 0))) &gt;= 4,
        YEAR(INDEX('2025年度_地域戦略テーブル（基本項目）'!G:G, MATCH(D782, '2025年度_地域戦略テーブル（基本項目）'!C:C, 0))),
        YEAR(INDEX('2025年度_地域戦略テーブル（基本項目）'!G:G, MATCH(D782, '2025年度_地域戦略テーブル（基本項目）'!C:C, 0)))-1),
    "")</f>
        <v>2020</v>
      </c>
    </row>
    <row r="783" spans="1:22" ht="26" hidden="1">
      <c r="A783" s="11">
        <v>388</v>
      </c>
      <c r="B783" s="12" t="s">
        <v>3319</v>
      </c>
      <c r="C783" s="12" t="s">
        <v>6670</v>
      </c>
      <c r="D783" s="12" t="s">
        <v>3320</v>
      </c>
      <c r="E783" s="12" t="s">
        <v>386</v>
      </c>
      <c r="F783" s="12" t="s">
        <v>3318</v>
      </c>
      <c r="G783" s="12" t="s">
        <v>1617</v>
      </c>
      <c r="H783" s="12" t="s">
        <v>3321</v>
      </c>
      <c r="I783" s="12" t="s">
        <v>1076</v>
      </c>
      <c r="J783" s="11">
        <v>241.13</v>
      </c>
      <c r="K783" s="11">
        <v>23435</v>
      </c>
      <c r="L783" s="11">
        <v>-7.4593299999999996</v>
      </c>
      <c r="M783" s="11">
        <v>5.3179218081835904</v>
      </c>
      <c r="N783" s="11">
        <v>16.364624930709301</v>
      </c>
      <c r="O783" s="11">
        <v>3.6510191396426901</v>
      </c>
      <c r="P783" s="11">
        <v>69.312901596153097</v>
      </c>
      <c r="Q783" s="11">
        <v>5.3535325253113397</v>
      </c>
      <c r="R783" s="11">
        <v>1941</v>
      </c>
      <c r="S783" s="11">
        <v>5724</v>
      </c>
      <c r="T783" s="11">
        <v>6125</v>
      </c>
      <c r="U783" s="81" t="str">
        <f>IF(COUNTIF('2025年度_地域戦略テーブル（基本項目）'!C:C, D783) &gt; 0, "策定済み", "未策定")</f>
        <v>未策定</v>
      </c>
      <c r="V783" t="str">
        <f>IF(COUNTIF('2025年度_地域戦略テーブル（基本項目）'!C:C, D783) &gt; 0,
    IF(MONTH(INDEX('2025年度_地域戦略テーブル（基本項目）'!G:G, MATCH(D783, '2025年度_地域戦略テーブル（基本項目）'!C:C, 0))) &gt;= 4,
        YEAR(INDEX('2025年度_地域戦略テーブル（基本項目）'!G:G, MATCH(D783, '2025年度_地域戦略テーブル（基本項目）'!C:C, 0))),
        YEAR(INDEX('2025年度_地域戦略テーブル（基本項目）'!G:G, MATCH(D783, '2025年度_地域戦略テーブル（基本項目）'!C:C, 0)))-1),
    "")</f>
        <v/>
      </c>
    </row>
    <row r="784" spans="1:22" hidden="1">
      <c r="A784" s="11">
        <v>397</v>
      </c>
      <c r="B784" s="12" t="s">
        <v>3322</v>
      </c>
      <c r="C784" s="12" t="s">
        <v>6679</v>
      </c>
      <c r="D784" s="12" t="s">
        <v>3323</v>
      </c>
      <c r="E784" s="12" t="s">
        <v>386</v>
      </c>
      <c r="F784" s="12" t="s">
        <v>3318</v>
      </c>
      <c r="G784" s="12" t="s">
        <v>1617</v>
      </c>
      <c r="H784" s="12" t="s">
        <v>3324</v>
      </c>
      <c r="I784" s="12" t="s">
        <v>1076</v>
      </c>
      <c r="J784" s="11">
        <v>47.95</v>
      </c>
      <c r="K784" s="11">
        <v>4566</v>
      </c>
      <c r="L784" s="11">
        <v>-8.4235900000000008</v>
      </c>
      <c r="M784" s="11">
        <v>5.39802546106365</v>
      </c>
      <c r="N784" s="11">
        <v>28.144270520218701</v>
      </c>
      <c r="O784" s="11">
        <v>1.36361170297064</v>
      </c>
      <c r="P784" s="11">
        <v>64.565263215596403</v>
      </c>
      <c r="Q784" s="11">
        <v>0.52882910015068496</v>
      </c>
      <c r="R784" s="11">
        <v>620</v>
      </c>
      <c r="S784" s="11">
        <v>718</v>
      </c>
      <c r="T784" s="11">
        <v>1437</v>
      </c>
      <c r="U784" s="81" t="str">
        <f>IF(COUNTIF('2025年度_地域戦略テーブル（基本項目）'!C:C, D784) &gt; 0, "策定済み", "未策定")</f>
        <v>未策定</v>
      </c>
      <c r="V784" t="str">
        <f>IF(COUNTIF('2025年度_地域戦略テーブル（基本項目）'!C:C, D784) &gt; 0,
    IF(MONTH(INDEX('2025年度_地域戦略テーブル（基本項目）'!G:G, MATCH(D784, '2025年度_地域戦略テーブル（基本項目）'!C:C, 0))) &gt;= 4,
        YEAR(INDEX('2025年度_地域戦略テーブル（基本項目）'!G:G, MATCH(D784, '2025年度_地域戦略テーブル（基本項目）'!C:C, 0))),
        YEAR(INDEX('2025年度_地域戦略テーブル（基本項目）'!G:G, MATCH(D784, '2025年度_地域戦略テーブル（基本項目）'!C:C, 0)))-1),
    "")</f>
        <v/>
      </c>
    </row>
    <row r="785" spans="1:22" hidden="1">
      <c r="A785" s="11">
        <v>400</v>
      </c>
      <c r="B785" s="12" t="s">
        <v>3325</v>
      </c>
      <c r="C785" s="12" t="s">
        <v>6682</v>
      </c>
      <c r="D785" s="12" t="s">
        <v>3326</v>
      </c>
      <c r="E785" s="12" t="s">
        <v>386</v>
      </c>
      <c r="F785" s="12" t="s">
        <v>3318</v>
      </c>
      <c r="G785" s="12" t="s">
        <v>1617</v>
      </c>
      <c r="H785" s="12" t="s">
        <v>3327</v>
      </c>
      <c r="I785" s="12" t="s">
        <v>1076</v>
      </c>
      <c r="J785" s="11">
        <v>230.78</v>
      </c>
      <c r="K785" s="11">
        <v>13825</v>
      </c>
      <c r="L785" s="11">
        <v>-9.7525899999999996</v>
      </c>
      <c r="M785" s="11">
        <v>3.6492454819407598</v>
      </c>
      <c r="N785" s="11">
        <v>19.659494756554398</v>
      </c>
      <c r="O785" s="11">
        <v>4.22582682263271</v>
      </c>
      <c r="P785" s="11">
        <v>71.756269809989703</v>
      </c>
      <c r="Q785" s="11">
        <v>0.70916312888241095</v>
      </c>
      <c r="R785" s="11">
        <v>2723</v>
      </c>
      <c r="S785" s="11">
        <v>2838</v>
      </c>
      <c r="T785" s="11">
        <v>3918</v>
      </c>
      <c r="U785" s="81" t="str">
        <f>IF(COUNTIF('2025年度_地域戦略テーブル（基本項目）'!C:C, D785) &gt; 0, "策定済み", "未策定")</f>
        <v>未策定</v>
      </c>
      <c r="V785" t="str">
        <f>IF(COUNTIF('2025年度_地域戦略テーブル（基本項目）'!C:C, D785) &gt; 0,
    IF(MONTH(INDEX('2025年度_地域戦略テーブル（基本項目）'!G:G, MATCH(D785, '2025年度_地域戦略テーブル（基本項目）'!C:C, 0))) &gt;= 4,
        YEAR(INDEX('2025年度_地域戦略テーブル（基本項目）'!G:G, MATCH(D785, '2025年度_地域戦略テーブル（基本項目）'!C:C, 0))),
        YEAR(INDEX('2025年度_地域戦略テーブル（基本項目）'!G:G, MATCH(D785, '2025年度_地域戦略テーブル（基本項目）'!C:C, 0)))-1),
    "")</f>
        <v/>
      </c>
    </row>
    <row r="786" spans="1:22" hidden="1">
      <c r="A786" s="11">
        <v>379</v>
      </c>
      <c r="B786" s="12" t="s">
        <v>3328</v>
      </c>
      <c r="C786" s="12" t="s">
        <v>6661</v>
      </c>
      <c r="D786" s="12" t="s">
        <v>3329</v>
      </c>
      <c r="E786" s="12" t="s">
        <v>386</v>
      </c>
      <c r="F786" s="12" t="s">
        <v>3318</v>
      </c>
      <c r="G786" s="12" t="s">
        <v>1617</v>
      </c>
      <c r="H786" s="12" t="s">
        <v>3330</v>
      </c>
      <c r="I786" s="12" t="s">
        <v>1076</v>
      </c>
      <c r="J786" s="11">
        <v>692.8</v>
      </c>
      <c r="K786" s="11">
        <v>85555</v>
      </c>
      <c r="L786" s="11">
        <v>-7.2041399999999998</v>
      </c>
      <c r="M786" s="11">
        <v>6.53845602589056</v>
      </c>
      <c r="N786" s="11">
        <v>26.3436782828297</v>
      </c>
      <c r="O786" s="11">
        <v>4.6976760985286097</v>
      </c>
      <c r="P786" s="11">
        <v>61.543440933573699</v>
      </c>
      <c r="Q786" s="11">
        <v>0.876748659177361</v>
      </c>
      <c r="R786" s="11">
        <v>15741</v>
      </c>
      <c r="S786" s="11">
        <v>12282</v>
      </c>
      <c r="T786" s="11">
        <v>27145</v>
      </c>
      <c r="U786" s="81" t="str">
        <f>IF(COUNTIF('2025年度_地域戦略テーブル（基本項目）'!C:C, D786) &gt; 0, "策定済み", "未策定")</f>
        <v>未策定</v>
      </c>
      <c r="V786" t="str">
        <f>IF(COUNTIF('2025年度_地域戦略テーブル（基本項目）'!C:C, D786) &gt; 0,
    IF(MONTH(INDEX('2025年度_地域戦略テーブル（基本項目）'!G:G, MATCH(D786, '2025年度_地域戦略テーブル（基本項目）'!C:C, 0))) &gt;= 4,
        YEAR(INDEX('2025年度_地域戦略テーブル（基本項目）'!G:G, MATCH(D786, '2025年度_地域戦略テーブル（基本項目）'!C:C, 0))),
        YEAR(INDEX('2025年度_地域戦略テーブル（基本項目）'!G:G, MATCH(D786, '2025年度_地域戦略テーブル（基本項目）'!C:C, 0)))-1),
    "")</f>
        <v/>
      </c>
    </row>
    <row r="787" spans="1:22" hidden="1">
      <c r="A787" s="11">
        <v>385</v>
      </c>
      <c r="B787" s="12" t="s">
        <v>3331</v>
      </c>
      <c r="C787" s="12" t="s">
        <v>6667</v>
      </c>
      <c r="D787" s="12" t="s">
        <v>3332</v>
      </c>
      <c r="E787" s="12" t="s">
        <v>386</v>
      </c>
      <c r="F787" s="12" t="s">
        <v>3318</v>
      </c>
      <c r="G787" s="12" t="s">
        <v>1617</v>
      </c>
      <c r="H787" s="12" t="s">
        <v>3333</v>
      </c>
      <c r="I787" s="12" t="s">
        <v>1076</v>
      </c>
      <c r="J787" s="11">
        <v>97.72</v>
      </c>
      <c r="K787" s="11">
        <v>31720</v>
      </c>
      <c r="L787" s="11">
        <v>-4.1199399999999997</v>
      </c>
      <c r="M787" s="11">
        <v>15.155941230512299</v>
      </c>
      <c r="N787" s="11">
        <v>33.502471859952799</v>
      </c>
      <c r="O787" s="11">
        <v>5.5065635541764699</v>
      </c>
      <c r="P787" s="11">
        <v>44.113010879731497</v>
      </c>
      <c r="Q787" s="11">
        <v>1.7220124756269299</v>
      </c>
      <c r="R787" s="11">
        <v>1981</v>
      </c>
      <c r="S787" s="11">
        <v>4243</v>
      </c>
      <c r="T787" s="11">
        <v>10195</v>
      </c>
      <c r="U787" s="81" t="str">
        <f>IF(COUNTIF('2025年度_地域戦略テーブル（基本項目）'!C:C, D787) &gt; 0, "策定済み", "未策定")</f>
        <v>未策定</v>
      </c>
      <c r="V787" t="str">
        <f>IF(COUNTIF('2025年度_地域戦略テーブル（基本項目）'!C:C, D787) &gt; 0,
    IF(MONTH(INDEX('2025年度_地域戦略テーブル（基本項目）'!G:G, MATCH(D787, '2025年度_地域戦略テーブル（基本項目）'!C:C, 0))) &gt;= 4,
        YEAR(INDEX('2025年度_地域戦略テーブル（基本項目）'!G:G, MATCH(D787, '2025年度_地域戦略テーブル（基本項目）'!C:C, 0))),
        YEAR(INDEX('2025年度_地域戦略テーブル（基本項目）'!G:G, MATCH(D787, '2025年度_地域戦略テーブル（基本項目）'!C:C, 0)))-1),
    "")</f>
        <v/>
      </c>
    </row>
    <row r="788" spans="1:22" ht="26" hidden="1">
      <c r="A788" s="11">
        <v>395</v>
      </c>
      <c r="B788" s="12" t="s">
        <v>3334</v>
      </c>
      <c r="C788" s="12" t="s">
        <v>6677</v>
      </c>
      <c r="D788" s="12" t="s">
        <v>3335</v>
      </c>
      <c r="E788" s="12" t="s">
        <v>386</v>
      </c>
      <c r="F788" s="12" t="s">
        <v>3318</v>
      </c>
      <c r="G788" s="12" t="s">
        <v>1617</v>
      </c>
      <c r="H788" s="12" t="s">
        <v>3336</v>
      </c>
      <c r="I788" s="12" t="s">
        <v>1076</v>
      </c>
      <c r="J788" s="11">
        <v>214.92</v>
      </c>
      <c r="K788" s="11">
        <v>8538</v>
      </c>
      <c r="L788" s="11">
        <v>-9.7749100000000002</v>
      </c>
      <c r="M788" s="11">
        <v>3.2256611757497802</v>
      </c>
      <c r="N788" s="11">
        <v>10.8107708121023</v>
      </c>
      <c r="O788" s="11">
        <v>0.39042037254099998</v>
      </c>
      <c r="P788" s="11">
        <v>85.379839865333494</v>
      </c>
      <c r="Q788" s="11">
        <v>0.19330777427339099</v>
      </c>
      <c r="R788" s="11">
        <v>973</v>
      </c>
      <c r="S788" s="11">
        <v>1225</v>
      </c>
      <c r="T788" s="11">
        <v>2868</v>
      </c>
      <c r="U788" s="81" t="str">
        <f>IF(COUNTIF('2025年度_地域戦略テーブル（基本項目）'!C:C, D788) &gt; 0, "策定済み", "未策定")</f>
        <v>未策定</v>
      </c>
      <c r="V788" t="str">
        <f>IF(COUNTIF('2025年度_地域戦略テーブル（基本項目）'!C:C, D788) &gt; 0,
    IF(MONTH(INDEX('2025年度_地域戦略テーブル（基本項目）'!G:G, MATCH(D788, '2025年度_地域戦略テーブル（基本項目）'!C:C, 0))) &gt;= 4,
        YEAR(INDEX('2025年度_地域戦略テーブル（基本項目）'!G:G, MATCH(D788, '2025年度_地域戦略テーブル（基本項目）'!C:C, 0))),
        YEAR(INDEX('2025年度_地域戦略テーブル（基本項目）'!G:G, MATCH(D788, '2025年度_地域戦略テーブル（基本項目）'!C:C, 0)))-1),
    "")</f>
        <v/>
      </c>
    </row>
    <row r="789" spans="1:22" hidden="1">
      <c r="A789" s="11">
        <v>393</v>
      </c>
      <c r="B789" s="12" t="s">
        <v>3337</v>
      </c>
      <c r="C789" s="12" t="s">
        <v>6675</v>
      </c>
      <c r="D789" s="12" t="s">
        <v>3338</v>
      </c>
      <c r="E789" s="12" t="s">
        <v>386</v>
      </c>
      <c r="F789" s="12" t="s">
        <v>3318</v>
      </c>
      <c r="G789" s="12" t="s">
        <v>1617</v>
      </c>
      <c r="H789" s="12" t="s">
        <v>3339</v>
      </c>
      <c r="I789" s="12" t="s">
        <v>1076</v>
      </c>
      <c r="J789" s="11">
        <v>247.98</v>
      </c>
      <c r="K789" s="11">
        <v>15254</v>
      </c>
      <c r="L789" s="11">
        <v>-10.68041</v>
      </c>
      <c r="M789" s="11">
        <v>3.9490097984894201</v>
      </c>
      <c r="N789" s="11">
        <v>25.615930004066101</v>
      </c>
      <c r="O789" s="11">
        <v>7.4528214436156697</v>
      </c>
      <c r="P789" s="11">
        <v>61.260966015297399</v>
      </c>
      <c r="Q789" s="11">
        <v>1.72127273853135</v>
      </c>
      <c r="R789" s="11">
        <v>3614</v>
      </c>
      <c r="S789" s="11">
        <v>2338</v>
      </c>
      <c r="T789" s="11">
        <v>4740</v>
      </c>
      <c r="U789" s="81" t="str">
        <f>IF(COUNTIF('2025年度_地域戦略テーブル（基本項目）'!C:C, D789) &gt; 0, "策定済み", "未策定")</f>
        <v>未策定</v>
      </c>
      <c r="V789" t="str">
        <f>IF(COUNTIF('2025年度_地域戦略テーブル（基本項目）'!C:C, D789) &gt; 0,
    IF(MONTH(INDEX('2025年度_地域戦略テーブル（基本項目）'!G:G, MATCH(D789, '2025年度_地域戦略テーブル（基本項目）'!C:C, 0))) &gt;= 4,
        YEAR(INDEX('2025年度_地域戦略テーブル（基本項目）'!G:G, MATCH(D789, '2025年度_地域戦略テーブル（基本項目）'!C:C, 0))),
        YEAR(INDEX('2025年度_地域戦略テーブル（基本項目）'!G:G, MATCH(D789, '2025年度_地域戦略テーブル（基本項目）'!C:C, 0)))-1),
    "")</f>
        <v/>
      </c>
    </row>
    <row r="790" spans="1:22" hidden="1">
      <c r="A790" s="11">
        <v>383</v>
      </c>
      <c r="B790" s="12" t="s">
        <v>3340</v>
      </c>
      <c r="C790" s="12" t="s">
        <v>6665</v>
      </c>
      <c r="D790" s="12" t="s">
        <v>3341</v>
      </c>
      <c r="E790" s="12" t="s">
        <v>386</v>
      </c>
      <c r="F790" s="12" t="s">
        <v>3318</v>
      </c>
      <c r="G790" s="12" t="s">
        <v>1617</v>
      </c>
      <c r="H790" s="12" t="s">
        <v>3342</v>
      </c>
      <c r="I790" s="12" t="s">
        <v>1076</v>
      </c>
      <c r="J790" s="11">
        <v>707.52</v>
      </c>
      <c r="K790" s="11">
        <v>29088</v>
      </c>
      <c r="L790" s="11">
        <v>-9.2078199999999999</v>
      </c>
      <c r="M790" s="11">
        <v>2.5929832499861698</v>
      </c>
      <c r="N790" s="11">
        <v>6.0822916239386098</v>
      </c>
      <c r="O790" s="11">
        <v>5.0979230095741803</v>
      </c>
      <c r="P790" s="11">
        <v>85.071867156006306</v>
      </c>
      <c r="Q790" s="11">
        <v>1.1549349604946899</v>
      </c>
      <c r="R790" s="11">
        <v>4305</v>
      </c>
      <c r="S790" s="11">
        <v>4387</v>
      </c>
      <c r="T790" s="11">
        <v>9563</v>
      </c>
      <c r="U790" s="81" t="str">
        <f>IF(COUNTIF('2025年度_地域戦略テーブル（基本項目）'!C:C, D790) &gt; 0, "策定済み", "未策定")</f>
        <v>未策定</v>
      </c>
      <c r="V790" t="str">
        <f>IF(COUNTIF('2025年度_地域戦略テーブル（基本項目）'!C:C, D790) &gt; 0,
    IF(MONTH(INDEX('2025年度_地域戦略テーブル（基本項目）'!G:G, MATCH(D790, '2025年度_地域戦略テーブル（基本項目）'!C:C, 0))) &gt;= 4,
        YEAR(INDEX('2025年度_地域戦略テーブル（基本項目）'!G:G, MATCH(D790, '2025年度_地域戦略テーブル（基本項目）'!C:C, 0))),
        YEAR(INDEX('2025年度_地域戦略テーブル（基本項目）'!G:G, MATCH(D790, '2025年度_地域戦略テーブル（基本項目）'!C:C, 0)))-1),
    "")</f>
        <v/>
      </c>
    </row>
    <row r="791" spans="1:22" hidden="1">
      <c r="A791" s="11">
        <v>377</v>
      </c>
      <c r="B791" s="12" t="s">
        <v>3343</v>
      </c>
      <c r="C791" s="12" t="s">
        <v>6659</v>
      </c>
      <c r="D791" s="12" t="s">
        <v>390</v>
      </c>
      <c r="E791" s="12" t="s">
        <v>386</v>
      </c>
      <c r="F791" s="12" t="s">
        <v>3318</v>
      </c>
      <c r="G791" s="12" t="s">
        <v>1617</v>
      </c>
      <c r="H791" s="12" t="s">
        <v>3344</v>
      </c>
      <c r="I791" s="12" t="s">
        <v>1076</v>
      </c>
      <c r="J791" s="11">
        <v>906.07</v>
      </c>
      <c r="K791" s="11">
        <v>307672</v>
      </c>
      <c r="L791" s="11">
        <v>-2.5781000000000001</v>
      </c>
      <c r="M791" s="11">
        <v>10.241340170623699</v>
      </c>
      <c r="N791" s="11">
        <v>11.4832171794075</v>
      </c>
      <c r="O791" s="11">
        <v>1.40780894292896</v>
      </c>
      <c r="P791" s="11">
        <v>75.5450299343848</v>
      </c>
      <c r="Q791" s="11">
        <v>1.32260377265516</v>
      </c>
      <c r="R791" s="11">
        <v>5766</v>
      </c>
      <c r="S791" s="11">
        <v>23583</v>
      </c>
      <c r="T791" s="11">
        <v>114459</v>
      </c>
      <c r="U791" s="81" t="str">
        <f>IF(COUNTIF('2025年度_地域戦略テーブル（基本項目）'!C:C, D791) &gt; 0, "策定済み", "未策定")</f>
        <v>策定済み</v>
      </c>
      <c r="V791">
        <f>IF(COUNTIF('2025年度_地域戦略テーブル（基本項目）'!C:C, D791) &gt; 0,
    IF(MONTH(INDEX('2025年度_地域戦略テーブル（基本項目）'!G:G, MATCH(D791, '2025年度_地域戦略テーブル（基本項目）'!C:C, 0))) &gt;= 4,
        YEAR(INDEX('2025年度_地域戦略テーブル（基本項目）'!G:G, MATCH(D791, '2025年度_地域戦略テーブル（基本項目）'!C:C, 0))),
        YEAR(INDEX('2025年度_地域戦略テーブル（基本項目）'!G:G, MATCH(D791, '2025年度_地域戦略テーブル（基本項目）'!C:C, 0)))-1),
    "")</f>
        <v>2022</v>
      </c>
    </row>
    <row r="792" spans="1:22" hidden="1">
      <c r="A792" s="11">
        <v>390</v>
      </c>
      <c r="B792" s="12" t="s">
        <v>3345</v>
      </c>
      <c r="C792" s="12" t="s">
        <v>6672</v>
      </c>
      <c r="D792" s="12" t="s">
        <v>3346</v>
      </c>
      <c r="E792" s="12" t="s">
        <v>386</v>
      </c>
      <c r="F792" s="12" t="s">
        <v>3318</v>
      </c>
      <c r="G792" s="12" t="s">
        <v>1617</v>
      </c>
      <c r="H792" s="12" t="s">
        <v>3347</v>
      </c>
      <c r="I792" s="12" t="s">
        <v>1076</v>
      </c>
      <c r="J792" s="11">
        <v>201.7</v>
      </c>
      <c r="K792" s="11">
        <v>4780</v>
      </c>
      <c r="L792" s="11">
        <v>-10.470129999999999</v>
      </c>
      <c r="M792" s="11">
        <v>2.3788007743677699</v>
      </c>
      <c r="N792" s="11">
        <v>3.4839987414148901</v>
      </c>
      <c r="O792" s="11">
        <v>2.71824310530448</v>
      </c>
      <c r="P792" s="11">
        <v>90.089483207094901</v>
      </c>
      <c r="Q792" s="11">
        <v>1.3294741718179801</v>
      </c>
      <c r="R792" s="11">
        <v>425</v>
      </c>
      <c r="S792" s="11">
        <v>864</v>
      </c>
      <c r="T792" s="11">
        <v>1533</v>
      </c>
      <c r="U792" s="81" t="str">
        <f>IF(COUNTIF('2025年度_地域戦略テーブル（基本項目）'!C:C, D792) &gt; 0, "策定済み", "未策定")</f>
        <v>未策定</v>
      </c>
      <c r="V792" t="str">
        <f>IF(COUNTIF('2025年度_地域戦略テーブル（基本項目）'!C:C, D792) &gt; 0,
    IF(MONTH(INDEX('2025年度_地域戦略テーブル（基本項目）'!G:G, MATCH(D792, '2025年度_地域戦略テーブル（基本項目）'!C:C, 0))) &gt;= 4,
        YEAR(INDEX('2025年度_地域戦略テーブル（基本項目）'!G:G, MATCH(D792, '2025年度_地域戦略テーブル（基本項目）'!C:C, 0))),
        YEAR(INDEX('2025年度_地域戦略テーブル（基本項目）'!G:G, MATCH(D792, '2025年度_地域戦略テーブル（基本項目）'!C:C, 0)))-1),
    "")</f>
        <v/>
      </c>
    </row>
    <row r="793" spans="1:22" ht="26" hidden="1">
      <c r="A793" s="11">
        <v>391</v>
      </c>
      <c r="B793" s="12" t="s">
        <v>3348</v>
      </c>
      <c r="C793" s="12" t="s">
        <v>6673</v>
      </c>
      <c r="D793" s="12" t="s">
        <v>3349</v>
      </c>
      <c r="E793" s="12" t="s">
        <v>386</v>
      </c>
      <c r="F793" s="12" t="s">
        <v>3318</v>
      </c>
      <c r="G793" s="12" t="s">
        <v>1617</v>
      </c>
      <c r="H793" s="12" t="s">
        <v>3350</v>
      </c>
      <c r="I793" s="12" t="s">
        <v>1076</v>
      </c>
      <c r="J793" s="11">
        <v>256.72000000000003</v>
      </c>
      <c r="K793" s="11">
        <v>2063</v>
      </c>
      <c r="L793" s="11">
        <v>-13.355729999999999</v>
      </c>
      <c r="M793" s="11">
        <v>0.61132492433715002</v>
      </c>
      <c r="N793" s="11">
        <v>2.1098173096017798</v>
      </c>
      <c r="O793" s="11">
        <v>0.216344775143781</v>
      </c>
      <c r="P793" s="11">
        <v>96.940153088852099</v>
      </c>
      <c r="Q793" s="11">
        <v>0.12235990206516</v>
      </c>
      <c r="R793" s="11">
        <v>299</v>
      </c>
      <c r="S793" s="11">
        <v>290</v>
      </c>
      <c r="T793" s="11">
        <v>593</v>
      </c>
      <c r="U793" s="81" t="str">
        <f>IF(COUNTIF('2025年度_地域戦略テーブル（基本項目）'!C:C, D793) &gt; 0, "策定済み", "未策定")</f>
        <v>未策定</v>
      </c>
      <c r="V793" t="str">
        <f>IF(COUNTIF('2025年度_地域戦略テーブル（基本項目）'!C:C, D793) &gt; 0,
    IF(MONTH(INDEX('2025年度_地域戦略テーブル（基本項目）'!G:G, MATCH(D793, '2025年度_地域戦略テーブル（基本項目）'!C:C, 0))) &gt;= 4,
        YEAR(INDEX('2025年度_地域戦略テーブル（基本項目）'!G:G, MATCH(D793, '2025年度_地域戦略テーブル（基本項目）'!C:C, 0))),
        YEAR(INDEX('2025年度_地域戦略テーブル（基本項目）'!G:G, MATCH(D793, '2025年度_地域戦略テーブル（基本項目）'!C:C, 0)))-1),
    "")</f>
        <v/>
      </c>
    </row>
    <row r="794" spans="1:22" hidden="1">
      <c r="A794" s="11">
        <v>389</v>
      </c>
      <c r="B794" s="12" t="s">
        <v>3351</v>
      </c>
      <c r="C794" s="12" t="s">
        <v>6671</v>
      </c>
      <c r="D794" s="12" t="s">
        <v>3352</v>
      </c>
      <c r="E794" s="12" t="s">
        <v>386</v>
      </c>
      <c r="F794" s="12" t="s">
        <v>3318</v>
      </c>
      <c r="G794" s="12" t="s">
        <v>1617</v>
      </c>
      <c r="H794" s="12" t="s">
        <v>3353</v>
      </c>
      <c r="I794" s="12" t="s">
        <v>1076</v>
      </c>
      <c r="J794" s="11">
        <v>1093.56</v>
      </c>
      <c r="K794" s="11">
        <v>24610</v>
      </c>
      <c r="L794" s="11">
        <v>-10.583880000000001</v>
      </c>
      <c r="M794" s="11">
        <v>2.0182260776607999</v>
      </c>
      <c r="N794" s="11">
        <v>5.7699795329272101</v>
      </c>
      <c r="O794" s="11">
        <v>0.70447258480265995</v>
      </c>
      <c r="P794" s="11">
        <v>90.465403727400897</v>
      </c>
      <c r="Q794" s="11">
        <v>1.04191807720843</v>
      </c>
      <c r="R794" s="11">
        <v>3541</v>
      </c>
      <c r="S794" s="11">
        <v>3556</v>
      </c>
      <c r="T794" s="11">
        <v>8470</v>
      </c>
      <c r="U794" s="81" t="str">
        <f>IF(COUNTIF('2025年度_地域戦略テーブル（基本項目）'!C:C, D794) &gt; 0, "策定済み", "未策定")</f>
        <v>未策定</v>
      </c>
      <c r="V794" t="str">
        <f>IF(COUNTIF('2025年度_地域戦略テーブル（基本項目）'!C:C, D794) &gt; 0,
    IF(MONTH(INDEX('2025年度_地域戦略テーブル（基本項目）'!G:G, MATCH(D794, '2025年度_地域戦略テーブル（基本項目）'!C:C, 0))) &gt;= 4,
        YEAR(INDEX('2025年度_地域戦略テーブル（基本項目）'!G:G, MATCH(D794, '2025年度_地域戦略テーブル（基本項目）'!C:C, 0))),
        YEAR(INDEX('2025年度_地域戦略テーブル（基本項目）'!G:G, MATCH(D794, '2025年度_地域戦略テーブル（基本項目）'!C:C, 0)))-1),
    "")</f>
        <v/>
      </c>
    </row>
    <row r="795" spans="1:22" hidden="1">
      <c r="A795" s="11">
        <v>398</v>
      </c>
      <c r="B795" s="12" t="s">
        <v>3354</v>
      </c>
      <c r="C795" s="12" t="s">
        <v>6680</v>
      </c>
      <c r="D795" s="12" t="s">
        <v>3355</v>
      </c>
      <c r="E795" s="12" t="s">
        <v>386</v>
      </c>
      <c r="F795" s="12" t="s">
        <v>3318</v>
      </c>
      <c r="G795" s="12" t="s">
        <v>1617</v>
      </c>
      <c r="H795" s="12" t="s">
        <v>3356</v>
      </c>
      <c r="I795" s="12" t="s">
        <v>1076</v>
      </c>
      <c r="J795" s="11">
        <v>170.11</v>
      </c>
      <c r="K795" s="11">
        <v>3011</v>
      </c>
      <c r="L795" s="11">
        <v>-3.1832799999999999</v>
      </c>
      <c r="M795" s="11">
        <v>3.3617510054788502</v>
      </c>
      <c r="N795" s="11">
        <v>81.260838570398704</v>
      </c>
      <c r="O795" s="11">
        <v>5.5983102268467198</v>
      </c>
      <c r="P795" s="11">
        <v>4.98444134094321</v>
      </c>
      <c r="Q795" s="11">
        <v>4.7946588563325303</v>
      </c>
      <c r="R795" s="11">
        <v>3108</v>
      </c>
      <c r="S795" s="11">
        <v>30</v>
      </c>
      <c r="T795" s="11">
        <v>484</v>
      </c>
      <c r="U795" s="81" t="str">
        <f>IF(COUNTIF('2025年度_地域戦略テーブル（基本項目）'!C:C, D795) &gt; 0, "策定済み", "未策定")</f>
        <v>未策定</v>
      </c>
      <c r="V795" t="str">
        <f>IF(COUNTIF('2025年度_地域戦略テーブル（基本項目）'!C:C, D795) &gt; 0,
    IF(MONTH(INDEX('2025年度_地域戦略テーブル（基本項目）'!G:G, MATCH(D795, '2025年度_地域戦略テーブル（基本項目）'!C:C, 0))) &gt;= 4,
        YEAR(INDEX('2025年度_地域戦略テーブル（基本項目）'!G:G, MATCH(D795, '2025年度_地域戦略テーブル（基本項目）'!C:C, 0))),
        YEAR(INDEX('2025年度_地域戦略テーブル（基本項目）'!G:G, MATCH(D795, '2025年度_地域戦略テーブル（基本項目）'!C:C, 0)))-1),
    "")</f>
        <v/>
      </c>
    </row>
    <row r="796" spans="1:22" hidden="1">
      <c r="A796" s="11">
        <v>380</v>
      </c>
      <c r="B796" s="12" t="s">
        <v>3357</v>
      </c>
      <c r="C796" s="12" t="s">
        <v>6662</v>
      </c>
      <c r="D796" s="12" t="s">
        <v>3358</v>
      </c>
      <c r="E796" s="12" t="s">
        <v>386</v>
      </c>
      <c r="F796" s="12" t="s">
        <v>3318</v>
      </c>
      <c r="G796" s="12" t="s">
        <v>1617</v>
      </c>
      <c r="H796" s="12" t="s">
        <v>3359</v>
      </c>
      <c r="I796" s="12" t="s">
        <v>1076</v>
      </c>
      <c r="J796" s="11">
        <v>913.22</v>
      </c>
      <c r="K796" s="11">
        <v>69237</v>
      </c>
      <c r="L796" s="11">
        <v>-6.6572300000000002</v>
      </c>
      <c r="M796" s="11">
        <v>3.82797069709973</v>
      </c>
      <c r="N796" s="11">
        <v>8.9462376068521792</v>
      </c>
      <c r="O796" s="11">
        <v>1.91499324114456</v>
      </c>
      <c r="P796" s="11">
        <v>84.499549380093896</v>
      </c>
      <c r="Q796" s="11">
        <v>0.81124907480966801</v>
      </c>
      <c r="R796" s="11">
        <v>5571</v>
      </c>
      <c r="S796" s="11">
        <v>9663</v>
      </c>
      <c r="T796" s="11">
        <v>22801</v>
      </c>
      <c r="U796" s="81" t="str">
        <f>IF(COUNTIF('2025年度_地域戦略テーブル（基本項目）'!C:C, D796) &gt; 0, "策定済み", "未策定")</f>
        <v>未策定</v>
      </c>
      <c r="V796" t="str">
        <f>IF(COUNTIF('2025年度_地域戦略テーブル（基本項目）'!C:C, D796) &gt; 0,
    IF(MONTH(INDEX('2025年度_地域戦略テーブル（基本項目）'!G:G, MATCH(D796, '2025年度_地域戦略テーブル（基本項目）'!C:C, 0))) &gt;= 4,
        YEAR(INDEX('2025年度_地域戦略テーブル（基本項目）'!G:G, MATCH(D796, '2025年度_地域戦略テーブル（基本項目）'!C:C, 0))),
        YEAR(INDEX('2025年度_地域戦略テーブル（基本項目）'!G:G, MATCH(D796, '2025年度_地域戦略テーブル（基本項目）'!C:C, 0)))-1),
    "")</f>
        <v/>
      </c>
    </row>
    <row r="797" spans="1:22" hidden="1">
      <c r="A797" s="11">
        <v>386</v>
      </c>
      <c r="B797" s="12" t="s">
        <v>3360</v>
      </c>
      <c r="C797" s="12" t="s">
        <v>6668</v>
      </c>
      <c r="D797" s="12" t="s">
        <v>3361</v>
      </c>
      <c r="E797" s="12" t="s">
        <v>386</v>
      </c>
      <c r="F797" s="12" t="s">
        <v>3318</v>
      </c>
      <c r="G797" s="12" t="s">
        <v>1617</v>
      </c>
      <c r="H797" s="12" t="s">
        <v>3362</v>
      </c>
      <c r="I797" s="12" t="s">
        <v>1076</v>
      </c>
      <c r="J797" s="11">
        <v>866.79</v>
      </c>
      <c r="K797" s="11">
        <v>77657</v>
      </c>
      <c r="L797" s="11">
        <v>-6.1920900000000003</v>
      </c>
      <c r="M797" s="11">
        <v>6.1725355868105698</v>
      </c>
      <c r="N797" s="11">
        <v>26.958618488144801</v>
      </c>
      <c r="O797" s="11">
        <v>2.5947008583326299</v>
      </c>
      <c r="P797" s="11">
        <v>63.227463988272298</v>
      </c>
      <c r="Q797" s="11">
        <v>1.0466810784397</v>
      </c>
      <c r="R797" s="11">
        <v>12125</v>
      </c>
      <c r="S797" s="11">
        <v>11226</v>
      </c>
      <c r="T797" s="11">
        <v>24856</v>
      </c>
      <c r="U797" s="81" t="str">
        <f>IF(COUNTIF('2025年度_地域戦略テーブル（基本項目）'!C:C, D797) &gt; 0, "策定済み", "未策定")</f>
        <v>未策定</v>
      </c>
      <c r="V797" t="str">
        <f>IF(COUNTIF('2025年度_地域戦略テーブル（基本項目）'!C:C, D797) &gt; 0,
    IF(MONTH(INDEX('2025年度_地域戦略テーブル（基本項目）'!G:G, MATCH(D797, '2025年度_地域戦略テーブル（基本項目）'!C:C, 0))) &gt;= 4,
        YEAR(INDEX('2025年度_地域戦略テーブル（基本項目）'!G:G, MATCH(D797, '2025年度_地域戦略テーブル（基本項目）'!C:C, 0))),
        YEAR(INDEX('2025年度_地域戦略テーブル（基本項目）'!G:G, MATCH(D797, '2025年度_地域戦略テーブル（基本項目）'!C:C, 0)))-1),
    "")</f>
        <v/>
      </c>
    </row>
    <row r="798" spans="1:22" hidden="1">
      <c r="A798" s="11">
        <v>381</v>
      </c>
      <c r="B798" s="12" t="s">
        <v>3363</v>
      </c>
      <c r="C798" s="12" t="s">
        <v>6663</v>
      </c>
      <c r="D798" s="12" t="s">
        <v>3364</v>
      </c>
      <c r="E798" s="12" t="s">
        <v>386</v>
      </c>
      <c r="F798" s="12" t="s">
        <v>3318</v>
      </c>
      <c r="G798" s="12" t="s">
        <v>1617</v>
      </c>
      <c r="H798" s="12" t="s">
        <v>3365</v>
      </c>
      <c r="I798" s="12" t="s">
        <v>1076</v>
      </c>
      <c r="J798" s="11">
        <v>241.09</v>
      </c>
      <c r="K798" s="11">
        <v>25154</v>
      </c>
      <c r="L798" s="11">
        <v>-11.35154</v>
      </c>
      <c r="M798" s="11">
        <v>7.8918932303718998</v>
      </c>
      <c r="N798" s="11">
        <v>22.0496042967984</v>
      </c>
      <c r="O798" s="11">
        <v>7.3616977484235999</v>
      </c>
      <c r="P798" s="11">
        <v>59.212909812733002</v>
      </c>
      <c r="Q798" s="11">
        <v>3.48389491167304</v>
      </c>
      <c r="R798" s="11">
        <v>3638</v>
      </c>
      <c r="S798" s="11">
        <v>3138</v>
      </c>
      <c r="T798" s="11">
        <v>8734</v>
      </c>
      <c r="U798" s="81" t="str">
        <f>IF(COUNTIF('2025年度_地域戦略テーブル（基本項目）'!C:C, D798) &gt; 0, "策定済み", "未策定")</f>
        <v>未策定</v>
      </c>
      <c r="V798" t="str">
        <f>IF(COUNTIF('2025年度_地域戦略テーブル（基本項目）'!C:C, D798) &gt; 0,
    IF(MONTH(INDEX('2025年度_地域戦略テーブル（基本項目）'!G:G, MATCH(D798, '2025年度_地域戦略テーブル（基本項目）'!C:C, 0))) &gt;= 4,
        YEAR(INDEX('2025年度_地域戦略テーブル（基本項目）'!G:G, MATCH(D798, '2025年度_地域戦略テーブル（基本項目）'!C:C, 0))),
        YEAR(INDEX('2025年度_地域戦略テーブル（基本項目）'!G:G, MATCH(D798, '2025年度_地域戦略テーブル（基本項目）'!C:C, 0)))-1),
    "")</f>
        <v/>
      </c>
    </row>
    <row r="799" spans="1:22" ht="26" hidden="1">
      <c r="A799" s="11">
        <v>401</v>
      </c>
      <c r="B799" s="12" t="s">
        <v>3366</v>
      </c>
      <c r="C799" s="12" t="s">
        <v>6683</v>
      </c>
      <c r="D799" s="12" t="s">
        <v>3367</v>
      </c>
      <c r="E799" s="12" t="s">
        <v>386</v>
      </c>
      <c r="F799" s="12" t="s">
        <v>3318</v>
      </c>
      <c r="G799" s="12" t="s">
        <v>1617</v>
      </c>
      <c r="H799" s="12" t="s">
        <v>3368</v>
      </c>
      <c r="I799" s="12" t="s">
        <v>1076</v>
      </c>
      <c r="J799" s="11">
        <v>203.69</v>
      </c>
      <c r="K799" s="11">
        <v>2704</v>
      </c>
      <c r="L799" s="11">
        <v>3.6015299999999999</v>
      </c>
      <c r="M799" s="11">
        <v>1.1169724190720001</v>
      </c>
      <c r="N799" s="11">
        <v>2.3482229500335201</v>
      </c>
      <c r="O799" s="11">
        <v>0.78956879481032805</v>
      </c>
      <c r="P799" s="11">
        <v>93.707487197223699</v>
      </c>
      <c r="Q799" s="11">
        <v>2.0377486388604802</v>
      </c>
      <c r="R799" s="11">
        <v>443</v>
      </c>
      <c r="S799" s="11">
        <v>534</v>
      </c>
      <c r="T799" s="11">
        <v>671</v>
      </c>
      <c r="U799" s="81" t="str">
        <f>IF(COUNTIF('2025年度_地域戦略テーブル（基本項目）'!C:C, D799) &gt; 0, "策定済み", "未策定")</f>
        <v>未策定</v>
      </c>
      <c r="V799" t="str">
        <f>IF(COUNTIF('2025年度_地域戦略テーブル（基本項目）'!C:C, D799) &gt; 0,
    IF(MONTH(INDEX('2025年度_地域戦略テーブル（基本項目）'!G:G, MATCH(D799, '2025年度_地域戦略テーブル（基本項目）'!C:C, 0))) &gt;= 4,
        YEAR(INDEX('2025年度_地域戦略テーブル（基本項目）'!G:G, MATCH(D799, '2025年度_地域戦略テーブル（基本項目）'!C:C, 0))),
        YEAR(INDEX('2025年度_地域戦略テーブル（基本項目）'!G:G, MATCH(D799, '2025年度_地域戦略テーブル（基本項目）'!C:C, 0)))-1),
    "")</f>
        <v/>
      </c>
    </row>
    <row r="800" spans="1:22" hidden="1">
      <c r="A800" s="11">
        <v>382</v>
      </c>
      <c r="B800" s="12" t="s">
        <v>3369</v>
      </c>
      <c r="C800" s="12" t="s">
        <v>6664</v>
      </c>
      <c r="D800" s="12" t="s">
        <v>3370</v>
      </c>
      <c r="E800" s="12" t="s">
        <v>386</v>
      </c>
      <c r="F800" s="12" t="s">
        <v>3318</v>
      </c>
      <c r="G800" s="12" t="s">
        <v>1617</v>
      </c>
      <c r="H800" s="12" t="s">
        <v>3371</v>
      </c>
      <c r="I800" s="12" t="s">
        <v>1076</v>
      </c>
      <c r="J800" s="11">
        <v>790.91</v>
      </c>
      <c r="K800" s="11">
        <v>42091</v>
      </c>
      <c r="L800" s="11">
        <v>-9.7011599999999998</v>
      </c>
      <c r="M800" s="11">
        <v>3.1627029702218601</v>
      </c>
      <c r="N800" s="11">
        <v>9.1762430942355202</v>
      </c>
      <c r="O800" s="11">
        <v>1.84828174705574</v>
      </c>
      <c r="P800" s="11">
        <v>84.853514252043794</v>
      </c>
      <c r="Q800" s="11">
        <v>0.95925793644309798</v>
      </c>
      <c r="R800" s="11">
        <v>6258</v>
      </c>
      <c r="S800" s="11">
        <v>7924</v>
      </c>
      <c r="T800" s="11">
        <v>12834</v>
      </c>
      <c r="U800" s="81" t="str">
        <f>IF(COUNTIF('2025年度_地域戦略テーブル（基本項目）'!C:C, D800) &gt; 0, "策定済み", "未策定")</f>
        <v>未策定</v>
      </c>
      <c r="V800" t="str">
        <f>IF(COUNTIF('2025年度_地域戦略テーブル（基本項目）'!C:C, D800) &gt; 0,
    IF(MONTH(INDEX('2025年度_地域戦略テーブル（基本項目）'!G:G, MATCH(D800, '2025年度_地域戦略テーブル（基本項目）'!C:C, 0))) &gt;= 4,
        YEAR(INDEX('2025年度_地域戦略テーブル（基本項目）'!G:G, MATCH(D800, '2025年度_地域戦略テーブル（基本項目）'!C:C, 0))),
        YEAR(INDEX('2025年度_地域戦略テーブル（基本項目）'!G:G, MATCH(D800, '2025年度_地域戦略テーブル（基本項目）'!C:C, 0)))-1),
    "")</f>
        <v/>
      </c>
    </row>
    <row r="801" spans="1:22" hidden="1">
      <c r="A801" s="11">
        <v>392</v>
      </c>
      <c r="B801" s="12" t="s">
        <v>3372</v>
      </c>
      <c r="C801" s="12" t="s">
        <v>6674</v>
      </c>
      <c r="D801" s="12" t="s">
        <v>3373</v>
      </c>
      <c r="E801" s="12" t="s">
        <v>386</v>
      </c>
      <c r="F801" s="12" t="s">
        <v>3318</v>
      </c>
      <c r="G801" s="12" t="s">
        <v>1617</v>
      </c>
      <c r="H801" s="12" t="s">
        <v>3374</v>
      </c>
      <c r="I801" s="12" t="s">
        <v>1076</v>
      </c>
      <c r="J801" s="11">
        <v>282.13</v>
      </c>
      <c r="K801" s="11">
        <v>2896</v>
      </c>
      <c r="L801" s="11">
        <v>-13.783860000000001</v>
      </c>
      <c r="M801" s="11">
        <v>0.69992355634705095</v>
      </c>
      <c r="N801" s="11">
        <v>3.3873848637917199</v>
      </c>
      <c r="O801" s="11">
        <v>1.2089278748696499</v>
      </c>
      <c r="P801" s="11">
        <v>94.198137413169206</v>
      </c>
      <c r="Q801" s="11">
        <v>0.50562629182239405</v>
      </c>
      <c r="R801" s="11">
        <v>441</v>
      </c>
      <c r="S801" s="11">
        <v>499</v>
      </c>
      <c r="T801" s="11">
        <v>978</v>
      </c>
      <c r="U801" s="81" t="str">
        <f>IF(COUNTIF('2025年度_地域戦略テーブル（基本項目）'!C:C, D801) &gt; 0, "策定済み", "未策定")</f>
        <v>未策定</v>
      </c>
      <c r="V801" t="str">
        <f>IF(COUNTIF('2025年度_地域戦略テーブル（基本項目）'!C:C, D801) &gt; 0,
    IF(MONTH(INDEX('2025年度_地域戦略テーブル（基本項目）'!G:G, MATCH(D801, '2025年度_地域戦略テーブル（基本項目）'!C:C, 0))) &gt;= 4,
        YEAR(INDEX('2025年度_地域戦略テーブル（基本項目）'!G:G, MATCH(D801, '2025年度_地域戦略テーブル（基本項目）'!C:C, 0))),
        YEAR(INDEX('2025年度_地域戦略テーブル（基本項目）'!G:G, MATCH(D801, '2025年度_地域戦略テーブル（基本項目）'!C:C, 0)))-1),
    "")</f>
        <v/>
      </c>
    </row>
    <row r="802" spans="1:22" hidden="1">
      <c r="A802" s="11">
        <v>378</v>
      </c>
      <c r="B802" s="12" t="s">
        <v>3375</v>
      </c>
      <c r="C802" s="12" t="s">
        <v>6660</v>
      </c>
      <c r="D802" s="12" t="s">
        <v>3376</v>
      </c>
      <c r="E802" s="12" t="s">
        <v>386</v>
      </c>
      <c r="F802" s="12" t="s">
        <v>3318</v>
      </c>
      <c r="G802" s="12" t="s">
        <v>1617</v>
      </c>
      <c r="H802" s="12" t="s">
        <v>3377</v>
      </c>
      <c r="I802" s="12" t="s">
        <v>1076</v>
      </c>
      <c r="J802" s="11">
        <v>426.95</v>
      </c>
      <c r="K802" s="11">
        <v>49968</v>
      </c>
      <c r="L802" s="11">
        <v>-8.7009000000000007</v>
      </c>
      <c r="M802" s="11">
        <v>6.71368754272729</v>
      </c>
      <c r="N802" s="11">
        <v>18.792477111118401</v>
      </c>
      <c r="O802" s="11">
        <v>5.64641137212862</v>
      </c>
      <c r="P802" s="11">
        <v>67.431439446780999</v>
      </c>
      <c r="Q802" s="11">
        <v>1.4159845272447</v>
      </c>
      <c r="R802" s="11">
        <v>4587</v>
      </c>
      <c r="S802" s="11">
        <v>6560</v>
      </c>
      <c r="T802" s="11">
        <v>16994</v>
      </c>
      <c r="U802" s="81" t="str">
        <f>IF(COUNTIF('2025年度_地域戦略テーブル（基本項目）'!C:C, D802) &gt; 0, "策定済み", "未策定")</f>
        <v>未策定</v>
      </c>
      <c r="V802" t="str">
        <f>IF(COUNTIF('2025年度_地域戦略テーブル（基本項目）'!C:C, D802) &gt; 0,
    IF(MONTH(INDEX('2025年度_地域戦略テーブル（基本項目）'!G:G, MATCH(D802, '2025年度_地域戦略テーブル（基本項目）'!C:C, 0))) &gt;= 4,
        YEAR(INDEX('2025年度_地域戦略テーブル（基本項目）'!G:G, MATCH(D802, '2025年度_地域戦略テーブル（基本項目）'!C:C, 0))),
        YEAR(INDEX('2025年度_地域戦略テーブル（基本項目）'!G:G, MATCH(D802, '2025年度_地域戦略テーブル（基本項目）'!C:C, 0)))-1),
    "")</f>
        <v/>
      </c>
    </row>
    <row r="803" spans="1:22" hidden="1">
      <c r="A803" s="11">
        <v>394</v>
      </c>
      <c r="B803" s="12" t="s">
        <v>3378</v>
      </c>
      <c r="C803" s="12" t="s">
        <v>6676</v>
      </c>
      <c r="D803" s="12" t="s">
        <v>3379</v>
      </c>
      <c r="E803" s="12" t="s">
        <v>386</v>
      </c>
      <c r="F803" s="12" t="s">
        <v>3318</v>
      </c>
      <c r="G803" s="12" t="s">
        <v>1617</v>
      </c>
      <c r="H803" s="12" t="s">
        <v>3380</v>
      </c>
      <c r="I803" s="12" t="s">
        <v>1076</v>
      </c>
      <c r="J803" s="11">
        <v>234.14</v>
      </c>
      <c r="K803" s="11">
        <v>6577</v>
      </c>
      <c r="L803" s="11">
        <v>-10.01505</v>
      </c>
      <c r="M803" s="11">
        <v>2.0744493491224301</v>
      </c>
      <c r="N803" s="11">
        <v>9.6692253340765095</v>
      </c>
      <c r="O803" s="11">
        <v>2.9685337200000901</v>
      </c>
      <c r="P803" s="11">
        <v>83.588689257435206</v>
      </c>
      <c r="Q803" s="11">
        <v>1.69910233936578</v>
      </c>
      <c r="R803" s="11">
        <v>1436</v>
      </c>
      <c r="S803" s="11">
        <v>1037</v>
      </c>
      <c r="T803" s="11">
        <v>1959</v>
      </c>
      <c r="U803" s="81" t="str">
        <f>IF(COUNTIF('2025年度_地域戦略テーブル（基本項目）'!C:C, D803) &gt; 0, "策定済み", "未策定")</f>
        <v>未策定</v>
      </c>
      <c r="V803" t="str">
        <f>IF(COUNTIF('2025年度_地域戦略テーブル（基本項目）'!C:C, D803) &gt; 0,
    IF(MONTH(INDEX('2025年度_地域戦略テーブル（基本項目）'!G:G, MATCH(D803, '2025年度_地域戦略テーブル（基本項目）'!C:C, 0))) &gt;= 4,
        YEAR(INDEX('2025年度_地域戦略テーブル（基本項目）'!G:G, MATCH(D803, '2025年度_地域戦略テーブル（基本項目）'!C:C, 0))),
        YEAR(INDEX('2025年度_地域戦略テーブル（基本項目）'!G:G, MATCH(D803, '2025年度_地域戦略テーブル（基本項目）'!C:C, 0)))-1),
    "")</f>
        <v/>
      </c>
    </row>
    <row r="804" spans="1:22" ht="26" hidden="1">
      <c r="A804" s="11">
        <v>396</v>
      </c>
      <c r="B804" s="12" t="s">
        <v>3381</v>
      </c>
      <c r="C804" s="12" t="s">
        <v>6678</v>
      </c>
      <c r="D804" s="12" t="s">
        <v>3382</v>
      </c>
      <c r="E804" s="12" t="s">
        <v>386</v>
      </c>
      <c r="F804" s="12" t="s">
        <v>3318</v>
      </c>
      <c r="G804" s="12" t="s">
        <v>1617</v>
      </c>
      <c r="H804" s="12" t="s">
        <v>3383</v>
      </c>
      <c r="I804" s="12" t="s">
        <v>1076</v>
      </c>
      <c r="J804" s="11">
        <v>17</v>
      </c>
      <c r="K804" s="11">
        <v>5583</v>
      </c>
      <c r="L804" s="11">
        <v>-8.1743400000000008</v>
      </c>
      <c r="M804" s="11">
        <v>16.086137988485198</v>
      </c>
      <c r="N804" s="11">
        <v>48.482464328187802</v>
      </c>
      <c r="O804" s="11">
        <v>2.9155615954059901</v>
      </c>
      <c r="P804" s="11">
        <v>31.2986547537365</v>
      </c>
      <c r="Q804" s="11">
        <v>1.2171813341845501</v>
      </c>
      <c r="R804" s="11">
        <v>697</v>
      </c>
      <c r="S804" s="11">
        <v>779</v>
      </c>
      <c r="T804" s="11">
        <v>2032</v>
      </c>
      <c r="U804" s="81" t="str">
        <f>IF(COUNTIF('2025年度_地域戦略テーブル（基本項目）'!C:C, D804) &gt; 0, "策定済み", "未策定")</f>
        <v>未策定</v>
      </c>
      <c r="V804" t="str">
        <f>IF(COUNTIF('2025年度_地域戦略テーブル（基本項目）'!C:C, D804) &gt; 0,
    IF(MONTH(INDEX('2025年度_地域戦略テーブル（基本項目）'!G:G, MATCH(D804, '2025年度_地域戦略テーブル（基本項目）'!C:C, 0))) &gt;= 4,
        YEAR(INDEX('2025年度_地域戦略テーブル（基本項目）'!G:G, MATCH(D804, '2025年度_地域戦略テーブル（基本項目）'!C:C, 0))),
        YEAR(INDEX('2025年度_地域戦略テーブル（基本項目）'!G:G, MATCH(D804, '2025年度_地域戦略テーブル（基本項目）'!C:C, 0)))-1),
    "")</f>
        <v/>
      </c>
    </row>
    <row r="805" spans="1:22" hidden="1">
      <c r="A805" s="11">
        <v>399</v>
      </c>
      <c r="B805" s="12" t="s">
        <v>3384</v>
      </c>
      <c r="C805" s="12" t="s">
        <v>6681</v>
      </c>
      <c r="D805" s="12" t="s">
        <v>3385</v>
      </c>
      <c r="E805" s="12" t="s">
        <v>386</v>
      </c>
      <c r="F805" s="12" t="s">
        <v>3318</v>
      </c>
      <c r="G805" s="12" t="s">
        <v>1617</v>
      </c>
      <c r="H805" s="12" t="s">
        <v>1903</v>
      </c>
      <c r="I805" s="12" t="s">
        <v>1076</v>
      </c>
      <c r="J805" s="11">
        <v>168.32</v>
      </c>
      <c r="K805" s="11">
        <v>18613</v>
      </c>
      <c r="L805" s="11">
        <v>-8.2154000000000007</v>
      </c>
      <c r="M805" s="11">
        <v>7.7050979918903302</v>
      </c>
      <c r="N805" s="11">
        <v>44.588706796678899</v>
      </c>
      <c r="O805" s="11">
        <v>2.6998411855570601</v>
      </c>
      <c r="P805" s="11">
        <v>44.823766653794202</v>
      </c>
      <c r="Q805" s="11">
        <v>0.182587372079552</v>
      </c>
      <c r="R805" s="11">
        <v>3784</v>
      </c>
      <c r="S805" s="11">
        <v>3411</v>
      </c>
      <c r="T805" s="11">
        <v>5557</v>
      </c>
      <c r="U805" s="81" t="str">
        <f>IF(COUNTIF('2025年度_地域戦略テーブル（基本項目）'!C:C, D805) &gt; 0, "策定済み", "未策定")</f>
        <v>未策定</v>
      </c>
      <c r="V805" t="str">
        <f>IF(COUNTIF('2025年度_地域戦略テーブル（基本項目）'!C:C, D805) &gt; 0,
    IF(MONTH(INDEX('2025年度_地域戦略テーブル（基本項目）'!G:G, MATCH(D805, '2025年度_地域戦略テーブル（基本項目）'!C:C, 0))) &gt;= 4,
        YEAR(INDEX('2025年度_地域戦略テーブル（基本項目）'!G:G, MATCH(D805, '2025年度_地域戦略テーブル（基本項目）'!C:C, 0))),
        YEAR(INDEX('2025年度_地域戦略テーブル（基本項目）'!G:G, MATCH(D805, '2025年度_地域戦略テーブル（基本項目）'!C:C, 0)))-1),
    "")</f>
        <v/>
      </c>
    </row>
    <row r="806" spans="1:22" ht="26" hidden="1">
      <c r="A806" s="11">
        <v>387</v>
      </c>
      <c r="B806" s="12" t="s">
        <v>3386</v>
      </c>
      <c r="C806" s="12" t="s">
        <v>6669</v>
      </c>
      <c r="D806" s="12" t="s">
        <v>3387</v>
      </c>
      <c r="E806" s="12" t="s">
        <v>386</v>
      </c>
      <c r="F806" s="12" t="s">
        <v>3318</v>
      </c>
      <c r="G806" s="12" t="s">
        <v>1617</v>
      </c>
      <c r="H806" s="12" t="s">
        <v>3388</v>
      </c>
      <c r="I806" s="12" t="s">
        <v>1076</v>
      </c>
      <c r="J806" s="11">
        <v>1152.76</v>
      </c>
      <c r="K806" s="11">
        <v>30198</v>
      </c>
      <c r="L806" s="11">
        <v>-9.1078700000000001</v>
      </c>
      <c r="M806" s="11">
        <v>2.2796271536286299</v>
      </c>
      <c r="N806" s="11">
        <v>5.7316048213270498</v>
      </c>
      <c r="O806" s="11">
        <v>1.46066798633648</v>
      </c>
      <c r="P806" s="11">
        <v>89.855098240408495</v>
      </c>
      <c r="Q806" s="11">
        <v>0.67300179829930995</v>
      </c>
      <c r="R806" s="11">
        <v>3825</v>
      </c>
      <c r="S806" s="11">
        <v>4582</v>
      </c>
      <c r="T806" s="11">
        <v>9772</v>
      </c>
      <c r="U806" s="81" t="str">
        <f>IF(COUNTIF('2025年度_地域戦略テーブル（基本項目）'!C:C, D806) &gt; 0, "策定済み", "未策定")</f>
        <v>未策定</v>
      </c>
      <c r="V806" t="str">
        <f>IF(COUNTIF('2025年度_地域戦略テーブル（基本項目）'!C:C, D806) &gt; 0,
    IF(MONTH(INDEX('2025年度_地域戦略テーブル（基本項目）'!G:G, MATCH(D806, '2025年度_地域戦略テーブル（基本項目）'!C:C, 0))) &gt;= 4,
        YEAR(INDEX('2025年度_地域戦略テーブル（基本項目）'!G:G, MATCH(D806, '2025年度_地域戦略テーブル（基本項目）'!C:C, 0))),
        YEAR(INDEX('2025年度_地域戦略テーブル（基本項目）'!G:G, MATCH(D806, '2025年度_地域戦略テーブル（基本項目）'!C:C, 0)))-1),
    "")</f>
        <v/>
      </c>
    </row>
    <row r="807" spans="1:22" ht="26" hidden="1">
      <c r="A807" s="11">
        <v>384</v>
      </c>
      <c r="B807" s="12" t="s">
        <v>3389</v>
      </c>
      <c r="C807" s="12" t="s">
        <v>6666</v>
      </c>
      <c r="D807" s="12" t="s">
        <v>3390</v>
      </c>
      <c r="E807" s="12" t="s">
        <v>386</v>
      </c>
      <c r="F807" s="12" t="s">
        <v>3318</v>
      </c>
      <c r="G807" s="12" t="s">
        <v>1617</v>
      </c>
      <c r="H807" s="12" t="s">
        <v>3391</v>
      </c>
      <c r="I807" s="12" t="s">
        <v>1076</v>
      </c>
      <c r="J807" s="11">
        <v>1209.5899999999999</v>
      </c>
      <c r="K807" s="11">
        <v>74707</v>
      </c>
      <c r="L807" s="11">
        <v>-6.5309600000000003</v>
      </c>
      <c r="M807" s="11">
        <v>3.5591712391229899</v>
      </c>
      <c r="N807" s="11">
        <v>11.128780819714001</v>
      </c>
      <c r="O807" s="11">
        <v>2.18212718031105</v>
      </c>
      <c r="P807" s="11">
        <v>81.926972595349994</v>
      </c>
      <c r="Q807" s="11">
        <v>1.20294816550205</v>
      </c>
      <c r="R807" s="11">
        <v>8621</v>
      </c>
      <c r="S807" s="11">
        <v>13070</v>
      </c>
      <c r="T807" s="11">
        <v>22660</v>
      </c>
      <c r="U807" s="81" t="str">
        <f>IF(COUNTIF('2025年度_地域戦略テーブル（基本項目）'!C:C, D807) &gt; 0, "策定済み", "未策定")</f>
        <v>未策定</v>
      </c>
      <c r="V807" t="str">
        <f>IF(COUNTIF('2025年度_地域戦略テーブル（基本項目）'!C:C, D807) &gt; 0,
    IF(MONTH(INDEX('2025年度_地域戦略テーブル（基本項目）'!G:G, MATCH(D807, '2025年度_地域戦略テーブル（基本項目）'!C:C, 0))) &gt;= 4,
        YEAR(INDEX('2025年度_地域戦略テーブル（基本項目）'!G:G, MATCH(D807, '2025年度_地域戦略テーブル（基本項目）'!C:C, 0))),
        YEAR(INDEX('2025年度_地域戦略テーブル（基本項目）'!G:G, MATCH(D807, '2025年度_地域戦略テーブル（基本項目）'!C:C, 0)))-1),
    "")</f>
        <v/>
      </c>
    </row>
    <row r="808" spans="1:22" hidden="1">
      <c r="A808" s="11">
        <v>737</v>
      </c>
      <c r="B808" s="12" t="s">
        <v>3392</v>
      </c>
      <c r="C808" s="12" t="s">
        <v>393</v>
      </c>
      <c r="D808" s="12" t="s">
        <v>393</v>
      </c>
      <c r="E808" s="12" t="s">
        <v>393</v>
      </c>
      <c r="F808" s="12" t="s">
        <v>3393</v>
      </c>
      <c r="G808" s="12" t="s">
        <v>1072</v>
      </c>
      <c r="H808" s="12" t="s">
        <v>102</v>
      </c>
      <c r="I808" s="12" t="s">
        <v>982</v>
      </c>
      <c r="J808" s="11">
        <v>12583.96</v>
      </c>
      <c r="K808" s="11">
        <v>2201272</v>
      </c>
      <c r="L808" s="11">
        <v>-4.4696300000000004</v>
      </c>
      <c r="M808" s="11">
        <v>4.0692085869913504</v>
      </c>
      <c r="N808" s="11">
        <v>15.900352451137501</v>
      </c>
      <c r="O808" s="11">
        <v>0.86510733739186196</v>
      </c>
      <c r="P808" s="11">
        <v>78.925024030759403</v>
      </c>
      <c r="Q808" s="11">
        <v>0.24030759371996199</v>
      </c>
      <c r="R808" s="11">
        <v>138164</v>
      </c>
      <c r="S808" s="11">
        <v>331725</v>
      </c>
      <c r="T808" s="11">
        <v>724632</v>
      </c>
      <c r="U808" s="81" t="str">
        <f>IF(COUNTIF('2025年度_地域戦略テーブル（基本項目）'!C:C, D808) &gt; 0, "策定済み", "未策定")</f>
        <v>策定済み</v>
      </c>
      <c r="V808">
        <f>IF(COUNTIF('2025年度_地域戦略テーブル（基本項目）'!C:C, D808) &gt; 0,
    IF(MONTH(INDEX('2025年度_地域戦略テーブル（基本項目）'!G:G, MATCH(D808, '2025年度_地域戦略テーブル（基本項目）'!C:C, 0))) &gt;= 4,
        YEAR(INDEX('2025年度_地域戦略テーブル（基本項目）'!G:G, MATCH(D808, '2025年度_地域戦略テーブル（基本項目）'!C:C, 0))),
        YEAR(INDEX('2025年度_地域戦略テーブル（基本項目）'!G:G, MATCH(D808, '2025年度_地域戦略テーブル（基本項目）'!C:C, 0)))-1),
    "")</f>
        <v>2016</v>
      </c>
    </row>
    <row r="809" spans="1:22" hidden="1">
      <c r="A809" s="11">
        <v>761</v>
      </c>
      <c r="B809" s="12" t="s">
        <v>3394</v>
      </c>
      <c r="C809" s="12" t="s">
        <v>7117</v>
      </c>
      <c r="D809" s="12" t="s">
        <v>3395</v>
      </c>
      <c r="E809" s="12" t="s">
        <v>393</v>
      </c>
      <c r="F809" s="12" t="s">
        <v>3393</v>
      </c>
      <c r="G809" s="12" t="s">
        <v>1072</v>
      </c>
      <c r="H809" s="12" t="s">
        <v>3396</v>
      </c>
      <c r="I809" s="12" t="s">
        <v>1076</v>
      </c>
      <c r="J809" s="11">
        <v>952.89</v>
      </c>
      <c r="K809" s="11">
        <v>9965</v>
      </c>
      <c r="L809" s="11">
        <v>-14.68322</v>
      </c>
      <c r="M809" s="11">
        <v>0.98523558784705301</v>
      </c>
      <c r="N809" s="11">
        <v>1.35876190258612</v>
      </c>
      <c r="O809" s="11">
        <v>0.379101930226248</v>
      </c>
      <c r="P809" s="11">
        <v>94.190028584590095</v>
      </c>
      <c r="Q809" s="11">
        <v>3.0868719947504699</v>
      </c>
      <c r="R809" s="11">
        <v>839</v>
      </c>
      <c r="S809" s="11">
        <v>1767</v>
      </c>
      <c r="T809" s="11">
        <v>3208</v>
      </c>
      <c r="U809" s="81" t="str">
        <f>IF(COUNTIF('2025年度_地域戦略テーブル（基本項目）'!C:C, D809) &gt; 0, "策定済み", "未策定")</f>
        <v>未策定</v>
      </c>
      <c r="V809" t="str">
        <f>IF(COUNTIF('2025年度_地域戦略テーブル（基本項目）'!C:C, D809) &gt; 0,
    IF(MONTH(INDEX('2025年度_地域戦略テーブル（基本項目）'!G:G, MATCH(D809, '2025年度_地域戦略テーブル（基本項目）'!C:C, 0))) &gt;= 4,
        YEAR(INDEX('2025年度_地域戦略テーブル（基本項目）'!G:G, MATCH(D809, '2025年度_地域戦略テーブル（基本項目）'!C:C, 0))),
        YEAR(INDEX('2025年度_地域戦略テーブル（基本項目）'!G:G, MATCH(D809, '2025年度_地域戦略テーブル（基本項目）'!C:C, 0)))-1),
    "")</f>
        <v/>
      </c>
    </row>
    <row r="810" spans="1:22" ht="26" hidden="1">
      <c r="A810" s="11">
        <v>753</v>
      </c>
      <c r="B810" s="12" t="s">
        <v>3397</v>
      </c>
      <c r="C810" s="12" t="s">
        <v>7109</v>
      </c>
      <c r="D810" s="12" t="s">
        <v>3398</v>
      </c>
      <c r="E810" s="12" t="s">
        <v>393</v>
      </c>
      <c r="F810" s="12" t="s">
        <v>3393</v>
      </c>
      <c r="G810" s="12" t="s">
        <v>1072</v>
      </c>
      <c r="H810" s="12" t="s">
        <v>3399</v>
      </c>
      <c r="I810" s="12" t="s">
        <v>1076</v>
      </c>
      <c r="J810" s="11">
        <v>192.74</v>
      </c>
      <c r="K810" s="11">
        <v>40696</v>
      </c>
      <c r="L810" s="11">
        <v>-6.26281</v>
      </c>
      <c r="M810" s="11">
        <v>12.5744135758066</v>
      </c>
      <c r="N810" s="11">
        <v>41.286199878785098</v>
      </c>
      <c r="O810" s="11">
        <v>3.11415947746625</v>
      </c>
      <c r="P810" s="11">
        <v>41.271724466817702</v>
      </c>
      <c r="Q810" s="11">
        <v>1.75350260112432</v>
      </c>
      <c r="R810" s="11">
        <v>4466</v>
      </c>
      <c r="S810" s="11">
        <v>7638</v>
      </c>
      <c r="T810" s="11">
        <v>12154</v>
      </c>
      <c r="U810" s="81" t="str">
        <f>IF(COUNTIF('2025年度_地域戦略テーブル（基本項目）'!C:C, D810) &gt; 0, "策定済み", "未策定")</f>
        <v>未策定</v>
      </c>
      <c r="V810" t="str">
        <f>IF(COUNTIF('2025年度_地域戦略テーブル（基本項目）'!C:C, D810) &gt; 0,
    IF(MONTH(INDEX('2025年度_地域戦略テーブル（基本項目）'!G:G, MATCH(D810, '2025年度_地域戦略テーブル（基本項目）'!C:C, 0))) &gt;= 4,
        YEAR(INDEX('2025年度_地域戦略テーブル（基本項目）'!G:G, MATCH(D810, '2025年度_地域戦略テーブル（基本項目）'!C:C, 0))),
        YEAR(INDEX('2025年度_地域戦略テーブル（基本項目）'!G:G, MATCH(D810, '2025年度_地域戦略テーブル（基本項目）'!C:C, 0)))-1),
    "")</f>
        <v/>
      </c>
    </row>
    <row r="811" spans="1:22" ht="26" hidden="1">
      <c r="A811" s="11">
        <v>767</v>
      </c>
      <c r="B811" s="12" t="s">
        <v>3400</v>
      </c>
      <c r="C811" s="12" t="s">
        <v>7123</v>
      </c>
      <c r="D811" s="12" t="s">
        <v>3401</v>
      </c>
      <c r="E811" s="12" t="s">
        <v>393</v>
      </c>
      <c r="F811" s="12" t="s">
        <v>3393</v>
      </c>
      <c r="G811" s="12" t="s">
        <v>1072</v>
      </c>
      <c r="H811" s="12" t="s">
        <v>3402</v>
      </c>
      <c r="I811" s="12" t="s">
        <v>1076</v>
      </c>
      <c r="J811" s="11">
        <v>9.7799999999999994</v>
      </c>
      <c r="K811" s="11">
        <v>353</v>
      </c>
      <c r="L811" s="11">
        <v>-4.5945900000000002</v>
      </c>
      <c r="M811" s="11">
        <v>1.9999611905163801</v>
      </c>
      <c r="N811" s="11">
        <v>0</v>
      </c>
      <c r="O811" s="11">
        <v>2.8418244379979898</v>
      </c>
      <c r="P811" s="11">
        <v>90.316334849059302</v>
      </c>
      <c r="Q811" s="11">
        <v>4.8418795224263498</v>
      </c>
      <c r="R811" s="11">
        <v>136</v>
      </c>
      <c r="S811" s="11">
        <v>24</v>
      </c>
      <c r="T811" s="11">
        <v>167</v>
      </c>
      <c r="U811" s="81" t="str">
        <f>IF(COUNTIF('2025年度_地域戦略テーブル（基本項目）'!C:C, D811) &gt; 0, "策定済み", "未策定")</f>
        <v>未策定</v>
      </c>
      <c r="V811" t="str">
        <f>IF(COUNTIF('2025年度_地域戦略テーブル（基本項目）'!C:C, D811) &gt; 0,
    IF(MONTH(INDEX('2025年度_地域戦略テーブル（基本項目）'!G:G, MATCH(D811, '2025年度_地域戦略テーブル（基本項目）'!C:C, 0))) &gt;= 4,
        YEAR(INDEX('2025年度_地域戦略テーブル（基本項目）'!G:G, MATCH(D811, '2025年度_地域戦略テーブル（基本項目）'!C:C, 0))),
        YEAR(INDEX('2025年度_地域戦略テーブル（基本項目）'!G:G, MATCH(D811, '2025年度_地域戦略テーブル（基本項目）'!C:C, 0)))-1),
    "")</f>
        <v/>
      </c>
    </row>
    <row r="812" spans="1:22" hidden="1">
      <c r="A812" s="11">
        <v>748</v>
      </c>
      <c r="B812" s="12" t="s">
        <v>3403</v>
      </c>
      <c r="C812" s="12" t="s">
        <v>7104</v>
      </c>
      <c r="D812" s="12" t="s">
        <v>3404</v>
      </c>
      <c r="E812" s="12" t="s">
        <v>393</v>
      </c>
      <c r="F812" s="12" t="s">
        <v>3393</v>
      </c>
      <c r="G812" s="12" t="s">
        <v>1072</v>
      </c>
      <c r="H812" s="12" t="s">
        <v>3405</v>
      </c>
      <c r="I812" s="12" t="s">
        <v>1076</v>
      </c>
      <c r="J812" s="11">
        <v>110.94</v>
      </c>
      <c r="K812" s="11">
        <v>77201</v>
      </c>
      <c r="L812" s="11">
        <v>-3.2374900000000002</v>
      </c>
      <c r="M812" s="11">
        <v>27.653956745441199</v>
      </c>
      <c r="N812" s="11">
        <v>58.592846691389099</v>
      </c>
      <c r="O812" s="11">
        <v>4.3142873728260103</v>
      </c>
      <c r="P812" s="11">
        <v>9.13915404572783</v>
      </c>
      <c r="Q812" s="11">
        <v>0.29975514461587099</v>
      </c>
      <c r="R812" s="11">
        <v>3194</v>
      </c>
      <c r="S812" s="11">
        <v>17461</v>
      </c>
      <c r="T812" s="11">
        <v>22032</v>
      </c>
      <c r="U812" s="81" t="str">
        <f>IF(COUNTIF('2025年度_地域戦略テーブル（基本項目）'!C:C, D812) &gt; 0, "策定済み", "未策定")</f>
        <v>策定済み</v>
      </c>
      <c r="V812">
        <f>IF(COUNTIF('2025年度_地域戦略テーブル（基本項目）'!C:C, D812) &gt; 0,
    IF(MONTH(INDEX('2025年度_地域戦略テーブル（基本項目）'!G:G, MATCH(D812, '2025年度_地域戦略テーブル（基本項目）'!C:C, 0))) &gt;= 4,
        YEAR(INDEX('2025年度_地域戦略テーブル（基本項目）'!G:G, MATCH(D812, '2025年度_地域戦略テーブル（基本項目）'!C:C, 0))),
        YEAR(INDEX('2025年度_地域戦略テーブル（基本項目）'!G:G, MATCH(D812, '2025年度_地域戦略テーブル（基本項目）'!C:C, 0)))-1),
    "")</f>
        <v>2023</v>
      </c>
    </row>
    <row r="813" spans="1:22" hidden="1">
      <c r="A813" s="11">
        <v>744</v>
      </c>
      <c r="B813" s="12" t="s">
        <v>3406</v>
      </c>
      <c r="C813" s="12" t="s">
        <v>7100</v>
      </c>
      <c r="D813" s="12" t="s">
        <v>3407</v>
      </c>
      <c r="E813" s="12" t="s">
        <v>393</v>
      </c>
      <c r="F813" s="12" t="s">
        <v>3393</v>
      </c>
      <c r="G813" s="12" t="s">
        <v>1072</v>
      </c>
      <c r="H813" s="12" t="s">
        <v>3408</v>
      </c>
      <c r="I813" s="12" t="s">
        <v>1076</v>
      </c>
      <c r="J813" s="11">
        <v>133.72</v>
      </c>
      <c r="K813" s="11">
        <v>25441</v>
      </c>
      <c r="L813" s="11">
        <v>-8.6564700000000006</v>
      </c>
      <c r="M813" s="11">
        <v>7.0684798750441802</v>
      </c>
      <c r="N813" s="11">
        <v>14.755081594834801</v>
      </c>
      <c r="O813" s="11">
        <v>1.9610478966807201</v>
      </c>
      <c r="P813" s="11">
        <v>75.450287417622405</v>
      </c>
      <c r="Q813" s="11">
        <v>0.76510321581797203</v>
      </c>
      <c r="R813" s="11">
        <v>2195</v>
      </c>
      <c r="S813" s="11">
        <v>5175</v>
      </c>
      <c r="T813" s="11">
        <v>8107</v>
      </c>
      <c r="U813" s="81" t="str">
        <f>IF(COUNTIF('2025年度_地域戦略テーブル（基本項目）'!C:C, D813) &gt; 0, "策定済み", "未策定")</f>
        <v>未策定</v>
      </c>
      <c r="V813" t="str">
        <f>IF(COUNTIF('2025年度_地域戦略テーブル（基本項目）'!C:C, D813) &gt; 0,
    IF(MONTH(INDEX('2025年度_地域戦略テーブル（基本項目）'!G:G, MATCH(D813, '2025年度_地域戦略テーブル（基本項目）'!C:C, 0))) &gt;= 4,
        YEAR(INDEX('2025年度_地域戦略テーブル（基本項目）'!G:G, MATCH(D813, '2025年度_地域戦略テーブル（基本項目）'!C:C, 0))),
        YEAR(INDEX('2025年度_地域戦略テーブル（基本項目）'!G:G, MATCH(D813, '2025年度_地域戦略テーブル（基本項目）'!C:C, 0)))-1),
    "")</f>
        <v/>
      </c>
    </row>
    <row r="814" spans="1:22" hidden="1">
      <c r="A814" s="11">
        <v>765</v>
      </c>
      <c r="B814" s="12" t="s">
        <v>3409</v>
      </c>
      <c r="C814" s="12" t="s">
        <v>7121</v>
      </c>
      <c r="D814" s="12" t="s">
        <v>3410</v>
      </c>
      <c r="E814" s="12" t="s">
        <v>393</v>
      </c>
      <c r="F814" s="12" t="s">
        <v>3393</v>
      </c>
      <c r="G814" s="12" t="s">
        <v>1072</v>
      </c>
      <c r="H814" s="12" t="s">
        <v>3411</v>
      </c>
      <c r="I814" s="12" t="s">
        <v>1076</v>
      </c>
      <c r="J814" s="11">
        <v>26.27</v>
      </c>
      <c r="K814" s="11">
        <v>4380</v>
      </c>
      <c r="L814" s="11">
        <v>-8.2722499999999997</v>
      </c>
      <c r="M814" s="11">
        <v>13.8122578107553</v>
      </c>
      <c r="N814" s="11">
        <v>23.6329104699699</v>
      </c>
      <c r="O814" s="11">
        <v>3.9710556360388698</v>
      </c>
      <c r="P814" s="11">
        <v>55.310318728762397</v>
      </c>
      <c r="Q814" s="11">
        <v>3.2734573544735301</v>
      </c>
      <c r="R814" s="11">
        <v>290</v>
      </c>
      <c r="S814" s="11">
        <v>977</v>
      </c>
      <c r="T814" s="11">
        <v>1374</v>
      </c>
      <c r="U814" s="81" t="str">
        <f>IF(COUNTIF('2025年度_地域戦略テーブル（基本項目）'!C:C, D814) &gt; 0, "策定済み", "未策定")</f>
        <v>未策定</v>
      </c>
      <c r="V814" t="str">
        <f>IF(COUNTIF('2025年度_地域戦略テーブル（基本項目）'!C:C, D814) &gt; 0,
    IF(MONTH(INDEX('2025年度_地域戦略テーブル（基本項目）'!G:G, MATCH(D814, '2025年度_地域戦略テーブル（基本項目）'!C:C, 0))) &gt;= 4,
        YEAR(INDEX('2025年度_地域戦略テーブル（基本項目）'!G:G, MATCH(D814, '2025年度_地域戦略テーブル（基本項目）'!C:C, 0))),
        YEAR(INDEX('2025年度_地域戦略テーブル（基本項目）'!G:G, MATCH(D814, '2025年度_地域戦略テーブル（基本項目）'!C:C, 0)))-1),
    "")</f>
        <v/>
      </c>
    </row>
    <row r="815" spans="1:22" hidden="1">
      <c r="A815" s="11">
        <v>766</v>
      </c>
      <c r="B815" s="12" t="s">
        <v>3412</v>
      </c>
      <c r="C815" s="12" t="s">
        <v>7122</v>
      </c>
      <c r="D815" s="12" t="s">
        <v>3413</v>
      </c>
      <c r="E815" s="12" t="s">
        <v>393</v>
      </c>
      <c r="F815" s="12" t="s">
        <v>3393</v>
      </c>
      <c r="G815" s="12" t="s">
        <v>1072</v>
      </c>
      <c r="H815" s="12" t="s">
        <v>3414</v>
      </c>
      <c r="I815" s="12" t="s">
        <v>1076</v>
      </c>
      <c r="J815" s="11">
        <v>299.61</v>
      </c>
      <c r="K815" s="11">
        <v>5144</v>
      </c>
      <c r="L815" s="11">
        <v>-11.79698</v>
      </c>
      <c r="M815" s="11">
        <v>1.42753852004296</v>
      </c>
      <c r="N815" s="11">
        <v>4.9444638736787603</v>
      </c>
      <c r="O815" s="11">
        <v>0.70798671814757497</v>
      </c>
      <c r="P815" s="11">
        <v>91.796597181783099</v>
      </c>
      <c r="Q815" s="11">
        <v>1.1234137063476</v>
      </c>
      <c r="R815" s="11">
        <v>1230</v>
      </c>
      <c r="S815" s="11">
        <v>962</v>
      </c>
      <c r="T815" s="11">
        <v>1550</v>
      </c>
      <c r="U815" s="81" t="str">
        <f>IF(COUNTIF('2025年度_地域戦略テーブル（基本項目）'!C:C, D815) &gt; 0, "策定済み", "未策定")</f>
        <v>未策定</v>
      </c>
      <c r="V815" t="str">
        <f>IF(COUNTIF('2025年度_地域戦略テーブル（基本項目）'!C:C, D815) &gt; 0,
    IF(MONTH(INDEX('2025年度_地域戦略テーブル（基本項目）'!G:G, MATCH(D815, '2025年度_地域戦略テーブル（基本項目）'!C:C, 0))) &gt;= 4,
        YEAR(INDEX('2025年度_地域戦略テーブル（基本項目）'!G:G, MATCH(D815, '2025年度_地域戦略テーブル（基本項目）'!C:C, 0))),
        YEAR(INDEX('2025年度_地域戦略テーブル（基本項目）'!G:G, MATCH(D815, '2025年度_地域戦略テーブル（基本項目）'!C:C, 0)))-1),
    "")</f>
        <v/>
      </c>
    </row>
    <row r="816" spans="1:22" hidden="1">
      <c r="A816" s="11">
        <v>755</v>
      </c>
      <c r="B816" s="12" t="s">
        <v>3415</v>
      </c>
      <c r="C816" s="12" t="s">
        <v>7111</v>
      </c>
      <c r="D816" s="12" t="s">
        <v>3416</v>
      </c>
      <c r="E816" s="12" t="s">
        <v>393</v>
      </c>
      <c r="F816" s="12" t="s">
        <v>3393</v>
      </c>
      <c r="G816" s="12" t="s">
        <v>1072</v>
      </c>
      <c r="H816" s="12" t="s">
        <v>3417</v>
      </c>
      <c r="I816" s="12" t="s">
        <v>1076</v>
      </c>
      <c r="J816" s="11">
        <v>946.76</v>
      </c>
      <c r="K816" s="11">
        <v>34483</v>
      </c>
      <c r="L816" s="11">
        <v>-7.6809799999999999</v>
      </c>
      <c r="M816" s="11">
        <v>2.2571504405374898</v>
      </c>
      <c r="N816" s="11">
        <v>5.1673787796494501</v>
      </c>
      <c r="O816" s="11">
        <v>0.80580453572042099</v>
      </c>
      <c r="P816" s="11">
        <v>90.086805577593296</v>
      </c>
      <c r="Q816" s="11">
        <v>1.6828606664993599</v>
      </c>
      <c r="R816" s="11">
        <v>4290</v>
      </c>
      <c r="S816" s="11">
        <v>6690</v>
      </c>
      <c r="T816" s="11">
        <v>10945</v>
      </c>
      <c r="U816" s="81" t="str">
        <f>IF(COUNTIF('2025年度_地域戦略テーブル（基本項目）'!C:C, D816) &gt; 0, "策定済み", "未策定")</f>
        <v>未策定</v>
      </c>
      <c r="V816" t="str">
        <f>IF(COUNTIF('2025年度_地域戦略テーブル（基本項目）'!C:C, D816) &gt; 0,
    IF(MONTH(INDEX('2025年度_地域戦略テーブル（基本項目）'!G:G, MATCH(D816, '2025年度_地域戦略テーブル（基本項目）'!C:C, 0))) &gt;= 4,
        YEAR(INDEX('2025年度_地域戦略テーブル（基本項目）'!G:G, MATCH(D816, '2025年度_地域戦略テーブル（基本項目）'!C:C, 0))),
        YEAR(INDEX('2025年度_地域戦略テーブル（基本項目）'!G:G, MATCH(D816, '2025年度_地域戦略テーブル（基本項目）'!C:C, 0)))-1),
    "")</f>
        <v/>
      </c>
    </row>
    <row r="817" spans="1:22" hidden="1">
      <c r="A817" s="11">
        <v>746</v>
      </c>
      <c r="B817" s="12" t="s">
        <v>3418</v>
      </c>
      <c r="C817" s="12" t="s">
        <v>7102</v>
      </c>
      <c r="D817" s="12" t="s">
        <v>3419</v>
      </c>
      <c r="E817" s="12" t="s">
        <v>393</v>
      </c>
      <c r="F817" s="12" t="s">
        <v>3393</v>
      </c>
      <c r="G817" s="12" t="s">
        <v>1072</v>
      </c>
      <c r="H817" s="12" t="s">
        <v>3420</v>
      </c>
      <c r="I817" s="12" t="s">
        <v>1076</v>
      </c>
      <c r="J817" s="11">
        <v>77.91</v>
      </c>
      <c r="K817" s="11">
        <v>39237</v>
      </c>
      <c r="L817" s="11">
        <v>-3.3761800000000002</v>
      </c>
      <c r="M817" s="11">
        <v>16.458358156086899</v>
      </c>
      <c r="N817" s="11">
        <v>40.595732953016601</v>
      </c>
      <c r="O817" s="11">
        <v>2.63002174972369</v>
      </c>
      <c r="P817" s="11">
        <v>38.837899091643202</v>
      </c>
      <c r="Q817" s="11">
        <v>1.47798804952962</v>
      </c>
      <c r="R817" s="11">
        <v>1615</v>
      </c>
      <c r="S817" s="11">
        <v>7229</v>
      </c>
      <c r="T817" s="11">
        <v>12135</v>
      </c>
      <c r="U817" s="81" t="str">
        <f>IF(COUNTIF('2025年度_地域戦略テーブル（基本項目）'!C:C, D817) &gt; 0, "策定済み", "未策定")</f>
        <v>未策定</v>
      </c>
      <c r="V817" t="str">
        <f>IF(COUNTIF('2025年度_地域戦略テーブル（基本項目）'!C:C, D817) &gt; 0,
    IF(MONTH(INDEX('2025年度_地域戦略テーブル（基本項目）'!G:G, MATCH(D817, '2025年度_地域戦略テーブル（基本項目）'!C:C, 0))) &gt;= 4,
        YEAR(INDEX('2025年度_地域戦略テーブル（基本項目）'!G:G, MATCH(D817, '2025年度_地域戦略テーブル（基本項目）'!C:C, 0))),
        YEAR(INDEX('2025年度_地域戦略テーブル（基本項目）'!G:G, MATCH(D817, '2025年度_地域戦略テーブル（基本項目）'!C:C, 0)))-1),
    "")</f>
        <v/>
      </c>
    </row>
    <row r="818" spans="1:22" hidden="1">
      <c r="A818" s="11">
        <v>751</v>
      </c>
      <c r="B818" s="12" t="s">
        <v>3421</v>
      </c>
      <c r="C818" s="12" t="s">
        <v>7107</v>
      </c>
      <c r="D818" s="12" t="s">
        <v>3422</v>
      </c>
      <c r="E818" s="12" t="s">
        <v>393</v>
      </c>
      <c r="F818" s="12" t="s">
        <v>3393</v>
      </c>
      <c r="G818" s="12" t="s">
        <v>1072</v>
      </c>
      <c r="H818" s="12" t="s">
        <v>3423</v>
      </c>
      <c r="I818" s="12" t="s">
        <v>1076</v>
      </c>
      <c r="J818" s="11">
        <v>351.91</v>
      </c>
      <c r="K818" s="11">
        <v>47625</v>
      </c>
      <c r="L818" s="11">
        <v>-7.3515699999999997</v>
      </c>
      <c r="M818" s="11">
        <v>6.0124588846396403</v>
      </c>
      <c r="N818" s="11">
        <v>15.2593685823614</v>
      </c>
      <c r="O818" s="11">
        <v>1.7956509449311</v>
      </c>
      <c r="P818" s="11">
        <v>73.778175604891302</v>
      </c>
      <c r="Q818" s="11">
        <v>3.1543459831765799</v>
      </c>
      <c r="R818" s="11">
        <v>4360</v>
      </c>
      <c r="S818" s="11">
        <v>10007</v>
      </c>
      <c r="T818" s="11">
        <v>14043</v>
      </c>
      <c r="U818" s="81" t="str">
        <f>IF(COUNTIF('2025年度_地域戦略テーブル（基本項目）'!C:C, D818) &gt; 0, "策定済み", "未策定")</f>
        <v>未策定</v>
      </c>
      <c r="V818" t="str">
        <f>IF(COUNTIF('2025年度_地域戦略テーブル（基本項目）'!C:C, D818) &gt; 0,
    IF(MONTH(INDEX('2025年度_地域戦略テーブル（基本項目）'!G:G, MATCH(D818, '2025年度_地域戦略テーブル（基本項目）'!C:C, 0))) &gt;= 4,
        YEAR(INDEX('2025年度_地域戦略テーブル（基本項目）'!G:G, MATCH(D818, '2025年度_地域戦略テーブル（基本項目）'!C:C, 0))),
        YEAR(INDEX('2025年度_地域戦略テーブル（基本項目）'!G:G, MATCH(D818, '2025年度_地域戦略テーブル（基本項目）'!C:C, 0)))-1),
    "")</f>
        <v/>
      </c>
    </row>
    <row r="819" spans="1:22" hidden="1">
      <c r="A819" s="11">
        <v>754</v>
      </c>
      <c r="B819" s="12" t="s">
        <v>3424</v>
      </c>
      <c r="C819" s="12" t="s">
        <v>7110</v>
      </c>
      <c r="D819" s="12" t="s">
        <v>397</v>
      </c>
      <c r="E819" s="12" t="s">
        <v>393</v>
      </c>
      <c r="F819" s="12" t="s">
        <v>3393</v>
      </c>
      <c r="G819" s="12" t="s">
        <v>1072</v>
      </c>
      <c r="H819" s="12" t="s">
        <v>3425</v>
      </c>
      <c r="I819" s="12" t="s">
        <v>1076</v>
      </c>
      <c r="J819" s="11">
        <v>855.68</v>
      </c>
      <c r="K819" s="11">
        <v>51492</v>
      </c>
      <c r="L819" s="11">
        <v>-10.0655</v>
      </c>
      <c r="M819" s="11">
        <v>4.5103209901911203</v>
      </c>
      <c r="N819" s="11">
        <v>13.602154440090599</v>
      </c>
      <c r="O819" s="11">
        <v>2.7758633950582201</v>
      </c>
      <c r="P819" s="11">
        <v>77.679656416070401</v>
      </c>
      <c r="Q819" s="11">
        <v>1.43200475858969</v>
      </c>
      <c r="R819" s="11">
        <v>13247</v>
      </c>
      <c r="S819" s="11">
        <v>5898</v>
      </c>
      <c r="T819" s="11">
        <v>18557</v>
      </c>
      <c r="U819" s="81" t="str">
        <f>IF(COUNTIF('2025年度_地域戦略テーブル（基本項目）'!C:C, D819) &gt; 0, "策定済み", "未策定")</f>
        <v>策定済み</v>
      </c>
      <c r="V819">
        <f>IF(COUNTIF('2025年度_地域戦略テーブル（基本項目）'!C:C, D819) &gt; 0,
    IF(MONTH(INDEX('2025年度_地域戦略テーブル（基本項目）'!G:G, MATCH(D819, '2025年度_地域戦略テーブル（基本項目）'!C:C, 0))) &gt;= 4,
        YEAR(INDEX('2025年度_地域戦略テーブル（基本項目）'!G:G, MATCH(D819, '2025年度_地域戦略テーブル（基本項目）'!C:C, 0))),
        YEAR(INDEX('2025年度_地域戦略テーブル（基本項目）'!G:G, MATCH(D819, '2025年度_地域戦略テーブル（基本項目）'!C:C, 0)))-1),
    "")</f>
        <v>2012</v>
      </c>
    </row>
    <row r="820" spans="1:22" hidden="1">
      <c r="A820" s="11">
        <v>740</v>
      </c>
      <c r="B820" s="12" t="s">
        <v>3426</v>
      </c>
      <c r="C820" s="12" t="s">
        <v>7096</v>
      </c>
      <c r="D820" s="12" t="s">
        <v>3427</v>
      </c>
      <c r="E820" s="12" t="s">
        <v>393</v>
      </c>
      <c r="F820" s="12" t="s">
        <v>3393</v>
      </c>
      <c r="G820" s="12" t="s">
        <v>1072</v>
      </c>
      <c r="H820" s="12" t="s">
        <v>3428</v>
      </c>
      <c r="I820" s="12" t="s">
        <v>1076</v>
      </c>
      <c r="J820" s="11">
        <v>431.97</v>
      </c>
      <c r="K820" s="11">
        <v>94642</v>
      </c>
      <c r="L820" s="11">
        <v>-4.5870600000000001</v>
      </c>
      <c r="M820" s="11">
        <v>8.6336745603531995</v>
      </c>
      <c r="N820" s="11">
        <v>17.065404625481801</v>
      </c>
      <c r="O820" s="11">
        <v>1.9942106086621301</v>
      </c>
      <c r="P820" s="11">
        <v>69.716931352554894</v>
      </c>
      <c r="Q820" s="11">
        <v>2.5897788529480099</v>
      </c>
      <c r="R820" s="11">
        <v>4245</v>
      </c>
      <c r="S820" s="11">
        <v>18105</v>
      </c>
      <c r="T820" s="11">
        <v>29612</v>
      </c>
      <c r="U820" s="81" t="str">
        <f>IF(COUNTIF('2025年度_地域戦略テーブル（基本項目）'!C:C, D820) &gt; 0, "策定済み", "未策定")</f>
        <v>未策定</v>
      </c>
      <c r="V820" t="str">
        <f>IF(COUNTIF('2025年度_地域戦略テーブル（基本項目）'!C:C, D820) &gt; 0,
    IF(MONTH(INDEX('2025年度_地域戦略テーブル（基本項目）'!G:G, MATCH(D820, '2025年度_地域戦略テーブル（基本項目）'!C:C, 0))) &gt;= 4,
        YEAR(INDEX('2025年度_地域戦略テーブル（基本項目）'!G:G, MATCH(D820, '2025年度_地域戦略テーブル（基本項目）'!C:C, 0))),
        YEAR(INDEX('2025年度_地域戦略テーブル（基本項目）'!G:G, MATCH(D820, '2025年度_地域戦略テーブル（基本項目）'!C:C, 0)))-1),
    "")</f>
        <v/>
      </c>
    </row>
    <row r="821" spans="1:22" ht="26" hidden="1">
      <c r="A821" s="11">
        <v>749</v>
      </c>
      <c r="B821" s="12" t="s">
        <v>3429</v>
      </c>
      <c r="C821" s="12" t="s">
        <v>7105</v>
      </c>
      <c r="D821" s="12" t="s">
        <v>3430</v>
      </c>
      <c r="E821" s="12" t="s">
        <v>393</v>
      </c>
      <c r="F821" s="12" t="s">
        <v>3393</v>
      </c>
      <c r="G821" s="12" t="s">
        <v>1072</v>
      </c>
      <c r="H821" s="12" t="s">
        <v>3431</v>
      </c>
      <c r="I821" s="12" t="s">
        <v>1076</v>
      </c>
      <c r="J821" s="11">
        <v>746.24</v>
      </c>
      <c r="K821" s="11">
        <v>40765</v>
      </c>
      <c r="L821" s="11">
        <v>-7.6921299999999997</v>
      </c>
      <c r="M821" s="11">
        <v>3.2967481101246898</v>
      </c>
      <c r="N821" s="11">
        <v>4.0758056508752096</v>
      </c>
      <c r="O821" s="11">
        <v>0.35223521972363597</v>
      </c>
      <c r="P821" s="11">
        <v>89.122812019504096</v>
      </c>
      <c r="Q821" s="11">
        <v>3.1523989997723798</v>
      </c>
      <c r="R821" s="11">
        <v>2637</v>
      </c>
      <c r="S821" s="11">
        <v>8691</v>
      </c>
      <c r="T821" s="11">
        <v>12943</v>
      </c>
      <c r="U821" s="81" t="str">
        <f>IF(COUNTIF('2025年度_地域戦略テーブル（基本項目）'!C:C, D821) &gt; 0, "策定済み", "未策定")</f>
        <v>未策定</v>
      </c>
      <c r="V821" t="str">
        <f>IF(COUNTIF('2025年度_地域戦略テーブル（基本項目）'!C:C, D821) &gt; 0,
    IF(MONTH(INDEX('2025年度_地域戦略テーブル（基本項目）'!G:G, MATCH(D821, '2025年度_地域戦略テーブル（基本項目）'!C:C, 0))) &gt;= 4,
        YEAR(INDEX('2025年度_地域戦略テーブル（基本項目）'!G:G, MATCH(D821, '2025年度_地域戦略テーブル（基本項目）'!C:C, 0))),
        YEAR(INDEX('2025年度_地域戦略テーブル（基本項目）'!G:G, MATCH(D821, '2025年度_地域戦略テーブル（基本項目）'!C:C, 0)))-1),
    "")</f>
        <v/>
      </c>
    </row>
    <row r="822" spans="1:22" ht="26" hidden="1">
      <c r="A822" s="11">
        <v>745</v>
      </c>
      <c r="B822" s="12" t="s">
        <v>3432</v>
      </c>
      <c r="C822" s="12" t="s">
        <v>7101</v>
      </c>
      <c r="D822" s="12" t="s">
        <v>3433</v>
      </c>
      <c r="E822" s="12" t="s">
        <v>393</v>
      </c>
      <c r="F822" s="12" t="s">
        <v>3393</v>
      </c>
      <c r="G822" s="12" t="s">
        <v>1072</v>
      </c>
      <c r="H822" s="12" t="s">
        <v>3434</v>
      </c>
      <c r="I822" s="12" t="s">
        <v>1076</v>
      </c>
      <c r="J822" s="11">
        <v>590.39</v>
      </c>
      <c r="K822" s="11">
        <v>49820</v>
      </c>
      <c r="L822" s="11">
        <v>-9.2812800000000006</v>
      </c>
      <c r="M822" s="11">
        <v>4.5002164049304296</v>
      </c>
      <c r="N822" s="11">
        <v>15.4415204768557</v>
      </c>
      <c r="O822" s="11">
        <v>2.40899838874076</v>
      </c>
      <c r="P822" s="11">
        <v>73.353273568642194</v>
      </c>
      <c r="Q822" s="11">
        <v>4.2959911608309396</v>
      </c>
      <c r="R822" s="11">
        <v>7349</v>
      </c>
      <c r="S822" s="11">
        <v>9373</v>
      </c>
      <c r="T822" s="11">
        <v>16515</v>
      </c>
      <c r="U822" s="81" t="str">
        <f>IF(COUNTIF('2025年度_地域戦略テーブル（基本項目）'!C:C, D822) &gt; 0, "策定済み", "未策定")</f>
        <v>未策定</v>
      </c>
      <c r="V822" t="str">
        <f>IF(COUNTIF('2025年度_地域戦略テーブル（基本項目）'!C:C, D822) &gt; 0,
    IF(MONTH(INDEX('2025年度_地域戦略テーブル（基本項目）'!G:G, MATCH(D822, '2025年度_地域戦略テーブル（基本項目）'!C:C, 0))) &gt;= 4,
        YEAR(INDEX('2025年度_地域戦略テーブル（基本項目）'!G:G, MATCH(D822, '2025年度_地域戦略テーブル（基本項目）'!C:C, 0))),
        YEAR(INDEX('2025年度_地域戦略テーブル（基本項目）'!G:G, MATCH(D822, '2025年度_地域戦略テーブル（基本項目）'!C:C, 0)))-1),
    "")</f>
        <v/>
      </c>
    </row>
    <row r="823" spans="1:22" ht="26" hidden="1">
      <c r="A823" s="11">
        <v>762</v>
      </c>
      <c r="B823" s="12" t="s">
        <v>3435</v>
      </c>
      <c r="C823" s="12" t="s">
        <v>7118</v>
      </c>
      <c r="D823" s="12" t="s">
        <v>3436</v>
      </c>
      <c r="E823" s="12" t="s">
        <v>393</v>
      </c>
      <c r="F823" s="12" t="s">
        <v>3393</v>
      </c>
      <c r="G823" s="12" t="s">
        <v>1072</v>
      </c>
      <c r="H823" s="12" t="s">
        <v>3437</v>
      </c>
      <c r="I823" s="12" t="s">
        <v>1076</v>
      </c>
      <c r="J823" s="11">
        <v>44.38</v>
      </c>
      <c r="K823" s="11">
        <v>4113</v>
      </c>
      <c r="L823" s="11">
        <v>-9.1651900000000008</v>
      </c>
      <c r="M823" s="11">
        <v>5.8310861643261802</v>
      </c>
      <c r="N823" s="11">
        <v>14.211120027233999</v>
      </c>
      <c r="O823" s="11">
        <v>0.57358750866825303</v>
      </c>
      <c r="P823" s="11">
        <v>77.345044711561599</v>
      </c>
      <c r="Q823" s="11">
        <v>2.0391615882099399</v>
      </c>
      <c r="R823" s="11">
        <v>375</v>
      </c>
      <c r="S823" s="11">
        <v>807</v>
      </c>
      <c r="T823" s="11">
        <v>1254</v>
      </c>
      <c r="U823" s="81" t="str">
        <f>IF(COUNTIF('2025年度_地域戦略テーブル（基本項目）'!C:C, D823) &gt; 0, "策定済み", "未策定")</f>
        <v>未策定</v>
      </c>
      <c r="V823" t="str">
        <f>IF(COUNTIF('2025年度_地域戦略テーブル（基本項目）'!C:C, D823) &gt; 0,
    IF(MONTH(INDEX('2025年度_地域戦略テーブル（基本項目）'!G:G, MATCH(D823, '2025年度_地域戦略テーブル（基本項目）'!C:C, 0))) &gt;= 4,
        YEAR(INDEX('2025年度_地域戦略テーブル（基本項目）'!G:G, MATCH(D823, '2025年度_地域戦略テーブル（基本項目）'!C:C, 0))),
        YEAR(INDEX('2025年度_地域戦略テーブル（基本項目）'!G:G, MATCH(D823, '2025年度_地域戦略テーブル（基本項目）'!C:C, 0)))-1),
    "")</f>
        <v/>
      </c>
    </row>
    <row r="824" spans="1:22" ht="26" hidden="1">
      <c r="A824" s="11">
        <v>743</v>
      </c>
      <c r="B824" s="12" t="s">
        <v>3438</v>
      </c>
      <c r="C824" s="12" t="s">
        <v>7099</v>
      </c>
      <c r="D824" s="12" t="s">
        <v>3439</v>
      </c>
      <c r="E824" s="12" t="s">
        <v>393</v>
      </c>
      <c r="F824" s="12" t="s">
        <v>3393</v>
      </c>
      <c r="G824" s="12" t="s">
        <v>1072</v>
      </c>
      <c r="H824" s="12" t="s">
        <v>3440</v>
      </c>
      <c r="I824" s="12" t="s">
        <v>1076</v>
      </c>
      <c r="J824" s="11">
        <v>155.19</v>
      </c>
      <c r="K824" s="11">
        <v>34096</v>
      </c>
      <c r="L824" s="11">
        <v>-6.5811799999999998</v>
      </c>
      <c r="M824" s="11">
        <v>9.9493668075745596</v>
      </c>
      <c r="N824" s="11">
        <v>28.062805880110002</v>
      </c>
      <c r="O824" s="11">
        <v>4.0826338882855202</v>
      </c>
      <c r="P824" s="11">
        <v>51.826461861743603</v>
      </c>
      <c r="Q824" s="11">
        <v>6.0787315622864</v>
      </c>
      <c r="R824" s="11">
        <v>2967</v>
      </c>
      <c r="S824" s="11">
        <v>7543</v>
      </c>
      <c r="T824" s="11">
        <v>10358</v>
      </c>
      <c r="U824" s="81" t="str">
        <f>IF(COUNTIF('2025年度_地域戦略テーブル（基本項目）'!C:C, D824) &gt; 0, "策定済み", "未策定")</f>
        <v>未策定</v>
      </c>
      <c r="V824" t="str">
        <f>IF(COUNTIF('2025年度_地域戦略テーブル（基本項目）'!C:C, D824) &gt; 0,
    IF(MONTH(INDEX('2025年度_地域戦略テーブル（基本項目）'!G:G, MATCH(D824, '2025年度_地域戦略テーブル（基本項目）'!C:C, 0))) &gt;= 4,
        YEAR(INDEX('2025年度_地域戦略テーブル（基本項目）'!G:G, MATCH(D824, '2025年度_地域戦略テーブル（基本項目）'!C:C, 0))),
        YEAR(INDEX('2025年度_地域戦略テーブル（基本項目）'!G:G, MATCH(D824, '2025年度_地域戦略テーブル（基本項目）'!C:C, 0)))-1),
    "")</f>
        <v/>
      </c>
    </row>
    <row r="825" spans="1:22" hidden="1">
      <c r="A825" s="11">
        <v>752</v>
      </c>
      <c r="B825" s="12" t="s">
        <v>3441</v>
      </c>
      <c r="C825" s="12" t="s">
        <v>7108</v>
      </c>
      <c r="D825" s="12" t="s">
        <v>3442</v>
      </c>
      <c r="E825" s="12" t="s">
        <v>393</v>
      </c>
      <c r="F825" s="12" t="s">
        <v>3393</v>
      </c>
      <c r="G825" s="12" t="s">
        <v>1072</v>
      </c>
      <c r="H825" s="12" t="s">
        <v>3443</v>
      </c>
      <c r="I825" s="12" t="s">
        <v>1076</v>
      </c>
      <c r="J825" s="11">
        <v>973.89</v>
      </c>
      <c r="K825" s="11">
        <v>188047</v>
      </c>
      <c r="L825" s="11">
        <v>-4.5383699999999996</v>
      </c>
      <c r="M825" s="11">
        <v>10.282147156772901</v>
      </c>
      <c r="N825" s="11">
        <v>22.7276701992438</v>
      </c>
      <c r="O825" s="11">
        <v>1.5738052103271301</v>
      </c>
      <c r="P825" s="11">
        <v>64.194918709728398</v>
      </c>
      <c r="Q825" s="11">
        <v>1.2214587239278001</v>
      </c>
      <c r="R825" s="11">
        <v>10349</v>
      </c>
      <c r="S825" s="11">
        <v>29807</v>
      </c>
      <c r="T825" s="11">
        <v>61771</v>
      </c>
      <c r="U825" s="81" t="str">
        <f>IF(COUNTIF('2025年度_地域戦略テーブル（基本項目）'!C:C, D825) &gt; 0, "策定済み", "未策定")</f>
        <v>未策定</v>
      </c>
      <c r="V825" t="str">
        <f>IF(COUNTIF('2025年度_地域戦略テーブル（基本項目）'!C:C, D825) &gt; 0,
    IF(MONTH(INDEX('2025年度_地域戦略テーブル（基本項目）'!G:G, MATCH(D825, '2025年度_地域戦略テーブル（基本項目）'!C:C, 0))) &gt;= 4,
        YEAR(INDEX('2025年度_地域戦略テーブル（基本項目）'!G:G, MATCH(D825, '2025年度_地域戦略テーブル（基本項目）'!C:C, 0))),
        YEAR(INDEX('2025年度_地域戦略テーブル（基本項目）'!G:G, MATCH(D825, '2025年度_地域戦略テーブル（基本項目）'!C:C, 0)))-1),
    "")</f>
        <v/>
      </c>
    </row>
    <row r="826" spans="1:22" ht="26" hidden="1">
      <c r="A826" s="11">
        <v>738</v>
      </c>
      <c r="B826" s="12" t="s">
        <v>3444</v>
      </c>
      <c r="C826" s="12" t="s">
        <v>7094</v>
      </c>
      <c r="D826" s="12" t="s">
        <v>401</v>
      </c>
      <c r="E826" s="12" t="s">
        <v>393</v>
      </c>
      <c r="F826" s="12" t="s">
        <v>3393</v>
      </c>
      <c r="G826" s="12" t="s">
        <v>1072</v>
      </c>
      <c r="H826" s="12" t="s">
        <v>3445</v>
      </c>
      <c r="I826" s="12" t="s">
        <v>1209</v>
      </c>
      <c r="J826" s="11">
        <v>726.27</v>
      </c>
      <c r="K826" s="11">
        <v>789275</v>
      </c>
      <c r="L826" s="11">
        <v>-2.5775299999999999</v>
      </c>
      <c r="M826" s="11">
        <v>30.651291307355802</v>
      </c>
      <c r="N826" s="11">
        <v>49.904458983831198</v>
      </c>
      <c r="O826" s="11">
        <v>9.1164574880908393</v>
      </c>
      <c r="P826" s="11">
        <v>8.9278932092661396</v>
      </c>
      <c r="Q826" s="11">
        <v>1.3998990114560099</v>
      </c>
      <c r="R826" s="11">
        <v>27489</v>
      </c>
      <c r="S826" s="11">
        <v>82451</v>
      </c>
      <c r="T826" s="11">
        <v>275014</v>
      </c>
      <c r="U826" s="81" t="str">
        <f>IF(COUNTIF('2025年度_地域戦略テーブル（基本項目）'!C:C, D826) &gt; 0, "策定済み", "未策定")</f>
        <v>策定済み</v>
      </c>
      <c r="V826">
        <f>IF(COUNTIF('2025年度_地域戦略テーブル（基本項目）'!C:C, D826) &gt; 0,
    IF(MONTH(INDEX('2025年度_地域戦略テーブル（基本項目）'!G:G, MATCH(D826, '2025年度_地域戦略テーブル（基本項目）'!C:C, 0))) &gt;= 4,
        YEAR(INDEX('2025年度_地域戦略テーブル（基本項目）'!G:G, MATCH(D826, '2025年度_地域戦略テーブル（基本項目）'!C:C, 0))),
        YEAR(INDEX('2025年度_地域戦略テーブル（基本項目）'!G:G, MATCH(D826, '2025年度_地域戦略テーブル（基本項目）'!C:C, 0)))-1),
    "")</f>
        <v>2011</v>
      </c>
    </row>
    <row r="827" spans="1:22" ht="26" hidden="1">
      <c r="A827" s="11">
        <v>742</v>
      </c>
      <c r="B827" s="12" t="s">
        <v>3446</v>
      </c>
      <c r="C827" s="12" t="s">
        <v>7098</v>
      </c>
      <c r="D827" s="12" t="s">
        <v>3447</v>
      </c>
      <c r="E827" s="12" t="s">
        <v>393</v>
      </c>
      <c r="F827" s="12" t="s">
        <v>3393</v>
      </c>
      <c r="G827" s="12" t="s">
        <v>1072</v>
      </c>
      <c r="H827" s="12" t="s">
        <v>3448</v>
      </c>
      <c r="I827" s="12" t="s">
        <v>1076</v>
      </c>
      <c r="J827" s="11">
        <v>533.11</v>
      </c>
      <c r="K827" s="11">
        <v>94927</v>
      </c>
      <c r="L827" s="11">
        <v>-3.7358899999999999</v>
      </c>
      <c r="M827" s="11">
        <v>7.5851496679579498</v>
      </c>
      <c r="N827" s="11">
        <v>21.7096154454265</v>
      </c>
      <c r="O827" s="11">
        <v>3.4094769865530301</v>
      </c>
      <c r="P827" s="11">
        <v>65.314761872005207</v>
      </c>
      <c r="Q827" s="11">
        <v>1.98099602805732</v>
      </c>
      <c r="R827" s="11">
        <v>7060</v>
      </c>
      <c r="S827" s="11">
        <v>14218</v>
      </c>
      <c r="T827" s="11">
        <v>30039</v>
      </c>
      <c r="U827" s="81" t="str">
        <f>IF(COUNTIF('2025年度_地域戦略テーブル（基本項目）'!C:C, D827) &gt; 0, "策定済み", "未策定")</f>
        <v>未策定</v>
      </c>
      <c r="V827" t="str">
        <f>IF(COUNTIF('2025年度_地域戦略テーブル（基本項目）'!C:C, D827) &gt; 0,
    IF(MONTH(INDEX('2025年度_地域戦略テーブル（基本項目）'!G:G, MATCH(D827, '2025年度_地域戦略テーブル（基本項目）'!C:C, 0))) &gt;= 4,
        YEAR(INDEX('2025年度_地域戦略テーブル（基本項目）'!G:G, MATCH(D827, '2025年度_地域戦略テーブル（基本項目）'!C:C, 0))),
        YEAR(INDEX('2025年度_地域戦略テーブル（基本項目）'!G:G, MATCH(D827, '2025年度_地域戦略テーブル（基本項目）'!C:C, 0)))-1),
    "")</f>
        <v/>
      </c>
    </row>
    <row r="828" spans="1:22" hidden="1">
      <c r="A828" s="11">
        <v>758</v>
      </c>
      <c r="B828" s="12" t="s">
        <v>3449</v>
      </c>
      <c r="C828" s="12" t="s">
        <v>7114</v>
      </c>
      <c r="D828" s="12" t="s">
        <v>3450</v>
      </c>
      <c r="E828" s="12" t="s">
        <v>393</v>
      </c>
      <c r="F828" s="12" t="s">
        <v>3393</v>
      </c>
      <c r="G828" s="12" t="s">
        <v>1072</v>
      </c>
      <c r="H828" s="12" t="s">
        <v>3451</v>
      </c>
      <c r="I828" s="12" t="s">
        <v>1076</v>
      </c>
      <c r="J828" s="11">
        <v>37.58</v>
      </c>
      <c r="K828" s="11">
        <v>14259</v>
      </c>
      <c r="L828" s="11">
        <v>1.55983</v>
      </c>
      <c r="M828" s="11">
        <v>36.021187624415703</v>
      </c>
      <c r="N828" s="11">
        <v>35.146864199605602</v>
      </c>
      <c r="O828" s="11">
        <v>15.0250583258528</v>
      </c>
      <c r="P828" s="11">
        <v>9.0118380866172991</v>
      </c>
      <c r="Q828" s="11">
        <v>4.7950517635085399</v>
      </c>
      <c r="R828" s="11">
        <v>1258</v>
      </c>
      <c r="S828" s="11">
        <v>2382</v>
      </c>
      <c r="T828" s="11">
        <v>3658</v>
      </c>
      <c r="U828" s="81" t="str">
        <f>IF(COUNTIF('2025年度_地域戦略テーブル（基本項目）'!C:C, D828) &gt; 0, "策定済み", "未策定")</f>
        <v>未策定</v>
      </c>
      <c r="V828" t="str">
        <f>IF(COUNTIF('2025年度_地域戦略テーブル（基本項目）'!C:C, D828) &gt; 0,
    IF(MONTH(INDEX('2025年度_地域戦略テーブル（基本項目）'!G:G, MATCH(D828, '2025年度_地域戦略テーブル（基本項目）'!C:C, 0))) &gt;= 4,
        YEAR(INDEX('2025年度_地域戦略テーブル（基本項目）'!G:G, MATCH(D828, '2025年度_地域戦略テーブル（基本項目）'!C:C, 0))),
        YEAR(INDEX('2025年度_地域戦略テーブル（基本項目）'!G:G, MATCH(D828, '2025年度_地域戦略テーブル（基本項目）'!C:C, 0)))-1),
    "")</f>
        <v/>
      </c>
    </row>
    <row r="829" spans="1:22" hidden="1">
      <c r="A829" s="11">
        <v>747</v>
      </c>
      <c r="B829" s="12" t="s">
        <v>3452</v>
      </c>
      <c r="C829" s="12" t="s">
        <v>7103</v>
      </c>
      <c r="D829" s="12" t="s">
        <v>3453</v>
      </c>
      <c r="E829" s="12" t="s">
        <v>393</v>
      </c>
      <c r="F829" s="12" t="s">
        <v>3393</v>
      </c>
      <c r="G829" s="12" t="s">
        <v>1072</v>
      </c>
      <c r="H829" s="12" t="s">
        <v>3454</v>
      </c>
      <c r="I829" s="12" t="s">
        <v>1076</v>
      </c>
      <c r="J829" s="11">
        <v>1174.17</v>
      </c>
      <c r="K829" s="11">
        <v>57418</v>
      </c>
      <c r="L829" s="11">
        <v>-8.0458700000000007</v>
      </c>
      <c r="M829" s="11">
        <v>2.7762668893798899</v>
      </c>
      <c r="N829" s="11">
        <v>7.0225119299650602</v>
      </c>
      <c r="O829" s="11">
        <v>1.40198745753996</v>
      </c>
      <c r="P829" s="11">
        <v>87.917672623937193</v>
      </c>
      <c r="Q829" s="11">
        <v>0.88156109917791303</v>
      </c>
      <c r="R829" s="11">
        <v>5614</v>
      </c>
      <c r="S829" s="11">
        <v>9724</v>
      </c>
      <c r="T829" s="11">
        <v>18325</v>
      </c>
      <c r="U829" s="81" t="str">
        <f>IF(COUNTIF('2025年度_地域戦略テーブル（基本項目）'!C:C, D829) &gt; 0, "策定済み", "未策定")</f>
        <v>未策定</v>
      </c>
      <c r="V829" t="str">
        <f>IF(COUNTIF('2025年度_地域戦略テーブル（基本項目）'!C:C, D829) &gt; 0,
    IF(MONTH(INDEX('2025年度_地域戦略テーブル（基本項目）'!G:G, MATCH(D829, '2025年度_地域戦略テーブル（基本項目）'!C:C, 0))) &gt;= 4,
        YEAR(INDEX('2025年度_地域戦略テーブル（基本項目）'!G:G, MATCH(D829, '2025年度_地域戦略テーブル（基本項目）'!C:C, 0))),
        YEAR(INDEX('2025年度_地域戦略テーブル（基本項目）'!G:G, MATCH(D829, '2025年度_地域戦略テーブル（基本項目）'!C:C, 0)))-1),
    "")</f>
        <v/>
      </c>
    </row>
    <row r="830" spans="1:22" hidden="1">
      <c r="A830" s="11">
        <v>757</v>
      </c>
      <c r="B830" s="12" t="s">
        <v>3455</v>
      </c>
      <c r="C830" s="12" t="s">
        <v>7113</v>
      </c>
      <c r="D830" s="12" t="s">
        <v>3456</v>
      </c>
      <c r="E830" s="12" t="s">
        <v>393</v>
      </c>
      <c r="F830" s="12" t="s">
        <v>3393</v>
      </c>
      <c r="G830" s="12" t="s">
        <v>1072</v>
      </c>
      <c r="H830" s="12" t="s">
        <v>3457</v>
      </c>
      <c r="I830" s="12" t="s">
        <v>1076</v>
      </c>
      <c r="J830" s="11">
        <v>264.89</v>
      </c>
      <c r="K830" s="11">
        <v>28509</v>
      </c>
      <c r="L830" s="11">
        <v>-5.5930900000000001</v>
      </c>
      <c r="M830" s="11">
        <v>6.8018647862042796</v>
      </c>
      <c r="N830" s="11">
        <v>15.8586632658726</v>
      </c>
      <c r="O830" s="11">
        <v>4.2968149122480401</v>
      </c>
      <c r="P830" s="11">
        <v>70.830662221981797</v>
      </c>
      <c r="Q830" s="11">
        <v>2.2119948136932002</v>
      </c>
      <c r="R830" s="11">
        <v>3352</v>
      </c>
      <c r="S830" s="11">
        <v>5360</v>
      </c>
      <c r="T830" s="11">
        <v>8096</v>
      </c>
      <c r="U830" s="81" t="str">
        <f>IF(COUNTIF('2025年度_地域戦略テーブル（基本項目）'!C:C, D830) &gt; 0, "策定済み", "未策定")</f>
        <v>未策定</v>
      </c>
      <c r="V830" t="str">
        <f>IF(COUNTIF('2025年度_地域戦略テーブル（基本項目）'!C:C, D830) &gt; 0,
    IF(MONTH(INDEX('2025年度_地域戦略テーブル（基本項目）'!G:G, MATCH(D830, '2025年度_地域戦略テーブル（基本項目）'!C:C, 0))) &gt;= 4,
        YEAR(INDEX('2025年度_地域戦略テーブル（基本項目）'!G:G, MATCH(D830, '2025年度_地域戦略テーブル（基本項目）'!C:C, 0))),
        YEAR(INDEX('2025年度_地域戦略テーブル（基本項目）'!G:G, MATCH(D830, '2025年度_地域戦略テーブル（基本項目）'!C:C, 0)))-1),
    "")</f>
        <v/>
      </c>
    </row>
    <row r="831" spans="1:22" hidden="1">
      <c r="A831" s="11">
        <v>739</v>
      </c>
      <c r="B831" s="12" t="s">
        <v>3458</v>
      </c>
      <c r="C831" s="12" t="s">
        <v>7095</v>
      </c>
      <c r="D831" s="12" t="s">
        <v>3459</v>
      </c>
      <c r="E831" s="12" t="s">
        <v>393</v>
      </c>
      <c r="F831" s="12" t="s">
        <v>3393</v>
      </c>
      <c r="G831" s="12" t="s">
        <v>1072</v>
      </c>
      <c r="H831" s="12" t="s">
        <v>3460</v>
      </c>
      <c r="I831" s="12" t="s">
        <v>1076</v>
      </c>
      <c r="J831" s="11">
        <v>891.06</v>
      </c>
      <c r="K831" s="11">
        <v>266936</v>
      </c>
      <c r="L831" s="11">
        <v>-2.9792900000000002</v>
      </c>
      <c r="M831" s="11">
        <v>11.4529817521301</v>
      </c>
      <c r="N831" s="11">
        <v>25.473115255449802</v>
      </c>
      <c r="O831" s="11">
        <v>2.4342592513497898</v>
      </c>
      <c r="P831" s="11">
        <v>58.170179182074897</v>
      </c>
      <c r="Q831" s="11">
        <v>2.4694645589954098</v>
      </c>
      <c r="R831" s="11">
        <v>11825</v>
      </c>
      <c r="S831" s="11">
        <v>43718</v>
      </c>
      <c r="T831" s="11">
        <v>86516</v>
      </c>
      <c r="U831" s="81" t="str">
        <f>IF(COUNTIF('2025年度_地域戦略テーブル（基本項目）'!C:C, D831) &gt; 0, "策定済み", "未策定")</f>
        <v>未策定</v>
      </c>
      <c r="V831" t="str">
        <f>IF(COUNTIF('2025年度_地域戦略テーブル（基本項目）'!C:C, D831) &gt; 0,
    IF(MONTH(INDEX('2025年度_地域戦略テーブル（基本項目）'!G:G, MATCH(D831, '2025年度_地域戦略テーブル（基本項目）'!C:C, 0))) &gt;= 4,
        YEAR(INDEX('2025年度_地域戦略テーブル（基本項目）'!G:G, MATCH(D831, '2025年度_地域戦略テーブル（基本項目）'!C:C, 0))),
        YEAR(INDEX('2025年度_地域戦略テーブル（基本項目）'!G:G, MATCH(D831, '2025年度_地域戦略テーブル（基本項目）'!C:C, 0)))-1),
    "")</f>
        <v/>
      </c>
    </row>
    <row r="832" spans="1:22" hidden="1">
      <c r="A832" s="11">
        <v>764</v>
      </c>
      <c r="B832" s="12" t="s">
        <v>3461</v>
      </c>
      <c r="C832" s="12" t="s">
        <v>7120</v>
      </c>
      <c r="D832" s="12" t="s">
        <v>3462</v>
      </c>
      <c r="E832" s="12" t="s">
        <v>393</v>
      </c>
      <c r="F832" s="12" t="s">
        <v>3393</v>
      </c>
      <c r="G832" s="12" t="s">
        <v>1072</v>
      </c>
      <c r="H832" s="12" t="s">
        <v>3463</v>
      </c>
      <c r="I832" s="12" t="s">
        <v>1076</v>
      </c>
      <c r="J832" s="11">
        <v>170.21</v>
      </c>
      <c r="K832" s="11">
        <v>8989</v>
      </c>
      <c r="L832" s="11">
        <v>-10.36993</v>
      </c>
      <c r="M832" s="11">
        <v>4.0794038900819496</v>
      </c>
      <c r="N832" s="11">
        <v>13.8606627289552</v>
      </c>
      <c r="O832" s="11">
        <v>8.5343265019445393</v>
      </c>
      <c r="P832" s="11">
        <v>71.516436931519706</v>
      </c>
      <c r="Q832" s="11">
        <v>2.00916994749862</v>
      </c>
      <c r="R832" s="11">
        <v>3023</v>
      </c>
      <c r="S832" s="11">
        <v>1309</v>
      </c>
      <c r="T832" s="11">
        <v>2787</v>
      </c>
      <c r="U832" s="81" t="str">
        <f>IF(COUNTIF('2025年度_地域戦略テーブル（基本項目）'!C:C, D832) &gt; 0, "策定済み", "未策定")</f>
        <v>未策定</v>
      </c>
      <c r="V832" t="str">
        <f>IF(COUNTIF('2025年度_地域戦略テーブル（基本項目）'!C:C, D832) &gt; 0,
    IF(MONTH(INDEX('2025年度_地域戦略テーブル（基本項目）'!G:G, MATCH(D832, '2025年度_地域戦略テーブル（基本項目）'!C:C, 0))) &gt;= 4,
        YEAR(INDEX('2025年度_地域戦略テーブル（基本項目）'!G:G, MATCH(D832, '2025年度_地域戦略テーブル（基本項目）'!C:C, 0))),
        YEAR(INDEX('2025年度_地域戦略テーブル（基本項目）'!G:G, MATCH(D832, '2025年度_地域戦略テーブル（基本項目）'!C:C, 0)))-1),
    "")</f>
        <v/>
      </c>
    </row>
    <row r="833" spans="1:22" hidden="1">
      <c r="A833" s="11">
        <v>760</v>
      </c>
      <c r="B833" s="12" t="s">
        <v>3464</v>
      </c>
      <c r="C833" s="12" t="s">
        <v>7116</v>
      </c>
      <c r="D833" s="12" t="s">
        <v>3465</v>
      </c>
      <c r="E833" s="12" t="s">
        <v>393</v>
      </c>
      <c r="F833" s="12" t="s">
        <v>3393</v>
      </c>
      <c r="G833" s="12" t="s">
        <v>1072</v>
      </c>
      <c r="H833" s="12" t="s">
        <v>3466</v>
      </c>
      <c r="I833" s="12" t="s">
        <v>1076</v>
      </c>
      <c r="J833" s="11">
        <v>31.71</v>
      </c>
      <c r="K833" s="11">
        <v>11227</v>
      </c>
      <c r="L833" s="11">
        <v>-7.8848000000000003</v>
      </c>
      <c r="M833" s="11">
        <v>17.2449341771467</v>
      </c>
      <c r="N833" s="11">
        <v>28.334925203857399</v>
      </c>
      <c r="O833" s="11">
        <v>4.8678940409957798</v>
      </c>
      <c r="P833" s="11">
        <v>46.544966031073898</v>
      </c>
      <c r="Q833" s="11">
        <v>3.00728054692628</v>
      </c>
      <c r="R833" s="11">
        <v>838</v>
      </c>
      <c r="S833" s="11">
        <v>1993</v>
      </c>
      <c r="T833" s="11">
        <v>3598</v>
      </c>
      <c r="U833" s="81" t="str">
        <f>IF(COUNTIF('2025年度_地域戦略テーブル（基本項目）'!C:C, D833) &gt; 0, "策定済み", "未策定")</f>
        <v>未策定</v>
      </c>
      <c r="V833" t="str">
        <f>IF(COUNTIF('2025年度_地域戦略テーブル（基本項目）'!C:C, D833) &gt; 0,
    IF(MONTH(INDEX('2025年度_地域戦略テーブル（基本項目）'!G:G, MATCH(D833, '2025年度_地域戦略テーブル（基本項目）'!C:C, 0))) &gt;= 4,
        YEAR(INDEX('2025年度_地域戦略テーブル（基本項目）'!G:G, MATCH(D833, '2025年度_地域戦略テーブル（基本項目）'!C:C, 0))),
        YEAR(INDEX('2025年度_地域戦略テーブル（基本項目）'!G:G, MATCH(D833, '2025年度_地域戦略テーブル（基本項目）'!C:C, 0)))-1),
    "")</f>
        <v/>
      </c>
    </row>
    <row r="834" spans="1:22" hidden="1">
      <c r="A834" s="11">
        <v>763</v>
      </c>
      <c r="B834" s="12" t="s">
        <v>3467</v>
      </c>
      <c r="C834" s="12" t="s">
        <v>7119</v>
      </c>
      <c r="D834" s="12" t="s">
        <v>3468</v>
      </c>
      <c r="E834" s="12" t="s">
        <v>393</v>
      </c>
      <c r="F834" s="12" t="s">
        <v>3393</v>
      </c>
      <c r="G834" s="12" t="s">
        <v>1072</v>
      </c>
      <c r="H834" s="12" t="s">
        <v>3469</v>
      </c>
      <c r="I834" s="12" t="s">
        <v>1076</v>
      </c>
      <c r="J834" s="11">
        <v>357.29</v>
      </c>
      <c r="K834" s="11">
        <v>7767</v>
      </c>
      <c r="L834" s="11">
        <v>-3.4675600000000002</v>
      </c>
      <c r="M834" s="11">
        <v>3.9959837983804598</v>
      </c>
      <c r="N834" s="11">
        <v>1.0275729117399599</v>
      </c>
      <c r="O834" s="11">
        <v>0.16624009075311899</v>
      </c>
      <c r="P834" s="11">
        <v>89.710104032151307</v>
      </c>
      <c r="Q834" s="11">
        <v>5.1000991669752098</v>
      </c>
      <c r="R834" s="11">
        <v>368</v>
      </c>
      <c r="S834" s="11">
        <v>575</v>
      </c>
      <c r="T834" s="11">
        <v>3384</v>
      </c>
      <c r="U834" s="81" t="str">
        <f>IF(COUNTIF('2025年度_地域戦略テーブル（基本項目）'!C:C, D834) &gt; 0, "策定済み", "未策定")</f>
        <v>未策定</v>
      </c>
      <c r="V834" t="str">
        <f>IF(COUNTIF('2025年度_地域戦略テーブル（基本項目）'!C:C, D834) &gt; 0,
    IF(MONTH(INDEX('2025年度_地域戦略テーブル（基本項目）'!G:G, MATCH(D834, '2025年度_地域戦略テーブル（基本項目）'!C:C, 0))) &gt;= 4,
        YEAR(INDEX('2025年度_地域戦略テーブル（基本項目）'!G:G, MATCH(D834, '2025年度_地域戦略テーブル（基本項目）'!C:C, 0))),
        YEAR(INDEX('2025年度_地域戦略テーブル（基本項目）'!G:G, MATCH(D834, '2025年度_地域戦略テーブル（基本項目）'!C:C, 0)))-1),
    "")</f>
        <v/>
      </c>
    </row>
    <row r="835" spans="1:22" ht="26" hidden="1">
      <c r="A835" s="11">
        <v>756</v>
      </c>
      <c r="B835" s="12" t="s">
        <v>3470</v>
      </c>
      <c r="C835" s="12" t="s">
        <v>7112</v>
      </c>
      <c r="D835" s="12" t="s">
        <v>3471</v>
      </c>
      <c r="E835" s="12" t="s">
        <v>393</v>
      </c>
      <c r="F835" s="12" t="s">
        <v>3393</v>
      </c>
      <c r="G835" s="12" t="s">
        <v>1072</v>
      </c>
      <c r="H835" s="12" t="s">
        <v>3472</v>
      </c>
      <c r="I835" s="12" t="s">
        <v>1076</v>
      </c>
      <c r="J835" s="11">
        <v>584.54999999999995</v>
      </c>
      <c r="K835" s="11">
        <v>54851</v>
      </c>
      <c r="L835" s="11">
        <v>-6.3464700000000001</v>
      </c>
      <c r="M835" s="11">
        <v>6.2538143039494098</v>
      </c>
      <c r="N835" s="11">
        <v>12.7692136463737</v>
      </c>
      <c r="O835" s="11">
        <v>0.62400884719655003</v>
      </c>
      <c r="P835" s="11">
        <v>78.164191900025202</v>
      </c>
      <c r="Q835" s="11">
        <v>2.1887713024551099</v>
      </c>
      <c r="R835" s="11">
        <v>7210</v>
      </c>
      <c r="S835" s="11">
        <v>9081</v>
      </c>
      <c r="T835" s="11">
        <v>17886</v>
      </c>
      <c r="U835" s="81" t="str">
        <f>IF(COUNTIF('2025年度_地域戦略テーブル（基本項目）'!C:C, D835) &gt; 0, "策定済み", "未策定")</f>
        <v>未策定</v>
      </c>
      <c r="V835" t="str">
        <f>IF(COUNTIF('2025年度_地域戦略テーブル（基本項目）'!C:C, D835) &gt; 0,
    IF(MONTH(INDEX('2025年度_地域戦略テーブル（基本項目）'!G:G, MATCH(D835, '2025年度_地域戦略テーブル（基本項目）'!C:C, 0))) &gt;= 4,
        YEAR(INDEX('2025年度_地域戦略テーブル（基本項目）'!G:G, MATCH(D835, '2025年度_地域戦略テーブル（基本項目）'!C:C, 0))),
        YEAR(INDEX('2025年度_地域戦略テーブル（基本項目）'!G:G, MATCH(D835, '2025年度_地域戦略テーブル（基本項目）'!C:C, 0)))-1),
    "")</f>
        <v/>
      </c>
    </row>
    <row r="836" spans="1:22" hidden="1">
      <c r="A836" s="11">
        <v>741</v>
      </c>
      <c r="B836" s="12" t="s">
        <v>3473</v>
      </c>
      <c r="C836" s="12" t="s">
        <v>7097</v>
      </c>
      <c r="D836" s="12" t="s">
        <v>3474</v>
      </c>
      <c r="E836" s="12" t="s">
        <v>393</v>
      </c>
      <c r="F836" s="12" t="s">
        <v>3393</v>
      </c>
      <c r="G836" s="12" t="s">
        <v>1072</v>
      </c>
      <c r="H836" s="12" t="s">
        <v>3475</v>
      </c>
      <c r="I836" s="12" t="s">
        <v>1076</v>
      </c>
      <c r="J836" s="11">
        <v>442.03</v>
      </c>
      <c r="K836" s="11">
        <v>81526</v>
      </c>
      <c r="L836" s="11">
        <v>-6.1117299999999997</v>
      </c>
      <c r="M836" s="11">
        <v>9.4123675489709306</v>
      </c>
      <c r="N836" s="11">
        <v>14.857472310403301</v>
      </c>
      <c r="O836" s="11">
        <v>1.3132234729681</v>
      </c>
      <c r="P836" s="11">
        <v>72.015700955871694</v>
      </c>
      <c r="Q836" s="11">
        <v>2.40123571178593</v>
      </c>
      <c r="R836" s="11">
        <v>3217</v>
      </c>
      <c r="S836" s="11">
        <v>15587</v>
      </c>
      <c r="T836" s="11">
        <v>26157</v>
      </c>
      <c r="U836" s="81" t="str">
        <f>IF(COUNTIF('2025年度_地域戦略テーブル（基本項目）'!C:C, D836) &gt; 0, "策定済み", "未策定")</f>
        <v>未策定</v>
      </c>
      <c r="V836" t="str">
        <f>IF(COUNTIF('2025年度_地域戦略テーブル（基本項目）'!C:C, D836) &gt; 0,
    IF(MONTH(INDEX('2025年度_地域戦略テーブル（基本項目）'!G:G, MATCH(D836, '2025年度_地域戦略テーブル（基本項目）'!C:C, 0))) &gt;= 4,
        YEAR(INDEX('2025年度_地域戦略テーブル（基本項目）'!G:G, MATCH(D836, '2025年度_地域戦略テーブル（基本項目）'!C:C, 0))),
        YEAR(INDEX('2025年度_地域戦略テーブル（基本項目）'!G:G, MATCH(D836, '2025年度_地域戦略テーブル（基本項目）'!C:C, 0)))-1),
    "")</f>
        <v/>
      </c>
    </row>
    <row r="837" spans="1:22" hidden="1">
      <c r="A837" s="11">
        <v>750</v>
      </c>
      <c r="B837" s="12" t="s">
        <v>3476</v>
      </c>
      <c r="C837" s="12" t="s">
        <v>7106</v>
      </c>
      <c r="D837" s="12" t="s">
        <v>3477</v>
      </c>
      <c r="E837" s="12" t="s">
        <v>393</v>
      </c>
      <c r="F837" s="12" t="s">
        <v>3393</v>
      </c>
      <c r="G837" s="12" t="s">
        <v>1072</v>
      </c>
      <c r="H837" s="12" t="s">
        <v>3478</v>
      </c>
      <c r="I837" s="12" t="s">
        <v>1076</v>
      </c>
      <c r="J837" s="11">
        <v>445.63</v>
      </c>
      <c r="K837" s="11">
        <v>30383</v>
      </c>
      <c r="L837" s="11">
        <v>-8.4821799999999996</v>
      </c>
      <c r="M837" s="11">
        <v>5.73450303997814</v>
      </c>
      <c r="N837" s="11">
        <v>9.6975967175833606</v>
      </c>
      <c r="O837" s="11">
        <v>1.6372106529022199</v>
      </c>
      <c r="P837" s="11">
        <v>80.500318565357205</v>
      </c>
      <c r="Q837" s="11">
        <v>2.4303710241791001</v>
      </c>
      <c r="R837" s="11">
        <v>2432</v>
      </c>
      <c r="S837" s="11">
        <v>5602</v>
      </c>
      <c r="T837" s="11">
        <v>9931</v>
      </c>
      <c r="U837" s="81" t="str">
        <f>IF(COUNTIF('2025年度_地域戦略テーブル（基本項目）'!C:C, D837) &gt; 0, "策定済み", "未策定")</f>
        <v>未策定</v>
      </c>
      <c r="V837" t="str">
        <f>IF(COUNTIF('2025年度_地域戦略テーブル（基本項目）'!C:C, D837) &gt; 0,
    IF(MONTH(INDEX('2025年度_地域戦略テーブル（基本項目）'!G:G, MATCH(D837, '2025年度_地域戦略テーブル（基本項目）'!C:C, 0))) &gt;= 4,
        YEAR(INDEX('2025年度_地域戦略テーブル（基本項目）'!G:G, MATCH(D837, '2025年度_地域戦略テーブル（基本項目）'!C:C, 0))),
        YEAR(INDEX('2025年度_地域戦略テーブル（基本項目）'!G:G, MATCH(D837, '2025年度_地域戦略テーブル（基本項目）'!C:C, 0)))-1),
    "")</f>
        <v/>
      </c>
    </row>
    <row r="838" spans="1:22" hidden="1">
      <c r="A838" s="11">
        <v>759</v>
      </c>
      <c r="B838" s="12" t="s">
        <v>3479</v>
      </c>
      <c r="C838" s="12" t="s">
        <v>7115</v>
      </c>
      <c r="D838" s="12" t="s">
        <v>3480</v>
      </c>
      <c r="E838" s="12" t="s">
        <v>393</v>
      </c>
      <c r="F838" s="12" t="s">
        <v>3393</v>
      </c>
      <c r="G838" s="12" t="s">
        <v>1072</v>
      </c>
      <c r="H838" s="12" t="s">
        <v>3481</v>
      </c>
      <c r="I838" s="12" t="s">
        <v>1076</v>
      </c>
      <c r="J838" s="11">
        <v>25.17</v>
      </c>
      <c r="K838" s="11">
        <v>7705</v>
      </c>
      <c r="L838" s="11">
        <v>-6.1395999999999997</v>
      </c>
      <c r="M838" s="11">
        <v>13.7173453487699</v>
      </c>
      <c r="N838" s="11">
        <v>43.944804341545797</v>
      </c>
      <c r="O838" s="11">
        <v>5.8636806401928396</v>
      </c>
      <c r="P838" s="11">
        <v>36.293327655924699</v>
      </c>
      <c r="Q838" s="11">
        <v>0.180842013566761</v>
      </c>
      <c r="R838" s="11">
        <v>694</v>
      </c>
      <c r="S838" s="11">
        <v>1571</v>
      </c>
      <c r="T838" s="11">
        <v>2516</v>
      </c>
      <c r="U838" s="81" t="str">
        <f>IF(COUNTIF('2025年度_地域戦略テーブル（基本項目）'!C:C, D838) &gt; 0, "策定済み", "未策定")</f>
        <v>未策定</v>
      </c>
      <c r="V838" t="str">
        <f>IF(COUNTIF('2025年度_地域戦略テーブル（基本項目）'!C:C, D838) &gt; 0,
    IF(MONTH(INDEX('2025年度_地域戦略テーブル（基本項目）'!G:G, MATCH(D838, '2025年度_地域戦略テーブル（基本項目）'!C:C, 0))) &gt;= 4,
        YEAR(INDEX('2025年度_地域戦略テーブル（基本項目）'!G:G, MATCH(D838, '2025年度_地域戦略テーブル（基本項目）'!C:C, 0))),
        YEAR(INDEX('2025年度_地域戦略テーブル（基本項目）'!G:G, MATCH(D838, '2025年度_地域戦略テーブル（基本項目）'!C:C, 0)))-1),
    "")</f>
        <v/>
      </c>
    </row>
    <row r="839" spans="1:22" hidden="1">
      <c r="A839" s="11">
        <v>703</v>
      </c>
      <c r="B839" s="12" t="s">
        <v>3482</v>
      </c>
      <c r="C839" s="12" t="s">
        <v>404</v>
      </c>
      <c r="D839" s="12" t="s">
        <v>404</v>
      </c>
      <c r="E839" s="12" t="s">
        <v>404</v>
      </c>
      <c r="F839" s="12" t="s">
        <v>3483</v>
      </c>
      <c r="G839" s="12" t="s">
        <v>1278</v>
      </c>
      <c r="H839" s="12" t="s">
        <v>102</v>
      </c>
      <c r="I839" s="12" t="s">
        <v>982</v>
      </c>
      <c r="J839" s="11">
        <v>2416.11</v>
      </c>
      <c r="K839" s="11">
        <v>9237337</v>
      </c>
      <c r="L839" s="11">
        <v>1.2176400000000001</v>
      </c>
      <c r="M839" s="11">
        <v>48.205994090333498</v>
      </c>
      <c r="N839" s="11">
        <v>1.5196285352469401</v>
      </c>
      <c r="O839" s="11">
        <v>5.5297593921485904</v>
      </c>
      <c r="P839" s="11">
        <v>44.153651329675</v>
      </c>
      <c r="Q839" s="11">
        <v>0.59096665259603198</v>
      </c>
      <c r="R839" s="11">
        <v>68004</v>
      </c>
      <c r="S839" s="11">
        <v>892678</v>
      </c>
      <c r="T839" s="11">
        <v>3015408</v>
      </c>
      <c r="U839" s="81" t="str">
        <f>IF(COUNTIF('2025年度_地域戦略テーブル（基本項目）'!C:C, D839) &gt; 0, "策定済み", "未策定")</f>
        <v>策定済み</v>
      </c>
      <c r="V839">
        <f>IF(COUNTIF('2025年度_地域戦略テーブル（基本項目）'!C:C, D839) &gt; 0,
    IF(MONTH(INDEX('2025年度_地域戦略テーブル（基本項目）'!G:G, MATCH(D839, '2025年度_地域戦略テーブル（基本項目）'!C:C, 0))) &gt;= 4,
        YEAR(INDEX('2025年度_地域戦略テーブル（基本項目）'!G:G, MATCH(D839, '2025年度_地域戦略テーブル（基本項目）'!C:C, 0))),
        YEAR(INDEX('2025年度_地域戦略テーブル（基本項目）'!G:G, MATCH(D839, '2025年度_地域戦略テーブル（基本項目）'!C:C, 0)))-1),
    "")</f>
        <v>2015</v>
      </c>
    </row>
    <row r="840" spans="1:22" ht="26" hidden="1">
      <c r="A840" s="11">
        <v>735</v>
      </c>
      <c r="B840" s="12" t="s">
        <v>3484</v>
      </c>
      <c r="C840" s="12" t="s">
        <v>7092</v>
      </c>
      <c r="D840" s="12" t="s">
        <v>3485</v>
      </c>
      <c r="E840" s="12" t="s">
        <v>404</v>
      </c>
      <c r="F840" s="12" t="s">
        <v>3483</v>
      </c>
      <c r="G840" s="12" t="s">
        <v>1278</v>
      </c>
      <c r="H840" s="12" t="s">
        <v>3486</v>
      </c>
      <c r="I840" s="12" t="s">
        <v>1076</v>
      </c>
      <c r="J840" s="11">
        <v>34.28</v>
      </c>
      <c r="K840" s="11">
        <v>39869</v>
      </c>
      <c r="L840" s="11">
        <v>-1.17493</v>
      </c>
      <c r="M840" s="11">
        <v>31.1245009884627</v>
      </c>
      <c r="N840" s="11">
        <v>3.1127401168482902</v>
      </c>
      <c r="O840" s="11">
        <v>7.9533770579774599</v>
      </c>
      <c r="P840" s="11">
        <v>50.336551042123403</v>
      </c>
      <c r="Q840" s="11">
        <v>7.4728307945881003</v>
      </c>
      <c r="R840" s="11">
        <v>603</v>
      </c>
      <c r="S840" s="11">
        <v>8277</v>
      </c>
      <c r="T840" s="11">
        <v>11905</v>
      </c>
      <c r="U840" s="81" t="str">
        <f>IF(COUNTIF('2025年度_地域戦略テーブル（基本項目）'!C:C, D840) &gt; 0, "策定済み", "未策定")</f>
        <v>未策定</v>
      </c>
      <c r="V840" t="str">
        <f>IF(COUNTIF('2025年度_地域戦略テーブル（基本項目）'!C:C, D840) &gt; 0,
    IF(MONTH(INDEX('2025年度_地域戦略テーブル（基本項目）'!G:G, MATCH(D840, '2025年度_地域戦略テーブル（基本項目）'!C:C, 0))) &gt;= 4,
        YEAR(INDEX('2025年度_地域戦略テーブル（基本項目）'!G:G, MATCH(D840, '2025年度_地域戦略テーブル（基本項目）'!C:C, 0))),
        YEAR(INDEX('2025年度_地域戦略テーブル（基本項目）'!G:G, MATCH(D840, '2025年度_地域戦略テーブル（基本項目）'!C:C, 0)))-1),
    "")</f>
        <v/>
      </c>
    </row>
    <row r="841" spans="1:22" ht="26" hidden="1">
      <c r="A841" s="11">
        <v>722</v>
      </c>
      <c r="B841" s="12" t="s">
        <v>3487</v>
      </c>
      <c r="C841" s="12" t="s">
        <v>7079</v>
      </c>
      <c r="D841" s="12" t="s">
        <v>3488</v>
      </c>
      <c r="E841" s="12" t="s">
        <v>404</v>
      </c>
      <c r="F841" s="12" t="s">
        <v>3483</v>
      </c>
      <c r="G841" s="12" t="s">
        <v>1278</v>
      </c>
      <c r="H841" s="12" t="s">
        <v>3489</v>
      </c>
      <c r="I841" s="12" t="s">
        <v>1076</v>
      </c>
      <c r="J841" s="11">
        <v>22.14</v>
      </c>
      <c r="K841" s="11">
        <v>83913</v>
      </c>
      <c r="L841" s="11">
        <v>-0.64763999999999999</v>
      </c>
      <c r="M841" s="11">
        <v>73.835921275438906</v>
      </c>
      <c r="N841" s="11">
        <v>2.7697040097699199</v>
      </c>
      <c r="O841" s="11">
        <v>12.4232759510713</v>
      </c>
      <c r="P841" s="11">
        <v>8.0702486569717102</v>
      </c>
      <c r="Q841" s="11">
        <v>2.9008501067482002</v>
      </c>
      <c r="R841" s="11">
        <v>897</v>
      </c>
      <c r="S841" s="11">
        <v>12140</v>
      </c>
      <c r="T841" s="11">
        <v>25165</v>
      </c>
      <c r="U841" s="81" t="str">
        <f>IF(COUNTIF('2025年度_地域戦略テーブル（基本項目）'!C:C, D841) &gt; 0, "策定済み", "未策定")</f>
        <v>未策定</v>
      </c>
      <c r="V841" t="str">
        <f>IF(COUNTIF('2025年度_地域戦略テーブル（基本項目）'!C:C, D841) &gt; 0,
    IF(MONTH(INDEX('2025年度_地域戦略テーブル（基本項目）'!G:G, MATCH(D841, '2025年度_地域戦略テーブル（基本項目）'!C:C, 0))) &gt;= 4,
        YEAR(INDEX('2025年度_地域戦略テーブル（基本項目）'!G:G, MATCH(D841, '2025年度_地域戦略テーブル（基本項目）'!C:C, 0))),
        YEAR(INDEX('2025年度_地域戦略テーブル（基本項目）'!G:G, MATCH(D841, '2025年度_地域戦略テーブル（基本項目）'!C:C, 0)))-1),
    "")</f>
        <v/>
      </c>
    </row>
    <row r="842" spans="1:22" ht="26" hidden="1">
      <c r="A842" s="11">
        <v>718</v>
      </c>
      <c r="B842" s="12" t="s">
        <v>3490</v>
      </c>
      <c r="C842" s="12" t="s">
        <v>7075</v>
      </c>
      <c r="D842" s="12" t="s">
        <v>3491</v>
      </c>
      <c r="E842" s="12" t="s">
        <v>404</v>
      </c>
      <c r="F842" s="12" t="s">
        <v>3483</v>
      </c>
      <c r="G842" s="12" t="s">
        <v>1278</v>
      </c>
      <c r="H842" s="12" t="s">
        <v>3492</v>
      </c>
      <c r="I842" s="12" t="s">
        <v>1076</v>
      </c>
      <c r="J842" s="11">
        <v>55.56</v>
      </c>
      <c r="K842" s="11">
        <v>101780</v>
      </c>
      <c r="L842" s="11">
        <v>0.26202999999999999</v>
      </c>
      <c r="M842" s="11">
        <v>34.136719682987</v>
      </c>
      <c r="N842" s="11">
        <v>12.818688807847</v>
      </c>
      <c r="O842" s="11">
        <v>13.6623307513435</v>
      </c>
      <c r="P842" s="11">
        <v>37.851027665269498</v>
      </c>
      <c r="Q842" s="11">
        <v>1.5312330925531199</v>
      </c>
      <c r="R842" s="11">
        <v>2566</v>
      </c>
      <c r="S842" s="11">
        <v>12101</v>
      </c>
      <c r="T842" s="11">
        <v>34018</v>
      </c>
      <c r="U842" s="81" t="str">
        <f>IF(COUNTIF('2025年度_地域戦略テーブル（基本項目）'!C:C, D842) &gt; 0, "策定済み", "未策定")</f>
        <v>未策定</v>
      </c>
      <c r="V842" t="str">
        <f>IF(COUNTIF('2025年度_地域戦略テーブル（基本項目）'!C:C, D842) &gt; 0,
    IF(MONTH(INDEX('2025年度_地域戦略テーブル（基本項目）'!G:G, MATCH(D842, '2025年度_地域戦略テーブル（基本項目）'!C:C, 0))) &gt;= 4,
        YEAR(INDEX('2025年度_地域戦略テーブル（基本項目）'!G:G, MATCH(D842, '2025年度_地域戦略テーブル（基本項目）'!C:C, 0))),
        YEAR(INDEX('2025年度_地域戦略テーブル（基本項目）'!G:G, MATCH(D842, '2025年度_地域戦略テーブル（基本項目）'!C:C, 0)))-1),
    "")</f>
        <v/>
      </c>
    </row>
    <row r="843" spans="1:22" ht="26" hidden="1">
      <c r="A843" s="11">
        <v>707</v>
      </c>
      <c r="B843" s="12" t="s">
        <v>3493</v>
      </c>
      <c r="C843" s="12" t="s">
        <v>7064</v>
      </c>
      <c r="D843" s="12" t="s">
        <v>3494</v>
      </c>
      <c r="E843" s="12" t="s">
        <v>404</v>
      </c>
      <c r="F843" s="12" t="s">
        <v>3483</v>
      </c>
      <c r="G843" s="12" t="s">
        <v>1278</v>
      </c>
      <c r="H843" s="12" t="s">
        <v>3495</v>
      </c>
      <c r="I843" s="12" t="s">
        <v>1076</v>
      </c>
      <c r="J843" s="11">
        <v>100.82</v>
      </c>
      <c r="K843" s="11">
        <v>388078</v>
      </c>
      <c r="L843" s="11">
        <v>-4.5520500000000004</v>
      </c>
      <c r="M843" s="11">
        <v>53.592871367477002</v>
      </c>
      <c r="N843" s="11">
        <v>1.17837481032644</v>
      </c>
      <c r="O843" s="11">
        <v>7.9969947629259099</v>
      </c>
      <c r="P843" s="11">
        <v>35.316405344350002</v>
      </c>
      <c r="Q843" s="11">
        <v>1.9153537149206401</v>
      </c>
      <c r="R843" s="11">
        <v>2885</v>
      </c>
      <c r="S843" s="11">
        <v>32490</v>
      </c>
      <c r="T843" s="11">
        <v>138023</v>
      </c>
      <c r="U843" s="81" t="str">
        <f>IF(COUNTIF('2025年度_地域戦略テーブル（基本項目）'!C:C, D843) &gt; 0, "策定済み", "未策定")</f>
        <v>未策定</v>
      </c>
      <c r="V843" t="str">
        <f>IF(COUNTIF('2025年度_地域戦略テーブル（基本項目）'!C:C, D843) &gt; 0,
    IF(MONTH(INDEX('2025年度_地域戦略テーブル（基本項目）'!G:G, MATCH(D843, '2025年度_地域戦略テーブル（基本項目）'!C:C, 0))) &gt;= 4,
        YEAR(INDEX('2025年度_地域戦略テーブル（基本項目）'!G:G, MATCH(D843, '2025年度_地域戦略テーブル（基本項目）'!C:C, 0))),
        YEAR(INDEX('2025年度_地域戦略テーブル（基本項目）'!G:G, MATCH(D843, '2025年度_地域戦略テーブル（基本項目）'!C:C, 0)))-1),
    "")</f>
        <v/>
      </c>
    </row>
    <row r="844" spans="1:22" ht="26" hidden="1">
      <c r="A844" s="11">
        <v>704</v>
      </c>
      <c r="B844" s="12" t="s">
        <v>3496</v>
      </c>
      <c r="C844" s="12" t="s">
        <v>7061</v>
      </c>
      <c r="D844" s="12" t="s">
        <v>407</v>
      </c>
      <c r="E844" s="12" t="s">
        <v>404</v>
      </c>
      <c r="F844" s="12" t="s">
        <v>3483</v>
      </c>
      <c r="G844" s="12" t="s">
        <v>1278</v>
      </c>
      <c r="H844" s="12" t="s">
        <v>3497</v>
      </c>
      <c r="I844" s="12" t="s">
        <v>1209</v>
      </c>
      <c r="J844" s="11">
        <v>437.71</v>
      </c>
      <c r="K844" s="11">
        <v>3777491</v>
      </c>
      <c r="L844" s="11">
        <v>1.4134</v>
      </c>
      <c r="M844" s="11">
        <v>81.702059159247398</v>
      </c>
      <c r="N844" s="11">
        <v>0.99338540322858004</v>
      </c>
      <c r="O844" s="11">
        <v>5.6042640628547504</v>
      </c>
      <c r="P844" s="11">
        <v>10.758084696393199</v>
      </c>
      <c r="Q844" s="11">
        <v>0.94220667827606097</v>
      </c>
      <c r="R844" s="11">
        <v>15284</v>
      </c>
      <c r="S844" s="11">
        <v>334137</v>
      </c>
      <c r="T844" s="11">
        <v>1274381</v>
      </c>
      <c r="U844" s="81" t="str">
        <f>IF(COUNTIF('2025年度_地域戦略テーブル（基本項目）'!C:C, D844) &gt; 0, "策定済み", "未策定")</f>
        <v>策定済み</v>
      </c>
      <c r="V844">
        <f>IF(COUNTIF('2025年度_地域戦略テーブル（基本項目）'!C:C, D844) &gt; 0,
    IF(MONTH(INDEX('2025年度_地域戦略テーブル（基本項目）'!G:G, MATCH(D844, '2025年度_地域戦略テーブル（基本項目）'!C:C, 0))) &gt;= 4,
        YEAR(INDEX('2025年度_地域戦略テーブル（基本項目）'!G:G, MATCH(D844, '2025年度_地域戦略テーブル（基本項目）'!C:C, 0))),
        YEAR(INDEX('2025年度_地域戦略テーブル（基本項目）'!G:G, MATCH(D844, '2025年度_地域戦略テーブル（基本項目）'!C:C, 0)))-1),
    "")</f>
        <v>2011</v>
      </c>
    </row>
    <row r="845" spans="1:22" ht="26" hidden="1">
      <c r="A845" s="11">
        <v>719</v>
      </c>
      <c r="B845" s="12" t="s">
        <v>3498</v>
      </c>
      <c r="C845" s="12" t="s">
        <v>7076</v>
      </c>
      <c r="D845" s="12" t="s">
        <v>3499</v>
      </c>
      <c r="E845" s="12" t="s">
        <v>404</v>
      </c>
      <c r="F845" s="12" t="s">
        <v>3483</v>
      </c>
      <c r="G845" s="12" t="s">
        <v>1278</v>
      </c>
      <c r="H845" s="12" t="s">
        <v>3500</v>
      </c>
      <c r="I845" s="12" t="s">
        <v>1076</v>
      </c>
      <c r="J845" s="11">
        <v>26.59</v>
      </c>
      <c r="K845" s="11">
        <v>136516</v>
      </c>
      <c r="L845" s="11">
        <v>4.8590499999999999</v>
      </c>
      <c r="M845" s="11">
        <v>76.790803034893301</v>
      </c>
      <c r="N845" s="11">
        <v>11.077127302567</v>
      </c>
      <c r="O845" s="11">
        <v>8.8357804457380205</v>
      </c>
      <c r="P845" s="11">
        <v>3.0589047504946798</v>
      </c>
      <c r="Q845" s="11">
        <v>0.23738446630701099</v>
      </c>
      <c r="R845" s="11">
        <v>1489</v>
      </c>
      <c r="S845" s="11">
        <v>15013</v>
      </c>
      <c r="T845" s="11">
        <v>41791</v>
      </c>
      <c r="U845" s="81" t="str">
        <f>IF(COUNTIF('2025年度_地域戦略テーブル（基本項目）'!C:C, D845) &gt; 0, "策定済み", "未策定")</f>
        <v>未策定</v>
      </c>
      <c r="V845" t="str">
        <f>IF(COUNTIF('2025年度_地域戦略テーブル（基本項目）'!C:C, D845) &gt; 0,
    IF(MONTH(INDEX('2025年度_地域戦略テーブル（基本項目）'!G:G, MATCH(D845, '2025年度_地域戦略テーブル（基本項目）'!C:C, 0))) &gt;= 4,
        YEAR(INDEX('2025年度_地域戦略テーブル（基本項目）'!G:G, MATCH(D845, '2025年度_地域戦略テーブル（基本項目）'!C:C, 0))),
        YEAR(INDEX('2025年度_地域戦略テーブル（基本項目）'!G:G, MATCH(D845, '2025年度_地域戦略テーブル（基本項目）'!C:C, 0)))-1),
    "")</f>
        <v/>
      </c>
    </row>
    <row r="846" spans="1:22" ht="26" hidden="1">
      <c r="A846" s="11">
        <v>731</v>
      </c>
      <c r="B846" s="12" t="s">
        <v>3501</v>
      </c>
      <c r="C846" s="12" t="s">
        <v>7088</v>
      </c>
      <c r="D846" s="12" t="s">
        <v>3502</v>
      </c>
      <c r="E846" s="12" t="s">
        <v>404</v>
      </c>
      <c r="F846" s="12" t="s">
        <v>3483</v>
      </c>
      <c r="G846" s="12" t="s">
        <v>1278</v>
      </c>
      <c r="H846" s="12" t="s">
        <v>3503</v>
      </c>
      <c r="I846" s="12" t="s">
        <v>1076</v>
      </c>
      <c r="J846" s="11">
        <v>6.55</v>
      </c>
      <c r="K846" s="11">
        <v>18329</v>
      </c>
      <c r="L846" s="11">
        <v>7.7352600000000002</v>
      </c>
      <c r="M846" s="11">
        <v>58.899920687794499</v>
      </c>
      <c r="N846" s="11">
        <v>33.981133105657001</v>
      </c>
      <c r="O846" s="11">
        <v>4.8538931172730999</v>
      </c>
      <c r="P846" s="11">
        <v>2.1032635828986601</v>
      </c>
      <c r="Q846" s="11">
        <v>0.16178950637681999</v>
      </c>
      <c r="R846" s="11">
        <v>445</v>
      </c>
      <c r="S846" s="11">
        <v>2422</v>
      </c>
      <c r="T846" s="11">
        <v>5096</v>
      </c>
      <c r="U846" s="81" t="str">
        <f>IF(COUNTIF('2025年度_地域戦略テーブル（基本項目）'!C:C, D846) &gt; 0, "策定済み", "未策定")</f>
        <v>未策定</v>
      </c>
      <c r="V846" t="str">
        <f>IF(COUNTIF('2025年度_地域戦略テーブル（基本項目）'!C:C, D846) &gt; 0,
    IF(MONTH(INDEX('2025年度_地域戦略テーブル（基本項目）'!G:G, MATCH(D846, '2025年度_地域戦略テーブル（基本項目）'!C:C, 0))) &gt;= 4,
        YEAR(INDEX('2025年度_地域戦略テーブル（基本項目）'!G:G, MATCH(D846, '2025年度_地域戦略テーブル（基本項目）'!C:C, 0))),
        YEAR(INDEX('2025年度_地域戦略テーブル（基本項目）'!G:G, MATCH(D846, '2025年度_地域戦略テーブル（基本項目）'!C:C, 0)))-1),
    "")</f>
        <v/>
      </c>
    </row>
    <row r="847" spans="1:22" ht="26" hidden="1">
      <c r="A847" s="11">
        <v>709</v>
      </c>
      <c r="B847" s="12" t="s">
        <v>3504</v>
      </c>
      <c r="C847" s="12" t="s">
        <v>7066</v>
      </c>
      <c r="D847" s="12" t="s">
        <v>3505</v>
      </c>
      <c r="E847" s="12" t="s">
        <v>404</v>
      </c>
      <c r="F847" s="12" t="s">
        <v>3483</v>
      </c>
      <c r="G847" s="12" t="s">
        <v>1278</v>
      </c>
      <c r="H847" s="12" t="s">
        <v>3506</v>
      </c>
      <c r="I847" s="12" t="s">
        <v>1076</v>
      </c>
      <c r="J847" s="11">
        <v>39.67</v>
      </c>
      <c r="K847" s="11">
        <v>172710</v>
      </c>
      <c r="L847" s="11">
        <v>-0.17859</v>
      </c>
      <c r="M847" s="11">
        <v>62.505841085998497</v>
      </c>
      <c r="N847" s="11">
        <v>0.32172508473287698</v>
      </c>
      <c r="O847" s="11">
        <v>2.4309318550832901</v>
      </c>
      <c r="P847" s="11">
        <v>32.792610470211898</v>
      </c>
      <c r="Q847" s="11">
        <v>1.94889150397349</v>
      </c>
      <c r="R847" s="11">
        <v>933</v>
      </c>
      <c r="S847" s="11">
        <v>12284</v>
      </c>
      <c r="T847" s="11">
        <v>56932</v>
      </c>
      <c r="U847" s="81" t="str">
        <f>IF(COUNTIF('2025年度_地域戦略テーブル（基本項目）'!C:C, D847) &gt; 0, "策定済み", "未策定")</f>
        <v>未策定</v>
      </c>
      <c r="V847" t="str">
        <f>IF(COUNTIF('2025年度_地域戦略テーブル（基本項目）'!C:C, D847) &gt; 0,
    IF(MONTH(INDEX('2025年度_地域戦略テーブル（基本項目）'!G:G, MATCH(D847, '2025年度_地域戦略テーブル（基本項目）'!C:C, 0))) &gt;= 4,
        YEAR(INDEX('2025年度_地域戦略テーブル（基本項目）'!G:G, MATCH(D847, '2025年度_地域戦略テーブル（基本項目）'!C:C, 0))),
        YEAR(INDEX('2025年度_地域戦略テーブル（基本項目）'!G:G, MATCH(D847, '2025年度_地域戦略テーブル（基本項目）'!C:C, 0)))-1),
    "")</f>
        <v/>
      </c>
    </row>
    <row r="848" spans="1:22" ht="26" hidden="1">
      <c r="A848" s="11">
        <v>712</v>
      </c>
      <c r="B848" s="12" t="s">
        <v>3507</v>
      </c>
      <c r="C848" s="12" t="s">
        <v>7069</v>
      </c>
      <c r="D848" s="12" t="s">
        <v>410</v>
      </c>
      <c r="E848" s="12" t="s">
        <v>404</v>
      </c>
      <c r="F848" s="12" t="s">
        <v>3483</v>
      </c>
      <c r="G848" s="12" t="s">
        <v>1278</v>
      </c>
      <c r="H848" s="12" t="s">
        <v>3508</v>
      </c>
      <c r="I848" s="12" t="s">
        <v>1076</v>
      </c>
      <c r="J848" s="11">
        <v>35.700000000000003</v>
      </c>
      <c r="K848" s="11">
        <v>242389</v>
      </c>
      <c r="L848" s="11">
        <v>1.2705299999999999</v>
      </c>
      <c r="M848" s="11">
        <v>73.492832480539207</v>
      </c>
      <c r="N848" s="11">
        <v>4.0126696511125299</v>
      </c>
      <c r="O848" s="11">
        <v>10.053263084228099</v>
      </c>
      <c r="P848" s="11">
        <v>7.4766819257321</v>
      </c>
      <c r="Q848" s="11">
        <v>4.9645528583880898</v>
      </c>
      <c r="R848" s="11">
        <v>1830</v>
      </c>
      <c r="S848" s="11">
        <v>24380</v>
      </c>
      <c r="T848" s="11">
        <v>77235</v>
      </c>
      <c r="U848" s="81" t="str">
        <f>IF(COUNTIF('2025年度_地域戦略テーブル（基本項目）'!C:C, D848) &gt; 0, "策定済み", "未策定")</f>
        <v>策定済み</v>
      </c>
      <c r="V848">
        <f>IF(COUNTIF('2025年度_地域戦略テーブル（基本項目）'!C:C, D848) &gt; 0,
    IF(MONTH(INDEX('2025年度_地域戦略テーブル（基本項目）'!G:G, MATCH(D848, '2025年度_地域戦略テーブル（基本項目）'!C:C, 0))) &gt;= 4,
        YEAR(INDEX('2025年度_地域戦略テーブル（基本項目）'!G:G, MATCH(D848, '2025年度_地域戦略テーブル（基本項目）'!C:C, 0))),
        YEAR(INDEX('2025年度_地域戦略テーブル（基本項目）'!G:G, MATCH(D848, '2025年度_地域戦略テーブル（基本項目）'!C:C, 0)))-1),
    "")</f>
        <v>2018</v>
      </c>
    </row>
    <row r="849" spans="1:22" ht="26" hidden="1">
      <c r="A849" s="11">
        <v>724</v>
      </c>
      <c r="B849" s="12" t="s">
        <v>3509</v>
      </c>
      <c r="C849" s="12" t="s">
        <v>7081</v>
      </c>
      <c r="D849" s="12" t="s">
        <v>3510</v>
      </c>
      <c r="E849" s="12" t="s">
        <v>404</v>
      </c>
      <c r="F849" s="12" t="s">
        <v>3483</v>
      </c>
      <c r="G849" s="12" t="s">
        <v>1278</v>
      </c>
      <c r="H849" s="12" t="s">
        <v>3511</v>
      </c>
      <c r="I849" s="12" t="s">
        <v>1076</v>
      </c>
      <c r="J849" s="11">
        <v>13.34</v>
      </c>
      <c r="K849" s="11">
        <v>48348</v>
      </c>
      <c r="L849" s="11">
        <v>0.85948000000000002</v>
      </c>
      <c r="M849" s="11">
        <v>70.971455215590396</v>
      </c>
      <c r="N849" s="11">
        <v>13.6891488870094</v>
      </c>
      <c r="O849" s="11">
        <v>12.426711958571101</v>
      </c>
      <c r="P849" s="11">
        <v>2.7670407253067202</v>
      </c>
      <c r="Q849" s="11">
        <v>0.14564321352239301</v>
      </c>
      <c r="R849" s="11">
        <v>961</v>
      </c>
      <c r="S849" s="11">
        <v>8042</v>
      </c>
      <c r="T849" s="11">
        <v>13787</v>
      </c>
      <c r="U849" s="81" t="str">
        <f>IF(COUNTIF('2025年度_地域戦略テーブル（基本項目）'!C:C, D849) &gt; 0, "策定済み", "未策定")</f>
        <v>未策定</v>
      </c>
      <c r="V849" t="str">
        <f>IF(COUNTIF('2025年度_地域戦略テーブル（基本項目）'!C:C, D849) &gt; 0,
    IF(MONTH(INDEX('2025年度_地域戦略テーブル（基本項目）'!G:G, MATCH(D849, '2025年度_地域戦略テーブル（基本項目）'!C:C, 0))) &gt;= 4,
        YEAR(INDEX('2025年度_地域戦略テーブル（基本項目）'!G:G, MATCH(D849, '2025年度_地域戦略テーブル（基本項目）'!C:C, 0))),
        YEAR(INDEX('2025年度_地域戦略テーブル（基本項目）'!G:G, MATCH(D849, '2025年度_地域戦略テーブル（基本項目）'!C:C, 0)))-1),
    "")</f>
        <v/>
      </c>
    </row>
    <row r="850" spans="1:22" ht="26" hidden="1">
      <c r="A850" s="11">
        <v>716</v>
      </c>
      <c r="B850" s="12" t="s">
        <v>3512</v>
      </c>
      <c r="C850" s="12" t="s">
        <v>7073</v>
      </c>
      <c r="D850" s="12" t="s">
        <v>412</v>
      </c>
      <c r="E850" s="12" t="s">
        <v>404</v>
      </c>
      <c r="F850" s="12" t="s">
        <v>3483</v>
      </c>
      <c r="G850" s="12" t="s">
        <v>1278</v>
      </c>
      <c r="H850" s="12" t="s">
        <v>3513</v>
      </c>
      <c r="I850" s="12" t="s">
        <v>1076</v>
      </c>
      <c r="J850" s="11">
        <v>93.84</v>
      </c>
      <c r="K850" s="11">
        <v>223705</v>
      </c>
      <c r="L850" s="11">
        <v>-0.89005999999999996</v>
      </c>
      <c r="M850" s="11">
        <v>44.2455751687868</v>
      </c>
      <c r="N850" s="11">
        <v>9.2830236314001606</v>
      </c>
      <c r="O850" s="11">
        <v>7.1053915238762304</v>
      </c>
      <c r="P850" s="11">
        <v>35.2958064176497</v>
      </c>
      <c r="Q850" s="11">
        <v>4.0702032582871199</v>
      </c>
      <c r="R850" s="11">
        <v>2671</v>
      </c>
      <c r="S850" s="11">
        <v>27803</v>
      </c>
      <c r="T850" s="11">
        <v>73957</v>
      </c>
      <c r="U850" s="81" t="str">
        <f>IF(COUNTIF('2025年度_地域戦略テーブル（基本項目）'!C:C, D850) &gt; 0, "策定済み", "未策定")</f>
        <v>策定済み</v>
      </c>
      <c r="V850">
        <f>IF(COUNTIF('2025年度_地域戦略テーブル（基本項目）'!C:C, D850) &gt; 0,
    IF(MONTH(INDEX('2025年度_地域戦略テーブル（基本項目）'!G:G, MATCH(D850, '2025年度_地域戦略テーブル（基本項目）'!C:C, 0))) &gt;= 4,
        YEAR(INDEX('2025年度_地域戦略テーブル（基本項目）'!G:G, MATCH(D850, '2025年度_地域戦略テーブル（基本項目）'!C:C, 0))),
        YEAR(INDEX('2025年度_地域戦略テーブル（基本項目）'!G:G, MATCH(D850, '2025年度_地域戦略テーブル（基本項目）'!C:C, 0)))-1),
    "")</f>
        <v>2012</v>
      </c>
    </row>
    <row r="851" spans="1:22" ht="26" hidden="1">
      <c r="A851" s="11">
        <v>720</v>
      </c>
      <c r="B851" s="12" t="s">
        <v>3514</v>
      </c>
      <c r="C851" s="12" t="s">
        <v>7077</v>
      </c>
      <c r="D851" s="12" t="s">
        <v>3515</v>
      </c>
      <c r="E851" s="12" t="s">
        <v>404</v>
      </c>
      <c r="F851" s="12" t="s">
        <v>3483</v>
      </c>
      <c r="G851" s="12" t="s">
        <v>1278</v>
      </c>
      <c r="H851" s="12" t="s">
        <v>3516</v>
      </c>
      <c r="I851" s="12" t="s">
        <v>1076</v>
      </c>
      <c r="J851" s="11">
        <v>17.57</v>
      </c>
      <c r="K851" s="11">
        <v>132325</v>
      </c>
      <c r="L851" s="11">
        <v>2.78708</v>
      </c>
      <c r="M851" s="11">
        <v>79.656123965927307</v>
      </c>
      <c r="N851" s="11">
        <v>7.1591629356299302</v>
      </c>
      <c r="O851" s="11">
        <v>4.7117607561412997</v>
      </c>
      <c r="P851" s="11">
        <v>6.0629949375180203</v>
      </c>
      <c r="Q851" s="11">
        <v>2.4099574047834502</v>
      </c>
      <c r="R851" s="11">
        <v>694</v>
      </c>
      <c r="S851" s="11">
        <v>14212</v>
      </c>
      <c r="T851" s="11">
        <v>41599</v>
      </c>
      <c r="U851" s="81" t="str">
        <f>IF(COUNTIF('2025年度_地域戦略テーブル（基本項目）'!C:C, D851) &gt; 0, "策定済み", "未策定")</f>
        <v>未策定</v>
      </c>
      <c r="V851" t="str">
        <f>IF(COUNTIF('2025年度_地域戦略テーブル（基本項目）'!C:C, D851) &gt; 0,
    IF(MONTH(INDEX('2025年度_地域戦略テーブル（基本項目）'!G:G, MATCH(D851, '2025年度_地域戦略テーブル（基本項目）'!C:C, 0))) &gt;= 4,
        YEAR(INDEX('2025年度_地域戦略テーブル（基本項目）'!G:G, MATCH(D851, '2025年度_地域戦略テーブル（基本項目）'!C:C, 0))),
        YEAR(INDEX('2025年度_地域戦略テーブル（基本項目）'!G:G, MATCH(D851, '2025年度_地域戦略テーブル（基本項目）'!C:C, 0)))-1),
    "")</f>
        <v/>
      </c>
    </row>
    <row r="852" spans="1:22" ht="26" hidden="1">
      <c r="A852" s="11">
        <v>714</v>
      </c>
      <c r="B852" s="12" t="s">
        <v>3517</v>
      </c>
      <c r="C852" s="12" t="s">
        <v>7071</v>
      </c>
      <c r="D852" s="12" t="s">
        <v>3518</v>
      </c>
      <c r="E852" s="12" t="s">
        <v>404</v>
      </c>
      <c r="F852" s="12" t="s">
        <v>3483</v>
      </c>
      <c r="G852" s="12" t="s">
        <v>1278</v>
      </c>
      <c r="H852" s="12" t="s">
        <v>3519</v>
      </c>
      <c r="I852" s="12" t="s">
        <v>1076</v>
      </c>
      <c r="J852" s="11">
        <v>32.049999999999997</v>
      </c>
      <c r="K852" s="11">
        <v>42069</v>
      </c>
      <c r="L852" s="11">
        <v>-7.10989</v>
      </c>
      <c r="M852" s="11">
        <v>26.785283552005499</v>
      </c>
      <c r="N852" s="11">
        <v>3.4211775413247798</v>
      </c>
      <c r="O852" s="11">
        <v>45.897263676341403</v>
      </c>
      <c r="P852" s="11">
        <v>20.178858215629901</v>
      </c>
      <c r="Q852" s="11">
        <v>3.7174170146984999</v>
      </c>
      <c r="R852" s="11">
        <v>4776</v>
      </c>
      <c r="S852" s="11">
        <v>3763</v>
      </c>
      <c r="T852" s="11">
        <v>15879</v>
      </c>
      <c r="U852" s="81" t="str">
        <f>IF(COUNTIF('2025年度_地域戦略テーブル（基本項目）'!C:C, D852) &gt; 0, "策定済み", "未策定")</f>
        <v>未策定</v>
      </c>
      <c r="V852" t="str">
        <f>IF(COUNTIF('2025年度_地域戦略テーブル（基本項目）'!C:C, D852) &gt; 0,
    IF(MONTH(INDEX('2025年度_地域戦略テーブル（基本項目）'!G:G, MATCH(D852, '2025年度_地域戦略テーブル（基本項目）'!C:C, 0))) &gt;= 4,
        YEAR(INDEX('2025年度_地域戦略テーブル（基本項目）'!G:G, MATCH(D852, '2025年度_地域戦略テーブル（基本項目）'!C:C, 0))),
        YEAR(INDEX('2025年度_地域戦略テーブル（基本項目）'!G:G, MATCH(D852, '2025年度_地域戦略テーブル（基本項目）'!C:C, 0)))-1),
    "")</f>
        <v/>
      </c>
    </row>
    <row r="853" spans="1:22" ht="26" hidden="1">
      <c r="A853" s="11">
        <v>730</v>
      </c>
      <c r="B853" s="12" t="s">
        <v>3520</v>
      </c>
      <c r="C853" s="12" t="s">
        <v>7087</v>
      </c>
      <c r="D853" s="12" t="s">
        <v>3521</v>
      </c>
      <c r="E853" s="12" t="s">
        <v>404</v>
      </c>
      <c r="F853" s="12" t="s">
        <v>3483</v>
      </c>
      <c r="G853" s="12" t="s">
        <v>1278</v>
      </c>
      <c r="H853" s="12" t="s">
        <v>3522</v>
      </c>
      <c r="I853" s="12" t="s">
        <v>1076</v>
      </c>
      <c r="J853" s="11">
        <v>224.61</v>
      </c>
      <c r="K853" s="11">
        <v>9761</v>
      </c>
      <c r="L853" s="11">
        <v>-8.9798600000000004</v>
      </c>
      <c r="M853" s="11">
        <v>2.5547221397059001</v>
      </c>
      <c r="N853" s="11">
        <v>0.33523692447838699</v>
      </c>
      <c r="O853" s="11">
        <v>2.40057783037983</v>
      </c>
      <c r="P853" s="11">
        <v>93.053213625277706</v>
      </c>
      <c r="Q853" s="11">
        <v>1.65624948015819</v>
      </c>
      <c r="R853" s="11">
        <v>693</v>
      </c>
      <c r="S853" s="11">
        <v>1762</v>
      </c>
      <c r="T853" s="11">
        <v>3637</v>
      </c>
      <c r="U853" s="81" t="str">
        <f>IF(COUNTIF('2025年度_地域戦略テーブル（基本項目）'!C:C, D853) &gt; 0, "策定済み", "未策定")</f>
        <v>未策定</v>
      </c>
      <c r="V853" t="str">
        <f>IF(COUNTIF('2025年度_地域戦略テーブル（基本項目）'!C:C, D853) &gt; 0,
    IF(MONTH(INDEX('2025年度_地域戦略テーブル（基本項目）'!G:G, MATCH(D853, '2025年度_地域戦略テーブル（基本項目）'!C:C, 0))) &gt;= 4,
        YEAR(INDEX('2025年度_地域戦略テーブル（基本項目）'!G:G, MATCH(D853, '2025年度_地域戦略テーブル（基本項目）'!C:C, 0))),
        YEAR(INDEX('2025年度_地域戦略テーブル（基本項目）'!G:G, MATCH(D853, '2025年度_地域戦略テーブル（基本項目）'!C:C, 0)))-1),
    "")</f>
        <v/>
      </c>
    </row>
    <row r="854" spans="1:22" ht="26" hidden="1">
      <c r="A854" s="11">
        <v>711</v>
      </c>
      <c r="B854" s="12" t="s">
        <v>3523</v>
      </c>
      <c r="C854" s="12" t="s">
        <v>7068</v>
      </c>
      <c r="D854" s="12" t="s">
        <v>3524</v>
      </c>
      <c r="E854" s="12" t="s">
        <v>404</v>
      </c>
      <c r="F854" s="12" t="s">
        <v>3483</v>
      </c>
      <c r="G854" s="12" t="s">
        <v>1278</v>
      </c>
      <c r="H854" s="12" t="s">
        <v>3525</v>
      </c>
      <c r="I854" s="12" t="s">
        <v>1076</v>
      </c>
      <c r="J854" s="11">
        <v>113.6</v>
      </c>
      <c r="K854" s="11">
        <v>188856</v>
      </c>
      <c r="L854" s="11">
        <v>-2.69468</v>
      </c>
      <c r="M854" s="11">
        <v>30.3883078338533</v>
      </c>
      <c r="N854" s="11">
        <v>5.6835071069609997</v>
      </c>
      <c r="O854" s="11">
        <v>18.7202041363179</v>
      </c>
      <c r="P854" s="11">
        <v>43.0376683421743</v>
      </c>
      <c r="Q854" s="11">
        <v>2.1703125806935102</v>
      </c>
      <c r="R854" s="11">
        <v>4859</v>
      </c>
      <c r="S854" s="11">
        <v>24440</v>
      </c>
      <c r="T854" s="11">
        <v>65854</v>
      </c>
      <c r="U854" s="81" t="str">
        <f>IF(COUNTIF('2025年度_地域戦略テーブル（基本項目）'!C:C, D854) &gt; 0, "策定済み", "未策定")</f>
        <v>未策定</v>
      </c>
      <c r="V854" t="str">
        <f>IF(COUNTIF('2025年度_地域戦略テーブル（基本項目）'!C:C, D854) &gt; 0,
    IF(MONTH(INDEX('2025年度_地域戦略テーブル（基本項目）'!G:G, MATCH(D854, '2025年度_地域戦略テーブル（基本項目）'!C:C, 0))) &gt;= 4,
        YEAR(INDEX('2025年度_地域戦略テーブル（基本項目）'!G:G, MATCH(D854, '2025年度_地域戦略テーブル（基本項目）'!C:C, 0))),
        YEAR(INDEX('2025年度_地域戦略テーブル（基本項目）'!G:G, MATCH(D854, '2025年度_地域戦略テーブル（基本項目）'!C:C, 0)))-1),
    "")</f>
        <v/>
      </c>
    </row>
    <row r="855" spans="1:22" ht="26" hidden="1">
      <c r="A855" s="11">
        <v>729</v>
      </c>
      <c r="B855" s="12" t="s">
        <v>3526</v>
      </c>
      <c r="C855" s="12" t="s">
        <v>7086</v>
      </c>
      <c r="D855" s="12" t="s">
        <v>3527</v>
      </c>
      <c r="E855" s="12" t="s">
        <v>404</v>
      </c>
      <c r="F855" s="12" t="s">
        <v>3483</v>
      </c>
      <c r="G855" s="12" t="s">
        <v>1278</v>
      </c>
      <c r="H855" s="12" t="s">
        <v>3528</v>
      </c>
      <c r="I855" s="12" t="s">
        <v>1076</v>
      </c>
      <c r="J855" s="11">
        <v>37.75</v>
      </c>
      <c r="K855" s="11">
        <v>10836</v>
      </c>
      <c r="L855" s="11">
        <v>-2.99884</v>
      </c>
      <c r="M855" s="11">
        <v>10.727268546061</v>
      </c>
      <c r="N855" s="11">
        <v>1.8810881652939999</v>
      </c>
      <c r="O855" s="11">
        <v>6.1630529485527399</v>
      </c>
      <c r="P855" s="11">
        <v>77.486251070776703</v>
      </c>
      <c r="Q855" s="11">
        <v>3.7423392693156399</v>
      </c>
      <c r="R855" s="11">
        <v>309</v>
      </c>
      <c r="S855" s="11">
        <v>1410</v>
      </c>
      <c r="T855" s="11">
        <v>3846</v>
      </c>
      <c r="U855" s="81" t="str">
        <f>IF(COUNTIF('2025年度_地域戦略テーブル（基本項目）'!C:C, D855) &gt; 0, "策定済み", "未策定")</f>
        <v>未策定</v>
      </c>
      <c r="V855" t="str">
        <f>IF(COUNTIF('2025年度_地域戦略テーブル（基本項目）'!C:C, D855) &gt; 0,
    IF(MONTH(INDEX('2025年度_地域戦略テーブル（基本項目）'!G:G, MATCH(D855, '2025年度_地域戦略テーブル（基本項目）'!C:C, 0))) &gt;= 4,
        YEAR(INDEX('2025年度_地域戦略テーブル（基本項目）'!G:G, MATCH(D855, '2025年度_地域戦略テーブル（基本項目）'!C:C, 0))),
        YEAR(INDEX('2025年度_地域戦略テーブル（基本項目）'!G:G, MATCH(D855, '2025年度_地域戦略テーブル（基本項目）'!C:C, 0)))-1),
    "")</f>
        <v/>
      </c>
    </row>
    <row r="856" spans="1:22" ht="26" hidden="1">
      <c r="A856" s="11">
        <v>733</v>
      </c>
      <c r="B856" s="12" t="s">
        <v>3529</v>
      </c>
      <c r="C856" s="12" t="s">
        <v>7090</v>
      </c>
      <c r="D856" s="12" t="s">
        <v>3530</v>
      </c>
      <c r="E856" s="12" t="s">
        <v>404</v>
      </c>
      <c r="F856" s="12" t="s">
        <v>3483</v>
      </c>
      <c r="G856" s="12" t="s">
        <v>1278</v>
      </c>
      <c r="H856" s="12" t="s">
        <v>3531</v>
      </c>
      <c r="I856" s="12" t="s">
        <v>1076</v>
      </c>
      <c r="J856" s="11">
        <v>7.05</v>
      </c>
      <c r="K856" s="11">
        <v>6722</v>
      </c>
      <c r="L856" s="11">
        <v>-8.3322000000000003</v>
      </c>
      <c r="M856" s="11">
        <v>18.627752013583802</v>
      </c>
      <c r="N856" s="11">
        <v>0</v>
      </c>
      <c r="O856" s="11">
        <v>17.2328065135763</v>
      </c>
      <c r="P856" s="11">
        <v>54.1308581849364</v>
      </c>
      <c r="Q856" s="11">
        <v>10.008583287903599</v>
      </c>
      <c r="R856" s="11">
        <v>188</v>
      </c>
      <c r="S856" s="11">
        <v>868</v>
      </c>
      <c r="T856" s="11">
        <v>2930</v>
      </c>
      <c r="U856" s="81" t="str">
        <f>IF(COUNTIF('2025年度_地域戦略テーブル（基本項目）'!C:C, D856) &gt; 0, "策定済み", "未策定")</f>
        <v>未策定</v>
      </c>
      <c r="V856" t="str">
        <f>IF(COUNTIF('2025年度_地域戦略テーブル（基本項目）'!C:C, D856) &gt; 0,
    IF(MONTH(INDEX('2025年度_地域戦略テーブル（基本項目）'!G:G, MATCH(D856, '2025年度_地域戦略テーブル（基本項目）'!C:C, 0))) &gt;= 4,
        YEAR(INDEX('2025年度_地域戦略テーブル（基本項目）'!G:G, MATCH(D856, '2025年度_地域戦略テーブル（基本項目）'!C:C, 0))),
        YEAR(INDEX('2025年度_地域戦略テーブル（基本項目）'!G:G, MATCH(D856, '2025年度_地域戦略テーブル（基本項目）'!C:C, 0)))-1),
    "")</f>
        <v/>
      </c>
    </row>
    <row r="857" spans="1:22" ht="26" hidden="1">
      <c r="A857" s="11">
        <v>715</v>
      </c>
      <c r="B857" s="12" t="s">
        <v>3532</v>
      </c>
      <c r="C857" s="12" t="s">
        <v>7072</v>
      </c>
      <c r="D857" s="12" t="s">
        <v>415</v>
      </c>
      <c r="E857" s="12" t="s">
        <v>404</v>
      </c>
      <c r="F857" s="12" t="s">
        <v>3483</v>
      </c>
      <c r="G857" s="12" t="s">
        <v>1278</v>
      </c>
      <c r="H857" s="12" t="s">
        <v>3533</v>
      </c>
      <c r="I857" s="12" t="s">
        <v>1076</v>
      </c>
      <c r="J857" s="11">
        <v>103.76</v>
      </c>
      <c r="K857" s="11">
        <v>162439</v>
      </c>
      <c r="L857" s="11">
        <v>-2.9508100000000002</v>
      </c>
      <c r="M857" s="11">
        <v>23.909164020824999</v>
      </c>
      <c r="N857" s="11">
        <v>2.9633187551728999</v>
      </c>
      <c r="O857" s="11">
        <v>11.977486048415001</v>
      </c>
      <c r="P857" s="11">
        <v>58.148155202587503</v>
      </c>
      <c r="Q857" s="11">
        <v>3.0018759729995601</v>
      </c>
      <c r="R857" s="11">
        <v>3041</v>
      </c>
      <c r="S857" s="11">
        <v>21732</v>
      </c>
      <c r="T857" s="11">
        <v>50505</v>
      </c>
      <c r="U857" s="81" t="str">
        <f>IF(COUNTIF('2025年度_地域戦略テーブル（基本項目）'!C:C, D857) &gt; 0, "策定済み", "未策定")</f>
        <v>策定済み</v>
      </c>
      <c r="V857">
        <f>IF(COUNTIF('2025年度_地域戦略テーブル（基本項目）'!C:C, D857) &gt; 0,
    IF(MONTH(INDEX('2025年度_地域戦略テーブル（基本項目）'!G:G, MATCH(D857, '2025年度_地域戦略テーブル（基本項目）'!C:C, 0))) &gt;= 4,
        YEAR(INDEX('2025年度_地域戦略テーブル（基本項目）'!G:G, MATCH(D857, '2025年度_地域戦略テーブル（基本項目）'!C:C, 0))),
        YEAR(INDEX('2025年度_地域戦略テーブル（基本項目）'!G:G, MATCH(D857, '2025年度_地域戦略テーブル（基本項目）'!C:C, 0)))-1),
    "")</f>
        <v>2020</v>
      </c>
    </row>
    <row r="858" spans="1:22" ht="26" hidden="1">
      <c r="A858" s="11">
        <v>713</v>
      </c>
      <c r="B858" s="12" t="s">
        <v>3534</v>
      </c>
      <c r="C858" s="12" t="s">
        <v>7070</v>
      </c>
      <c r="D858" s="12" t="s">
        <v>3535</v>
      </c>
      <c r="E858" s="12" t="s">
        <v>404</v>
      </c>
      <c r="F858" s="12" t="s">
        <v>3483</v>
      </c>
      <c r="G858" s="12" t="s">
        <v>1278</v>
      </c>
      <c r="H858" s="12" t="s">
        <v>3536</v>
      </c>
      <c r="I858" s="12" t="s">
        <v>1076</v>
      </c>
      <c r="J858" s="11">
        <v>17.28</v>
      </c>
      <c r="K858" s="11">
        <v>57060</v>
      </c>
      <c r="L858" s="11">
        <v>-0.63561000000000001</v>
      </c>
      <c r="M858" s="11">
        <v>40.412526988365897</v>
      </c>
      <c r="N858" s="11">
        <v>0.11064330789415699</v>
      </c>
      <c r="O858" s="11">
        <v>0.14750803400117399</v>
      </c>
      <c r="P858" s="11">
        <v>58.923704404904903</v>
      </c>
      <c r="Q858" s="11">
        <v>0.40561726483384097</v>
      </c>
      <c r="R858" s="11">
        <v>161</v>
      </c>
      <c r="S858" s="11">
        <v>3896</v>
      </c>
      <c r="T858" s="11">
        <v>20302</v>
      </c>
      <c r="U858" s="81" t="str">
        <f>IF(COUNTIF('2025年度_地域戦略テーブル（基本項目）'!C:C, D858) &gt; 0, "策定済み", "未策定")</f>
        <v>未策定</v>
      </c>
      <c r="V858" t="str">
        <f>IF(COUNTIF('2025年度_地域戦略テーブル（基本項目）'!C:C, D858) &gt; 0,
    IF(MONTH(INDEX('2025年度_地域戦略テーブル（基本項目）'!G:G, MATCH(D858, '2025年度_地域戦略テーブル（基本項目）'!C:C, 0))) &gt;= 4,
        YEAR(INDEX('2025年度_地域戦略テーブル（基本項目）'!G:G, MATCH(D858, '2025年度_地域戦略テーブル（基本項目）'!C:C, 0))),
        YEAR(INDEX('2025年度_地域戦略テーブル（基本項目）'!G:G, MATCH(D858, '2025年度_地域戦略テーブル（基本項目）'!C:C, 0)))-1),
    "")</f>
        <v/>
      </c>
    </row>
    <row r="859" spans="1:22" ht="26" hidden="1">
      <c r="A859" s="11">
        <v>736</v>
      </c>
      <c r="B859" s="12" t="s">
        <v>3537</v>
      </c>
      <c r="C859" s="12" t="s">
        <v>7093</v>
      </c>
      <c r="D859" s="12" t="s">
        <v>3538</v>
      </c>
      <c r="E859" s="12" t="s">
        <v>404</v>
      </c>
      <c r="F859" s="12" t="s">
        <v>3483</v>
      </c>
      <c r="G859" s="12" t="s">
        <v>1278</v>
      </c>
      <c r="H859" s="12" t="s">
        <v>3539</v>
      </c>
      <c r="I859" s="12" t="s">
        <v>1076</v>
      </c>
      <c r="J859" s="11">
        <v>71.239999999999995</v>
      </c>
      <c r="K859" s="11">
        <v>3038</v>
      </c>
      <c r="L859" s="11">
        <v>-5.4760400000000002</v>
      </c>
      <c r="M859" s="11">
        <v>2.1188870586460902</v>
      </c>
      <c r="N859" s="11">
        <v>0.19688142178102</v>
      </c>
      <c r="O859" s="11">
        <v>0.78742297617799595</v>
      </c>
      <c r="P859" s="11">
        <v>95.449327477439894</v>
      </c>
      <c r="Q859" s="11">
        <v>1.44748106595496</v>
      </c>
      <c r="R859" s="11">
        <v>144</v>
      </c>
      <c r="S859" s="11">
        <v>444</v>
      </c>
      <c r="T859" s="11">
        <v>1098</v>
      </c>
      <c r="U859" s="81" t="str">
        <f>IF(COUNTIF('2025年度_地域戦略テーブル（基本項目）'!C:C, D859) &gt; 0, "策定済み", "未策定")</f>
        <v>未策定</v>
      </c>
      <c r="V859" t="str">
        <f>IF(COUNTIF('2025年度_地域戦略テーブル（基本項目）'!C:C, D859) &gt; 0,
    IF(MONTH(INDEX('2025年度_地域戦略テーブル（基本項目）'!G:G, MATCH(D859, '2025年度_地域戦略テーブル（基本項目）'!C:C, 0))) &gt;= 4,
        YEAR(INDEX('2025年度_地域戦略テーブル（基本項目）'!G:G, MATCH(D859, '2025年度_地域戦略テーブル（基本項目）'!C:C, 0))),
        YEAR(INDEX('2025年度_地域戦略テーブル（基本項目）'!G:G, MATCH(D859, '2025年度_地域戦略テーブル（基本項目）'!C:C, 0)))-1),
    "")</f>
        <v/>
      </c>
    </row>
    <row r="860" spans="1:22" ht="26" hidden="1">
      <c r="A860" s="11">
        <v>705</v>
      </c>
      <c r="B860" s="12" t="s">
        <v>3540</v>
      </c>
      <c r="C860" s="12" t="s">
        <v>7062</v>
      </c>
      <c r="D860" s="12" t="s">
        <v>419</v>
      </c>
      <c r="E860" s="12" t="s">
        <v>404</v>
      </c>
      <c r="F860" s="12" t="s">
        <v>3483</v>
      </c>
      <c r="G860" s="12" t="s">
        <v>1278</v>
      </c>
      <c r="H860" s="12" t="s">
        <v>3541</v>
      </c>
      <c r="I860" s="12" t="s">
        <v>1209</v>
      </c>
      <c r="J860" s="11">
        <v>143.01</v>
      </c>
      <c r="K860" s="11">
        <v>1538262</v>
      </c>
      <c r="L860" s="11">
        <v>4.2738899999999997</v>
      </c>
      <c r="M860" s="11">
        <v>89.836332549602204</v>
      </c>
      <c r="N860" s="11">
        <v>0.27678964303842601</v>
      </c>
      <c r="O860" s="11">
        <v>2.1313810286875401</v>
      </c>
      <c r="P860" s="11">
        <v>6.9364058119437901</v>
      </c>
      <c r="Q860" s="11">
        <v>0.81909096672806003</v>
      </c>
      <c r="R860" s="11">
        <v>4859</v>
      </c>
      <c r="S860" s="11">
        <v>126687</v>
      </c>
      <c r="T860" s="11">
        <v>469846</v>
      </c>
      <c r="U860" s="81" t="str">
        <f>IF(COUNTIF('2025年度_地域戦略テーブル（基本項目）'!C:C, D860) &gt; 0, "策定済み", "未策定")</f>
        <v>策定済み</v>
      </c>
      <c r="V860">
        <f>IF(COUNTIF('2025年度_地域戦略テーブル（基本項目）'!C:C, D860) &gt; 0,
    IF(MONTH(INDEX('2025年度_地域戦略テーブル（基本項目）'!G:G, MATCH(D860, '2025年度_地域戦略テーブル（基本項目）'!C:C, 0))) &gt;= 4,
        YEAR(INDEX('2025年度_地域戦略テーブル（基本項目）'!G:G, MATCH(D860, '2025年度_地域戦略テーブル（基本項目）'!C:C, 0))),
        YEAR(INDEX('2025年度_地域戦略テーブル（基本項目）'!G:G, MATCH(D860, '2025年度_地域戦略テーブル（基本項目）'!C:C, 0)))-1),
    "")</f>
        <v>2013</v>
      </c>
    </row>
    <row r="861" spans="1:22" ht="26" hidden="1">
      <c r="A861" s="11">
        <v>706</v>
      </c>
      <c r="B861" s="12" t="s">
        <v>3542</v>
      </c>
      <c r="C861" s="12" t="s">
        <v>7063</v>
      </c>
      <c r="D861" s="12" t="s">
        <v>422</v>
      </c>
      <c r="E861" s="12" t="s">
        <v>404</v>
      </c>
      <c r="F861" s="12" t="s">
        <v>3483</v>
      </c>
      <c r="G861" s="12" t="s">
        <v>1278</v>
      </c>
      <c r="H861" s="12" t="s">
        <v>3543</v>
      </c>
      <c r="I861" s="12" t="s">
        <v>1209</v>
      </c>
      <c r="J861" s="11">
        <v>328.91</v>
      </c>
      <c r="K861" s="11">
        <v>725493</v>
      </c>
      <c r="L861" s="11">
        <v>0.65400999999999998</v>
      </c>
      <c r="M861" s="11">
        <v>29.844551211664101</v>
      </c>
      <c r="N861" s="11">
        <v>0.89430264841104901</v>
      </c>
      <c r="O861" s="11">
        <v>5.0618026635806004</v>
      </c>
      <c r="P861" s="11">
        <v>61.888257517100698</v>
      </c>
      <c r="Q861" s="11">
        <v>2.3110859592436102</v>
      </c>
      <c r="R861" s="11">
        <v>3704</v>
      </c>
      <c r="S861" s="11">
        <v>79375</v>
      </c>
      <c r="T861" s="11">
        <v>230798</v>
      </c>
      <c r="U861" s="81" t="str">
        <f>IF(COUNTIF('2025年度_地域戦略テーブル（基本項目）'!C:C, D861) &gt; 0, "策定済み", "未策定")</f>
        <v>策定済み</v>
      </c>
      <c r="V861">
        <f>IF(COUNTIF('2025年度_地域戦略テーブル（基本項目）'!C:C, D861) &gt; 0,
    IF(MONTH(INDEX('2025年度_地域戦略テーブル（基本項目）'!G:G, MATCH(D861, '2025年度_地域戦略テーブル（基本項目）'!C:C, 0))) &gt;= 4,
        YEAR(INDEX('2025年度_地域戦略テーブル（基本項目）'!G:G, MATCH(D861, '2025年度_地域戦略テーブル（基本項目）'!C:C, 0))),
        YEAR(INDEX('2025年度_地域戦略テーブル（基本項目）'!G:G, MATCH(D861, '2025年度_地域戦略テーブル（基本項目）'!C:C, 0)))-1),
    "")</f>
        <v>2014</v>
      </c>
    </row>
    <row r="862" spans="1:22" ht="26" hidden="1">
      <c r="A862" s="11">
        <v>728</v>
      </c>
      <c r="B862" s="12" t="s">
        <v>3544</v>
      </c>
      <c r="C862" s="12" t="s">
        <v>7085</v>
      </c>
      <c r="D862" s="12" t="s">
        <v>3545</v>
      </c>
      <c r="E862" s="12" t="s">
        <v>404</v>
      </c>
      <c r="F862" s="12" t="s">
        <v>3483</v>
      </c>
      <c r="G862" s="12" t="s">
        <v>1278</v>
      </c>
      <c r="H862" s="12" t="s">
        <v>3546</v>
      </c>
      <c r="I862" s="12" t="s">
        <v>1076</v>
      </c>
      <c r="J862" s="11">
        <v>14.38</v>
      </c>
      <c r="K862" s="11">
        <v>17129</v>
      </c>
      <c r="L862" s="11">
        <v>0.56361000000000006</v>
      </c>
      <c r="M862" s="11">
        <v>32.221581942081897</v>
      </c>
      <c r="N862" s="11">
        <v>10.9968804089877</v>
      </c>
      <c r="O862" s="11">
        <v>19.937336597050901</v>
      </c>
      <c r="P862" s="11">
        <v>34.582721954854897</v>
      </c>
      <c r="Q862" s="11">
        <v>2.2614790970246101</v>
      </c>
      <c r="R862" s="11">
        <v>685</v>
      </c>
      <c r="S862" s="11">
        <v>2528</v>
      </c>
      <c r="T862" s="11">
        <v>5789</v>
      </c>
      <c r="U862" s="81" t="str">
        <f>IF(COUNTIF('2025年度_地域戦略テーブル（基本項目）'!C:C, D862) &gt; 0, "策定済み", "未策定")</f>
        <v>未策定</v>
      </c>
      <c r="V862" t="str">
        <f>IF(COUNTIF('2025年度_地域戦略テーブル（基本項目）'!C:C, D862) &gt; 0,
    IF(MONTH(INDEX('2025年度_地域戦略テーブル（基本項目）'!G:G, MATCH(D862, '2025年度_地域戦略テーブル（基本項目）'!C:C, 0))) &gt;= 4,
        YEAR(INDEX('2025年度_地域戦略テーブル（基本項目）'!G:G, MATCH(D862, '2025年度_地域戦略テーブル（基本項目）'!C:C, 0))),
        YEAR(INDEX('2025年度_地域戦略テーブル（基本項目）'!G:G, MATCH(D862, '2025年度_地域戦略テーブル（基本項目）'!C:C, 0)))-1),
    "")</f>
        <v/>
      </c>
    </row>
    <row r="863" spans="1:22" ht="26" hidden="1">
      <c r="A863" s="11">
        <v>725</v>
      </c>
      <c r="B863" s="12" t="s">
        <v>3547</v>
      </c>
      <c r="C863" s="12" t="s">
        <v>7082</v>
      </c>
      <c r="D863" s="12" t="s">
        <v>425</v>
      </c>
      <c r="E863" s="12" t="s">
        <v>404</v>
      </c>
      <c r="F863" s="12" t="s">
        <v>3483</v>
      </c>
      <c r="G863" s="12" t="s">
        <v>1278</v>
      </c>
      <c r="H863" s="12" t="s">
        <v>3548</v>
      </c>
      <c r="I863" s="12" t="s">
        <v>1076</v>
      </c>
      <c r="J863" s="11">
        <v>17.18</v>
      </c>
      <c r="K863" s="11">
        <v>31634</v>
      </c>
      <c r="L863" s="11">
        <v>0.26623999999999998</v>
      </c>
      <c r="M863" s="11">
        <v>36.642397615560803</v>
      </c>
      <c r="N863" s="11">
        <v>1.89189971820237</v>
      </c>
      <c r="O863" s="11">
        <v>19.1505420536405</v>
      </c>
      <c r="P863" s="11">
        <v>34.516226331225901</v>
      </c>
      <c r="Q863" s="11">
        <v>7.7989342813704701</v>
      </c>
      <c r="R863" s="11">
        <v>827</v>
      </c>
      <c r="S863" s="11">
        <v>3079</v>
      </c>
      <c r="T863" s="11">
        <v>11045</v>
      </c>
      <c r="U863" s="81" t="str">
        <f>IF(COUNTIF('2025年度_地域戦略テーブル（基本項目）'!C:C, D863) &gt; 0, "策定済み", "未策定")</f>
        <v>策定済み</v>
      </c>
      <c r="V863">
        <f>IF(COUNTIF('2025年度_地域戦略テーブル（基本項目）'!C:C, D863) &gt; 0,
    IF(MONTH(INDEX('2025年度_地域戦略テーブル（基本項目）'!G:G, MATCH(D863, '2025年度_地域戦略テーブル（基本項目）'!C:C, 0))) &gt;= 4,
        YEAR(INDEX('2025年度_地域戦略テーブル（基本項目）'!G:G, MATCH(D863, '2025年度_地域戦略テーブル（基本項目）'!C:C, 0))),
        YEAR(INDEX('2025年度_地域戦略テーブル（基本項目）'!G:G, MATCH(D863, '2025年度_地域戦略テーブル（基本項目）'!C:C, 0)))-1),
    "")</f>
        <v>2022</v>
      </c>
    </row>
    <row r="864" spans="1:22" ht="26" hidden="1">
      <c r="A864" s="11">
        <v>717</v>
      </c>
      <c r="B864" s="12" t="s">
        <v>3549</v>
      </c>
      <c r="C864" s="12" t="s">
        <v>7074</v>
      </c>
      <c r="D864" s="12" t="s">
        <v>3550</v>
      </c>
      <c r="E864" s="12" t="s">
        <v>404</v>
      </c>
      <c r="F864" s="12" t="s">
        <v>3483</v>
      </c>
      <c r="G864" s="12" t="s">
        <v>1278</v>
      </c>
      <c r="H864" s="12" t="s">
        <v>3551</v>
      </c>
      <c r="I864" s="12" t="s">
        <v>1076</v>
      </c>
      <c r="J864" s="11">
        <v>27.09</v>
      </c>
      <c r="K864" s="11">
        <v>239169</v>
      </c>
      <c r="L864" s="11">
        <v>2.68201</v>
      </c>
      <c r="M864" s="11">
        <v>85.830332632594093</v>
      </c>
      <c r="N864" s="11">
        <v>1.14177709885003</v>
      </c>
      <c r="O864" s="11">
        <v>5.1489935081643203</v>
      </c>
      <c r="P864" s="11">
        <v>5.5735159212500101</v>
      </c>
      <c r="Q864" s="11">
        <v>2.3053808391415198</v>
      </c>
      <c r="R864" s="11">
        <v>898</v>
      </c>
      <c r="S864" s="11">
        <v>23892</v>
      </c>
      <c r="T864" s="11">
        <v>72590</v>
      </c>
      <c r="U864" s="81" t="str">
        <f>IF(COUNTIF('2025年度_地域戦略テーブル（基本項目）'!C:C, D864) &gt; 0, "策定済み", "未策定")</f>
        <v>未策定</v>
      </c>
      <c r="V864" t="str">
        <f>IF(COUNTIF('2025年度_地域戦略テーブル（基本項目）'!C:C, D864) &gt; 0,
    IF(MONTH(INDEX('2025年度_地域戦略テーブル（基本項目）'!G:G, MATCH(D864, '2025年度_地域戦略テーブル（基本項目）'!C:C, 0))) &gt;= 4,
        YEAR(INDEX('2025年度_地域戦略テーブル（基本項目）'!G:G, MATCH(D864, '2025年度_地域戦略テーブル（基本項目）'!C:C, 0))),
        YEAR(INDEX('2025年度_地域戦略テーブル（基本項目）'!G:G, MATCH(D864, '2025年度_地域戦略テーブル（基本項目）'!C:C, 0)))-1),
    "")</f>
        <v/>
      </c>
    </row>
    <row r="865" spans="1:22" ht="26" hidden="1">
      <c r="A865" s="11">
        <v>727</v>
      </c>
      <c r="B865" s="12" t="s">
        <v>3552</v>
      </c>
      <c r="C865" s="12" t="s">
        <v>7084</v>
      </c>
      <c r="D865" s="12" t="s">
        <v>3553</v>
      </c>
      <c r="E865" s="12" t="s">
        <v>404</v>
      </c>
      <c r="F865" s="12" t="s">
        <v>3483</v>
      </c>
      <c r="G865" s="12" t="s">
        <v>1278</v>
      </c>
      <c r="H865" s="12" t="s">
        <v>3554</v>
      </c>
      <c r="I865" s="12" t="s">
        <v>1076</v>
      </c>
      <c r="J865" s="11">
        <v>19.989999999999998</v>
      </c>
      <c r="K865" s="11">
        <v>9300</v>
      </c>
      <c r="L865" s="11">
        <v>-3.9156900000000001</v>
      </c>
      <c r="M865" s="11">
        <v>18.2455963828967</v>
      </c>
      <c r="N865" s="11">
        <v>2.54946719767615</v>
      </c>
      <c r="O865" s="11">
        <v>33.802126301125199</v>
      </c>
      <c r="P865" s="11">
        <v>38.183952492184801</v>
      </c>
      <c r="Q865" s="11">
        <v>7.2188576261171402</v>
      </c>
      <c r="R865" s="11">
        <v>863</v>
      </c>
      <c r="S865" s="11">
        <v>1464</v>
      </c>
      <c r="T865" s="11">
        <v>3063</v>
      </c>
      <c r="U865" s="81" t="str">
        <f>IF(COUNTIF('2025年度_地域戦略テーブル（基本項目）'!C:C, D865) &gt; 0, "策定済み", "未策定")</f>
        <v>未策定</v>
      </c>
      <c r="V865" t="str">
        <f>IF(COUNTIF('2025年度_地域戦略テーブル（基本項目）'!C:C, D865) &gt; 0,
    IF(MONTH(INDEX('2025年度_地域戦略テーブル（基本項目）'!G:G, MATCH(D865, '2025年度_地域戦略テーブル（基本項目）'!C:C, 0))) &gt;= 4,
        YEAR(INDEX('2025年度_地域戦略テーブル（基本項目）'!G:G, MATCH(D865, '2025年度_地域戦略テーブル（基本項目）'!C:C, 0))),
        YEAR(INDEX('2025年度_地域戦略テーブル（基本項目）'!G:G, MATCH(D865, '2025年度_地域戦略テーブル（基本項目）'!C:C, 0)))-1),
    "")</f>
        <v/>
      </c>
    </row>
    <row r="866" spans="1:22" ht="26" hidden="1">
      <c r="A866" s="11">
        <v>734</v>
      </c>
      <c r="B866" s="12" t="s">
        <v>3555</v>
      </c>
      <c r="C866" s="12" t="s">
        <v>7091</v>
      </c>
      <c r="D866" s="12" t="s">
        <v>3556</v>
      </c>
      <c r="E866" s="12" t="s">
        <v>404</v>
      </c>
      <c r="F866" s="12" t="s">
        <v>3483</v>
      </c>
      <c r="G866" s="12" t="s">
        <v>1278</v>
      </c>
      <c r="H866" s="12" t="s">
        <v>3557</v>
      </c>
      <c r="I866" s="12" t="s">
        <v>1076</v>
      </c>
      <c r="J866" s="11">
        <v>40.97</v>
      </c>
      <c r="K866" s="11">
        <v>23426</v>
      </c>
      <c r="L866" s="11">
        <v>-6.3933499999999999</v>
      </c>
      <c r="M866" s="11">
        <v>11.2582816751358</v>
      </c>
      <c r="N866" s="11">
        <v>0</v>
      </c>
      <c r="O866" s="11">
        <v>10.177622128267901</v>
      </c>
      <c r="P866" s="11">
        <v>74.818095108460696</v>
      </c>
      <c r="Q866" s="11">
        <v>3.7460010881356798</v>
      </c>
      <c r="R866" s="11">
        <v>801</v>
      </c>
      <c r="S866" s="11">
        <v>2122</v>
      </c>
      <c r="T866" s="11">
        <v>9626</v>
      </c>
      <c r="U866" s="81" t="str">
        <f>IF(COUNTIF('2025年度_地域戦略テーブル（基本項目）'!C:C, D866) &gt; 0, "策定済み", "未策定")</f>
        <v>未策定</v>
      </c>
      <c r="V866" t="str">
        <f>IF(COUNTIF('2025年度_地域戦略テーブル（基本項目）'!C:C, D866) &gt; 0,
    IF(MONTH(INDEX('2025年度_地域戦略テーブル（基本項目）'!G:G, MATCH(D866, '2025年度_地域戦略テーブル（基本項目）'!C:C, 0))) &gt;= 4,
        YEAR(INDEX('2025年度_地域戦略テーブル（基本項目）'!G:G, MATCH(D866, '2025年度_地域戦略テーブル（基本項目）'!C:C, 0))),
        YEAR(INDEX('2025年度_地域戦略テーブル（基本項目）'!G:G, MATCH(D866, '2025年度_地域戦略テーブル（基本項目）'!C:C, 0)))-1),
    "")</f>
        <v/>
      </c>
    </row>
    <row r="867" spans="1:22" ht="26" hidden="1">
      <c r="A867" s="11">
        <v>710</v>
      </c>
      <c r="B867" s="12" t="s">
        <v>3558</v>
      </c>
      <c r="C867" s="12" t="s">
        <v>7067</v>
      </c>
      <c r="D867" s="12" t="s">
        <v>429</v>
      </c>
      <c r="E867" s="12" t="s">
        <v>404</v>
      </c>
      <c r="F867" s="12" t="s">
        <v>3483</v>
      </c>
      <c r="G867" s="12" t="s">
        <v>1278</v>
      </c>
      <c r="H867" s="12" t="s">
        <v>3559</v>
      </c>
      <c r="I867" s="12" t="s">
        <v>1076</v>
      </c>
      <c r="J867" s="11">
        <v>69.56</v>
      </c>
      <c r="K867" s="11">
        <v>436905</v>
      </c>
      <c r="L867" s="11">
        <v>3.0693999999999999</v>
      </c>
      <c r="M867" s="11">
        <v>71.165612750582895</v>
      </c>
      <c r="N867" s="11">
        <v>5.2343446861342597</v>
      </c>
      <c r="O867" s="11">
        <v>12.7856925729861</v>
      </c>
      <c r="P867" s="11">
        <v>8.5933349017805707</v>
      </c>
      <c r="Q867" s="11">
        <v>2.2210150885161899</v>
      </c>
      <c r="R867" s="11">
        <v>3940</v>
      </c>
      <c r="S867" s="11">
        <v>42786</v>
      </c>
      <c r="T867" s="11">
        <v>133304</v>
      </c>
      <c r="U867" s="81" t="str">
        <f>IF(COUNTIF('2025年度_地域戦略テーブル（基本項目）'!C:C, D867) &gt; 0, "策定済み", "未策定")</f>
        <v>策定済み</v>
      </c>
      <c r="V867">
        <f>IF(COUNTIF('2025年度_地域戦略テーブル（基本項目）'!C:C, D867) &gt; 0,
    IF(MONTH(INDEX('2025年度_地域戦略テーブル（基本項目）'!G:G, MATCH(D867, '2025年度_地域戦略テーブル（基本項目）'!C:C, 0))) &gt;= 4,
        YEAR(INDEX('2025年度_地域戦略テーブル（基本項目）'!G:G, MATCH(D867, '2025年度_地域戦略テーブル（基本項目）'!C:C, 0))),
        YEAR(INDEX('2025年度_地域戦略テーブル（基本項目）'!G:G, MATCH(D867, '2025年度_地域戦略テーブル（基本項目）'!C:C, 0)))-1),
    "")</f>
        <v>2018</v>
      </c>
    </row>
    <row r="868" spans="1:22" ht="26" hidden="1">
      <c r="A868" s="11">
        <v>721</v>
      </c>
      <c r="B868" s="12" t="s">
        <v>3560</v>
      </c>
      <c r="C868" s="12" t="s">
        <v>7078</v>
      </c>
      <c r="D868" s="12" t="s">
        <v>3561</v>
      </c>
      <c r="E868" s="12" t="s">
        <v>404</v>
      </c>
      <c r="F868" s="12" t="s">
        <v>3483</v>
      </c>
      <c r="G868" s="12" t="s">
        <v>1278</v>
      </c>
      <c r="H868" s="12" t="s">
        <v>3562</v>
      </c>
      <c r="I868" s="12" t="s">
        <v>1076</v>
      </c>
      <c r="J868" s="11">
        <v>77.12</v>
      </c>
      <c r="K868" s="11">
        <v>40841</v>
      </c>
      <c r="L868" s="11">
        <v>-5.6920500000000001</v>
      </c>
      <c r="M868" s="11">
        <v>15.9698488044088</v>
      </c>
      <c r="N868" s="11">
        <v>4.84389194367923</v>
      </c>
      <c r="O868" s="11">
        <v>8.7443344860132903</v>
      </c>
      <c r="P868" s="11">
        <v>69.682448754759207</v>
      </c>
      <c r="Q868" s="11">
        <v>0.75947601113943297</v>
      </c>
      <c r="R868" s="11">
        <v>1126</v>
      </c>
      <c r="S868" s="11">
        <v>6872</v>
      </c>
      <c r="T868" s="11">
        <v>12983</v>
      </c>
      <c r="U868" s="81" t="str">
        <f>IF(COUNTIF('2025年度_地域戦略テーブル（基本項目）'!C:C, D868) &gt; 0, "策定済み", "未策定")</f>
        <v>未策定</v>
      </c>
      <c r="V868" t="str">
        <f>IF(COUNTIF('2025年度_地域戦略テーブル（基本項目）'!C:C, D868) &gt; 0,
    IF(MONTH(INDEX('2025年度_地域戦略テーブル（基本項目）'!G:G, MATCH(D868, '2025年度_地域戦略テーブル（基本項目）'!C:C, 0))) &gt;= 4,
        YEAR(INDEX('2025年度_地域戦略テーブル（基本項目）'!G:G, MATCH(D868, '2025年度_地域戦略テーブル（基本項目）'!C:C, 0))),
        YEAR(INDEX('2025年度_地域戦略テーブル（基本項目）'!G:G, MATCH(D868, '2025年度_地域戦略テーブル（基本項目）'!C:C, 0)))-1),
    "")</f>
        <v/>
      </c>
    </row>
    <row r="869" spans="1:22" ht="26" hidden="1">
      <c r="A869" s="11">
        <v>726</v>
      </c>
      <c r="B869" s="12" t="s">
        <v>3563</v>
      </c>
      <c r="C869" s="12" t="s">
        <v>7083</v>
      </c>
      <c r="D869" s="12" t="s">
        <v>3564</v>
      </c>
      <c r="E869" s="12" t="s">
        <v>404</v>
      </c>
      <c r="F869" s="12" t="s">
        <v>3483</v>
      </c>
      <c r="G869" s="12" t="s">
        <v>1278</v>
      </c>
      <c r="H869" s="12" t="s">
        <v>3565</v>
      </c>
      <c r="I869" s="12" t="s">
        <v>1076</v>
      </c>
      <c r="J869" s="11">
        <v>9.08</v>
      </c>
      <c r="K869" s="11">
        <v>27564</v>
      </c>
      <c r="L869" s="11">
        <v>-2.86842</v>
      </c>
      <c r="M869" s="11">
        <v>43.848715476892998</v>
      </c>
      <c r="N869" s="11">
        <v>1.4201942438589299</v>
      </c>
      <c r="O869" s="11">
        <v>25.916053272909899</v>
      </c>
      <c r="P869" s="11">
        <v>21.715310218073899</v>
      </c>
      <c r="Q869" s="11">
        <v>7.0997267882642801</v>
      </c>
      <c r="R869" s="11">
        <v>426</v>
      </c>
      <c r="S869" s="11">
        <v>2996</v>
      </c>
      <c r="T869" s="11">
        <v>9753</v>
      </c>
      <c r="U869" s="81" t="str">
        <f>IF(COUNTIF('2025年度_地域戦略テーブル（基本項目）'!C:C, D869) &gt; 0, "策定済み", "未策定")</f>
        <v>未策定</v>
      </c>
      <c r="V869" t="str">
        <f>IF(COUNTIF('2025年度_地域戦略テーブル（基本項目）'!C:C, D869) &gt; 0,
    IF(MONTH(INDEX('2025年度_地域戦略テーブル（基本項目）'!G:G, MATCH(D869, '2025年度_地域戦略テーブル（基本項目）'!C:C, 0))) &gt;= 4,
        YEAR(INDEX('2025年度_地域戦略テーブル（基本項目）'!G:G, MATCH(D869, '2025年度_地域戦略テーブル（基本項目）'!C:C, 0))),
        YEAR(INDEX('2025年度_地域戦略テーブル（基本項目）'!G:G, MATCH(D869, '2025年度_地域戦略テーブル（基本項目）'!C:C, 0)))-1),
    "")</f>
        <v/>
      </c>
    </row>
    <row r="870" spans="1:22" ht="26" hidden="1">
      <c r="A870" s="11">
        <v>732</v>
      </c>
      <c r="B870" s="12" t="s">
        <v>3566</v>
      </c>
      <c r="C870" s="12" t="s">
        <v>7089</v>
      </c>
      <c r="D870" s="12" t="s">
        <v>3567</v>
      </c>
      <c r="E870" s="12" t="s">
        <v>404</v>
      </c>
      <c r="F870" s="12" t="s">
        <v>3483</v>
      </c>
      <c r="G870" s="12" t="s">
        <v>1278</v>
      </c>
      <c r="H870" s="12" t="s">
        <v>3568</v>
      </c>
      <c r="I870" s="12" t="s">
        <v>1076</v>
      </c>
      <c r="J870" s="11">
        <v>92.86</v>
      </c>
      <c r="K870" s="11">
        <v>11293</v>
      </c>
      <c r="L870" s="11">
        <v>-4.1829299999999998</v>
      </c>
      <c r="M870" s="11">
        <v>9.8383636087658299</v>
      </c>
      <c r="N870" s="11">
        <v>1.8562738765731099E-2</v>
      </c>
      <c r="O870" s="11">
        <v>0.40846760898706602</v>
      </c>
      <c r="P870" s="11">
        <v>83.6450915175581</v>
      </c>
      <c r="Q870" s="11">
        <v>6.0895145259232502</v>
      </c>
      <c r="R870" s="11">
        <v>95</v>
      </c>
      <c r="S870" s="11">
        <v>725</v>
      </c>
      <c r="T870" s="11">
        <v>7400</v>
      </c>
      <c r="U870" s="81" t="str">
        <f>IF(COUNTIF('2025年度_地域戦略テーブル（基本項目）'!C:C, D870) &gt; 0, "策定済み", "未策定")</f>
        <v>未策定</v>
      </c>
      <c r="V870" t="str">
        <f>IF(COUNTIF('2025年度_地域戦略テーブル（基本項目）'!C:C, D870) &gt; 0,
    IF(MONTH(INDEX('2025年度_地域戦略テーブル（基本項目）'!G:G, MATCH(D870, '2025年度_地域戦略テーブル（基本項目）'!C:C, 0))) &gt;= 4,
        YEAR(INDEX('2025年度_地域戦略テーブル（基本項目）'!G:G, MATCH(D870, '2025年度_地域戦略テーブル（基本項目）'!C:C, 0))),
        YEAR(INDEX('2025年度_地域戦略テーブル（基本項目）'!G:G, MATCH(D870, '2025年度_地域戦略テーブル（基本項目）'!C:C, 0)))-1),
    "")</f>
        <v/>
      </c>
    </row>
    <row r="871" spans="1:22" ht="26" hidden="1">
      <c r="A871" s="11">
        <v>708</v>
      </c>
      <c r="B871" s="12" t="s">
        <v>3569</v>
      </c>
      <c r="C871" s="12" t="s">
        <v>7065</v>
      </c>
      <c r="D871" s="12" t="s">
        <v>3570</v>
      </c>
      <c r="E871" s="12" t="s">
        <v>404</v>
      </c>
      <c r="F871" s="12" t="s">
        <v>3483</v>
      </c>
      <c r="G871" s="12" t="s">
        <v>1278</v>
      </c>
      <c r="H871" s="12" t="s">
        <v>3571</v>
      </c>
      <c r="I871" s="12" t="s">
        <v>1076</v>
      </c>
      <c r="J871" s="11">
        <v>67.819999999999993</v>
      </c>
      <c r="K871" s="11">
        <v>258422</v>
      </c>
      <c r="L871" s="11">
        <v>7.5509999999999994E-2</v>
      </c>
      <c r="M871" s="11">
        <v>56.6354864629076</v>
      </c>
      <c r="N871" s="11">
        <v>16.3160666913897</v>
      </c>
      <c r="O871" s="11">
        <v>13.2591102534707</v>
      </c>
      <c r="P871" s="11">
        <v>10.828075801807399</v>
      </c>
      <c r="Q871" s="11">
        <v>2.9612607904244799</v>
      </c>
      <c r="R871" s="11">
        <v>4079</v>
      </c>
      <c r="S871" s="11">
        <v>36317</v>
      </c>
      <c r="T871" s="11">
        <v>79736</v>
      </c>
      <c r="U871" s="81" t="str">
        <f>IF(COUNTIF('2025年度_地域戦略テーブル（基本項目）'!C:C, D871) &gt; 0, "策定済み", "未策定")</f>
        <v>未策定</v>
      </c>
      <c r="V871" t="str">
        <f>IF(COUNTIF('2025年度_地域戦略テーブル（基本項目）'!C:C, D871) &gt; 0,
    IF(MONTH(INDEX('2025年度_地域戦略テーブル（基本項目）'!G:G, MATCH(D871, '2025年度_地域戦略テーブル（基本項目）'!C:C, 0))) &gt;= 4,
        YEAR(INDEX('2025年度_地域戦略テーブル（基本項目）'!G:G, MATCH(D871, '2025年度_地域戦略テーブル（基本項目）'!C:C, 0))),
        YEAR(INDEX('2025年度_地域戦略テーブル（基本項目）'!G:G, MATCH(D871, '2025年度_地域戦略テーブル（基本項目）'!C:C, 0)))-1),
    "")</f>
        <v/>
      </c>
    </row>
    <row r="872" spans="1:22" ht="26" hidden="1">
      <c r="A872" s="11">
        <v>723</v>
      </c>
      <c r="B872" s="12" t="s">
        <v>3572</v>
      </c>
      <c r="C872" s="12" t="s">
        <v>7080</v>
      </c>
      <c r="D872" s="12" t="s">
        <v>3573</v>
      </c>
      <c r="E872" s="12" t="s">
        <v>404</v>
      </c>
      <c r="F872" s="12" t="s">
        <v>3483</v>
      </c>
      <c r="G872" s="12" t="s">
        <v>1278</v>
      </c>
      <c r="H872" s="12" t="s">
        <v>3574</v>
      </c>
      <c r="I872" s="12" t="s">
        <v>1076</v>
      </c>
      <c r="J872" s="11">
        <v>17.04</v>
      </c>
      <c r="K872" s="11">
        <v>31665</v>
      </c>
      <c r="L872" s="11">
        <v>-1.3428500000000001</v>
      </c>
      <c r="M872" s="11">
        <v>32.0885547638905</v>
      </c>
      <c r="N872" s="11">
        <v>0.82959687265200699</v>
      </c>
      <c r="O872" s="11">
        <v>1.99878284607954</v>
      </c>
      <c r="P872" s="11">
        <v>61.349533400414103</v>
      </c>
      <c r="Q872" s="11">
        <v>3.73353211696387</v>
      </c>
      <c r="R872" s="11">
        <v>272</v>
      </c>
      <c r="S872" s="11">
        <v>2219</v>
      </c>
      <c r="T872" s="11">
        <v>11535</v>
      </c>
      <c r="U872" s="81" t="str">
        <f>IF(COUNTIF('2025年度_地域戦略テーブル（基本項目）'!C:C, D872) &gt; 0, "策定済み", "未策定")</f>
        <v>未策定</v>
      </c>
      <c r="V872" t="str">
        <f>IF(COUNTIF('2025年度_地域戦略テーブル（基本項目）'!C:C, D872) &gt; 0,
    IF(MONTH(INDEX('2025年度_地域戦略テーブル（基本項目）'!G:G, MATCH(D872, '2025年度_地域戦略テーブル（基本項目）'!C:C, 0))) &gt;= 4,
        YEAR(INDEX('2025年度_地域戦略テーブル（基本項目）'!G:G, MATCH(D872, '2025年度_地域戦略テーブル（基本項目）'!C:C, 0))),
        YEAR(INDEX('2025年度_地域戦略テーブル（基本項目）'!G:G, MATCH(D872, '2025年度_地域戦略テーブル（基本項目）'!C:C, 0)))-1),
    "")</f>
        <v/>
      </c>
    </row>
    <row r="873" spans="1:22" hidden="1">
      <c r="A873" s="11">
        <v>265</v>
      </c>
      <c r="B873" s="12" t="s">
        <v>3575</v>
      </c>
      <c r="C873" s="12" t="s">
        <v>431</v>
      </c>
      <c r="D873" s="12" t="s">
        <v>431</v>
      </c>
      <c r="E873" s="12" t="s">
        <v>431</v>
      </c>
      <c r="F873" s="12" t="s">
        <v>3576</v>
      </c>
      <c r="G873" s="12" t="s">
        <v>1617</v>
      </c>
      <c r="H873" s="12" t="s">
        <v>102</v>
      </c>
      <c r="I873" s="12" t="s">
        <v>982</v>
      </c>
      <c r="J873" s="11">
        <v>9645.64</v>
      </c>
      <c r="K873" s="11">
        <v>1237984</v>
      </c>
      <c r="L873" s="11">
        <v>-5.3720800000000004</v>
      </c>
      <c r="M873" s="11">
        <v>3.6246681641821499</v>
      </c>
      <c r="N873" s="11">
        <v>10.5370635082704</v>
      </c>
      <c r="O873" s="11">
        <v>8.1376352869103492</v>
      </c>
      <c r="P873" s="11">
        <v>77.139064733510295</v>
      </c>
      <c r="Q873" s="11">
        <v>0.56156830712681205</v>
      </c>
      <c r="R873" s="11">
        <v>151729</v>
      </c>
      <c r="S873" s="11">
        <v>127978</v>
      </c>
      <c r="T873" s="11">
        <v>413318</v>
      </c>
      <c r="U873" s="81" t="str">
        <f>IF(COUNTIF('2025年度_地域戦略テーブル（基本項目）'!C:C, D873) &gt; 0, "策定済み", "未策定")</f>
        <v>策定済み</v>
      </c>
      <c r="V873">
        <f>IF(COUNTIF('2025年度_地域戦略テーブル（基本項目）'!C:C, D873) &gt; 0,
    IF(MONTH(INDEX('2025年度_地域戦略テーブル（基本項目）'!G:G, MATCH(D873, '2025年度_地域戦略テーブル（基本項目）'!C:C, 0))) &gt;= 4,
        YEAR(INDEX('2025年度_地域戦略テーブル（基本項目）'!G:G, MATCH(D873, '2025年度_地域戦略テーブル（基本項目）'!C:C, 0))),
        YEAR(INDEX('2025年度_地域戦略テーブル（基本項目）'!G:G, MATCH(D873, '2025年度_地域戦略テーブル（基本項目）'!C:C, 0)))-1),
    "")</f>
        <v>2013</v>
      </c>
    </row>
    <row r="874" spans="1:22" ht="26" hidden="1">
      <c r="A874" s="11">
        <v>295</v>
      </c>
      <c r="B874" s="12" t="s">
        <v>3577</v>
      </c>
      <c r="C874" s="12" t="s">
        <v>6580</v>
      </c>
      <c r="D874" s="12" t="s">
        <v>3578</v>
      </c>
      <c r="E874" s="12" t="s">
        <v>431</v>
      </c>
      <c r="F874" s="12" t="s">
        <v>3576</v>
      </c>
      <c r="G874" s="12" t="s">
        <v>1617</v>
      </c>
      <c r="H874" s="12" t="s">
        <v>3579</v>
      </c>
      <c r="I874" s="12" t="s">
        <v>1076</v>
      </c>
      <c r="J874" s="11">
        <v>71.959999999999994</v>
      </c>
      <c r="K874" s="11">
        <v>24273</v>
      </c>
      <c r="L874" s="11">
        <v>0.21054999999999999</v>
      </c>
      <c r="M874" s="11">
        <v>20.678173709246199</v>
      </c>
      <c r="N874" s="11">
        <v>26.486007322138299</v>
      </c>
      <c r="O874" s="11">
        <v>25.724484516605301</v>
      </c>
      <c r="P874" s="11">
        <v>24.095539270799499</v>
      </c>
      <c r="Q874" s="11">
        <v>3.0157951812107</v>
      </c>
      <c r="R874" s="11">
        <v>2379</v>
      </c>
      <c r="S874" s="11">
        <v>3435</v>
      </c>
      <c r="T874" s="11">
        <v>7008</v>
      </c>
      <c r="U874" s="81" t="str">
        <f>IF(COUNTIF('2025年度_地域戦略テーブル（基本項目）'!C:C, D874) &gt; 0, "策定済み", "未策定")</f>
        <v>未策定</v>
      </c>
      <c r="V874" t="str">
        <f>IF(COUNTIF('2025年度_地域戦略テーブル（基本項目）'!C:C, D874) &gt; 0,
    IF(MONTH(INDEX('2025年度_地域戦略テーブル（基本項目）'!G:G, MATCH(D874, '2025年度_地域戦略テーブル（基本項目）'!C:C, 0))) &gt;= 4,
        YEAR(INDEX('2025年度_地域戦略テーブル（基本項目）'!G:G, MATCH(D874, '2025年度_地域戦略テーブル（基本項目）'!C:C, 0))),
        YEAR(INDEX('2025年度_地域戦略テーブル（基本項目）'!G:G, MATCH(D874, '2025年度_地域戦略テーブル（基本項目）'!C:C, 0)))-1),
    "")</f>
        <v/>
      </c>
    </row>
    <row r="875" spans="1:22" ht="26" hidden="1">
      <c r="A875" s="11">
        <v>274</v>
      </c>
      <c r="B875" s="12" t="s">
        <v>3580</v>
      </c>
      <c r="C875" s="12" t="s">
        <v>6559</v>
      </c>
      <c r="D875" s="12" t="s">
        <v>3581</v>
      </c>
      <c r="E875" s="12" t="s">
        <v>431</v>
      </c>
      <c r="F875" s="12" t="s">
        <v>3576</v>
      </c>
      <c r="G875" s="12" t="s">
        <v>1617</v>
      </c>
      <c r="H875" s="12" t="s">
        <v>3582</v>
      </c>
      <c r="I875" s="12" t="s">
        <v>1076</v>
      </c>
      <c r="J875" s="11">
        <v>253.55</v>
      </c>
      <c r="K875" s="11">
        <v>30934</v>
      </c>
      <c r="L875" s="11">
        <v>-7.1497200000000003</v>
      </c>
      <c r="M875" s="11">
        <v>10.190293488522199</v>
      </c>
      <c r="N875" s="11">
        <v>53.780725404504999</v>
      </c>
      <c r="O875" s="11">
        <v>15.6044789678788</v>
      </c>
      <c r="P875" s="11">
        <v>16.629553497644199</v>
      </c>
      <c r="Q875" s="11">
        <v>3.7949486414497602</v>
      </c>
      <c r="R875" s="11">
        <v>10284</v>
      </c>
      <c r="S875" s="11">
        <v>3184</v>
      </c>
      <c r="T875" s="11">
        <v>8413</v>
      </c>
      <c r="U875" s="81" t="str">
        <f>IF(COUNTIF('2025年度_地域戦略テーブル（基本項目）'!C:C, D875) &gt; 0, "策定済み", "未策定")</f>
        <v>未策定</v>
      </c>
      <c r="V875" t="str">
        <f>IF(COUNTIF('2025年度_地域戦略テーブル（基本項目）'!C:C, D875) &gt; 0,
    IF(MONTH(INDEX('2025年度_地域戦略テーブル（基本項目）'!G:G, MATCH(D875, '2025年度_地域戦略テーブル（基本項目）'!C:C, 0))) &gt;= 4,
        YEAR(INDEX('2025年度_地域戦略テーブル（基本項目）'!G:G, MATCH(D875, '2025年度_地域戦略テーブル（基本項目）'!C:C, 0))),
        YEAR(INDEX('2025年度_地域戦略テーブル（基本項目）'!G:G, MATCH(D875, '2025年度_地域戦略テーブル（基本項目）'!C:C, 0)))-1),
    "")</f>
        <v/>
      </c>
    </row>
    <row r="876" spans="1:22" hidden="1">
      <c r="A876" s="11">
        <v>273</v>
      </c>
      <c r="B876" s="12" t="s">
        <v>3583</v>
      </c>
      <c r="C876" s="12" t="s">
        <v>6558</v>
      </c>
      <c r="D876" s="12" t="s">
        <v>3584</v>
      </c>
      <c r="E876" s="12" t="s">
        <v>431</v>
      </c>
      <c r="F876" s="12" t="s">
        <v>3576</v>
      </c>
      <c r="G876" s="12" t="s">
        <v>1617</v>
      </c>
      <c r="H876" s="12" t="s">
        <v>3585</v>
      </c>
      <c r="I876" s="12" t="s">
        <v>1076</v>
      </c>
      <c r="J876" s="11">
        <v>864.12</v>
      </c>
      <c r="K876" s="11">
        <v>54103</v>
      </c>
      <c r="L876" s="11">
        <v>-7.5051699999999997</v>
      </c>
      <c r="M876" s="11">
        <v>3.3410679902281601</v>
      </c>
      <c r="N876" s="11">
        <v>1.4679106658585499</v>
      </c>
      <c r="O876" s="11">
        <v>3.7171977152753501</v>
      </c>
      <c r="P876" s="11">
        <v>88.942584958738095</v>
      </c>
      <c r="Q876" s="11">
        <v>2.5312386698998601</v>
      </c>
      <c r="R876" s="11">
        <v>2026</v>
      </c>
      <c r="S876" s="11">
        <v>5831</v>
      </c>
      <c r="T876" s="11">
        <v>19757</v>
      </c>
      <c r="U876" s="81" t="str">
        <f>IF(COUNTIF('2025年度_地域戦略テーブル（基本項目）'!C:C, D876) &gt; 0, "策定済み", "未策定")</f>
        <v>未策定</v>
      </c>
      <c r="V876" t="str">
        <f>IF(COUNTIF('2025年度_地域戦略テーブル（基本項目）'!C:C, D876) &gt; 0,
    IF(MONTH(INDEX('2025年度_地域戦略テーブル（基本項目）'!G:G, MATCH(D876, '2025年度_地域戦略テーブル（基本項目）'!C:C, 0))) &gt;= 4,
        YEAR(INDEX('2025年度_地域戦略テーブル（基本項目）'!G:G, MATCH(D876, '2025年度_地域戦略テーブル（基本項目）'!C:C, 0))),
        YEAR(INDEX('2025年度_地域戦略テーブル（基本項目）'!G:G, MATCH(D876, '2025年度_地域戦略テーブル（基本項目）'!C:C, 0)))-1),
    "")</f>
        <v/>
      </c>
    </row>
    <row r="877" spans="1:22" hidden="1">
      <c r="A877" s="11">
        <v>292</v>
      </c>
      <c r="B877" s="12" t="s">
        <v>3586</v>
      </c>
      <c r="C877" s="12" t="s">
        <v>6577</v>
      </c>
      <c r="D877" s="12" t="s">
        <v>3587</v>
      </c>
      <c r="E877" s="12" t="s">
        <v>431</v>
      </c>
      <c r="F877" s="12" t="s">
        <v>3576</v>
      </c>
      <c r="G877" s="12" t="s">
        <v>1617</v>
      </c>
      <c r="H877" s="12" t="s">
        <v>3588</v>
      </c>
      <c r="I877" s="12" t="s">
        <v>1076</v>
      </c>
      <c r="J877" s="11">
        <v>126.38</v>
      </c>
      <c r="K877" s="11">
        <v>4229</v>
      </c>
      <c r="L877" s="11">
        <v>-6.7475199999999997</v>
      </c>
      <c r="M877" s="11">
        <v>3.36921595805171</v>
      </c>
      <c r="N877" s="11">
        <v>3.1265965066672599</v>
      </c>
      <c r="O877" s="11">
        <v>17.9677893522368</v>
      </c>
      <c r="P877" s="11">
        <v>72.342882507868495</v>
      </c>
      <c r="Q877" s="11">
        <v>3.19351567517579</v>
      </c>
      <c r="R877" s="11">
        <v>1185</v>
      </c>
      <c r="S877" s="11">
        <v>681</v>
      </c>
      <c r="T877" s="11">
        <v>1069</v>
      </c>
      <c r="U877" s="81" t="str">
        <f>IF(COUNTIF('2025年度_地域戦略テーブル（基本項目）'!C:C, D877) &gt; 0, "策定済み", "未策定")</f>
        <v>未策定</v>
      </c>
      <c r="V877" t="str">
        <f>IF(COUNTIF('2025年度_地域戦略テーブル（基本項目）'!C:C, D877) &gt; 0,
    IF(MONTH(INDEX('2025年度_地域戦略テーブル（基本項目）'!G:G, MATCH(D877, '2025年度_地域戦略テーブル（基本項目）'!C:C, 0))) &gt;= 4,
        YEAR(INDEX('2025年度_地域戦略テーブル（基本項目）'!G:G, MATCH(D877, '2025年度_地域戦略テーブル（基本項目）'!C:C, 0))),
        YEAR(INDEX('2025年度_地域戦略テーブル（基本項目）'!G:G, MATCH(D877, '2025年度_地域戦略テーブル（基本項目）'!C:C, 0)))-1),
    "")</f>
        <v/>
      </c>
    </row>
    <row r="878" spans="1:22" hidden="1">
      <c r="A878" s="11">
        <v>304</v>
      </c>
      <c r="B878" s="12" t="s">
        <v>3589</v>
      </c>
      <c r="C878" s="12" t="s">
        <v>6589</v>
      </c>
      <c r="D878" s="12" t="s">
        <v>3590</v>
      </c>
      <c r="E878" s="12" t="s">
        <v>431</v>
      </c>
      <c r="F878" s="12" t="s">
        <v>3576</v>
      </c>
      <c r="G878" s="12" t="s">
        <v>1617</v>
      </c>
      <c r="H878" s="12" t="s">
        <v>3591</v>
      </c>
      <c r="I878" s="12" t="s">
        <v>1076</v>
      </c>
      <c r="J878" s="11">
        <v>94</v>
      </c>
      <c r="K878" s="11">
        <v>13496</v>
      </c>
      <c r="L878" s="11">
        <v>-3.7718400000000001</v>
      </c>
      <c r="M878" s="11">
        <v>6.8602996804396801</v>
      </c>
      <c r="N878" s="11">
        <v>4.3440648390122902</v>
      </c>
      <c r="O878" s="11">
        <v>18.515396147449199</v>
      </c>
      <c r="P878" s="11">
        <v>65.594926331897895</v>
      </c>
      <c r="Q878" s="11">
        <v>4.6853130012009698</v>
      </c>
      <c r="R878" s="11">
        <v>1056</v>
      </c>
      <c r="S878" s="11">
        <v>1974</v>
      </c>
      <c r="T878" s="11">
        <v>3755</v>
      </c>
      <c r="U878" s="81" t="str">
        <f>IF(COUNTIF('2025年度_地域戦略テーブル（基本項目）'!C:C, D878) &gt; 0, "策定済み", "未策定")</f>
        <v>未策定</v>
      </c>
      <c r="V878" t="str">
        <f>IF(COUNTIF('2025年度_地域戦略テーブル（基本項目）'!C:C, D878) &gt; 0,
    IF(MONTH(INDEX('2025年度_地域戦略テーブル（基本項目）'!G:G, MATCH(D878, '2025年度_地域戦略テーブル（基本項目）'!C:C, 0))) &gt;= 4,
        YEAR(INDEX('2025年度_地域戦略テーブル（基本項目）'!G:G, MATCH(D878, '2025年度_地域戦略テーブル（基本項目）'!C:C, 0))),
        YEAR(INDEX('2025年度_地域戦略テーブル（基本項目）'!G:G, MATCH(D878, '2025年度_地域戦略テーブル（基本項目）'!C:C, 0)))-1),
    "")</f>
        <v/>
      </c>
    </row>
    <row r="879" spans="1:22" ht="26" hidden="1">
      <c r="A879" s="11">
        <v>279</v>
      </c>
      <c r="B879" s="12" t="s">
        <v>3592</v>
      </c>
      <c r="C879" s="12" t="s">
        <v>6564</v>
      </c>
      <c r="D879" s="12" t="s">
        <v>3593</v>
      </c>
      <c r="E879" s="12" t="s">
        <v>431</v>
      </c>
      <c r="F879" s="12" t="s">
        <v>3576</v>
      </c>
      <c r="G879" s="12" t="s">
        <v>1617</v>
      </c>
      <c r="H879" s="12" t="s">
        <v>3594</v>
      </c>
      <c r="I879" s="12" t="s">
        <v>1076</v>
      </c>
      <c r="J879" s="11">
        <v>230.3</v>
      </c>
      <c r="K879" s="11">
        <v>5401</v>
      </c>
      <c r="L879" s="11">
        <v>-12.85899</v>
      </c>
      <c r="M879" s="11">
        <v>1.94210769173387</v>
      </c>
      <c r="N879" s="11">
        <v>3.3034773289208701</v>
      </c>
      <c r="O879" s="11">
        <v>1.3972291377094701</v>
      </c>
      <c r="P879" s="11">
        <v>92.691841966829401</v>
      </c>
      <c r="Q879" s="11">
        <v>0.66534387480641299</v>
      </c>
      <c r="R879" s="11">
        <v>793</v>
      </c>
      <c r="S879" s="11">
        <v>602</v>
      </c>
      <c r="T879" s="11">
        <v>1684</v>
      </c>
      <c r="U879" s="81" t="str">
        <f>IF(COUNTIF('2025年度_地域戦略テーブル（基本項目）'!C:C, D879) &gt; 0, "策定済み", "未策定")</f>
        <v>未策定</v>
      </c>
      <c r="V879" t="str">
        <f>IF(COUNTIF('2025年度_地域戦略テーブル（基本項目）'!C:C, D879) &gt; 0,
    IF(MONTH(INDEX('2025年度_地域戦略テーブル（基本項目）'!G:G, MATCH(D879, '2025年度_地域戦略テーブル（基本項目）'!C:C, 0))) &gt;= 4,
        YEAR(INDEX('2025年度_地域戦略テーブル（基本項目）'!G:G, MATCH(D879, '2025年度_地域戦略テーブル（基本項目）'!C:C, 0))),
        YEAR(INDEX('2025年度_地域戦略テーブル（基本項目）'!G:G, MATCH(D879, '2025年度_地域戦略テーブル（基本項目）'!C:C, 0)))-1),
    "")</f>
        <v/>
      </c>
    </row>
    <row r="880" spans="1:22" hidden="1">
      <c r="A880" s="11">
        <v>301</v>
      </c>
      <c r="B880" s="12" t="s">
        <v>3595</v>
      </c>
      <c r="C880" s="12" t="s">
        <v>6586</v>
      </c>
      <c r="D880" s="12" t="s">
        <v>3596</v>
      </c>
      <c r="E880" s="12" t="s">
        <v>431</v>
      </c>
      <c r="F880" s="12" t="s">
        <v>3576</v>
      </c>
      <c r="G880" s="12" t="s">
        <v>1617</v>
      </c>
      <c r="H880" s="12" t="s">
        <v>3597</v>
      </c>
      <c r="I880" s="12" t="s">
        <v>1076</v>
      </c>
      <c r="J880" s="11">
        <v>177.67</v>
      </c>
      <c r="K880" s="11">
        <v>16042</v>
      </c>
      <c r="L880" s="11">
        <v>-7.97912</v>
      </c>
      <c r="M880" s="11">
        <v>5.5651440573176796</v>
      </c>
      <c r="N880" s="11">
        <v>14.5913157313369</v>
      </c>
      <c r="O880" s="11">
        <v>20.802416968921701</v>
      </c>
      <c r="P880" s="11">
        <v>57.099680260733201</v>
      </c>
      <c r="Q880" s="11">
        <v>1.9414429816905601</v>
      </c>
      <c r="R880" s="11">
        <v>4197</v>
      </c>
      <c r="S880" s="11">
        <v>2506</v>
      </c>
      <c r="T880" s="11">
        <v>4672</v>
      </c>
      <c r="U880" s="81" t="str">
        <f>IF(COUNTIF('2025年度_地域戦略テーブル（基本項目）'!C:C, D880) &gt; 0, "策定済み", "未策定")</f>
        <v>未策定</v>
      </c>
      <c r="V880" t="str">
        <f>IF(COUNTIF('2025年度_地域戦略テーブル（基本項目）'!C:C, D880) &gt; 0,
    IF(MONTH(INDEX('2025年度_地域戦略テーブル（基本項目）'!G:G, MATCH(D880, '2025年度_地域戦略テーブル（基本項目）'!C:C, 0))) &gt;= 4,
        YEAR(INDEX('2025年度_地域戦略テーブル（基本項目）'!G:G, MATCH(D880, '2025年度_地域戦略テーブル（基本項目）'!C:C, 0))),
        YEAR(INDEX('2025年度_地域戦略テーブル（基本項目）'!G:G, MATCH(D880, '2025年度_地域戦略テーブル（基本項目）'!C:C, 0)))-1),
    "")</f>
        <v/>
      </c>
    </row>
    <row r="881" spans="1:22" ht="26" hidden="1">
      <c r="A881" s="11">
        <v>270</v>
      </c>
      <c r="B881" s="12" t="s">
        <v>3598</v>
      </c>
      <c r="C881" s="12" t="s">
        <v>6555</v>
      </c>
      <c r="D881" s="12" t="s">
        <v>3599</v>
      </c>
      <c r="E881" s="12" t="s">
        <v>431</v>
      </c>
      <c r="F881" s="12" t="s">
        <v>3576</v>
      </c>
      <c r="G881" s="12" t="s">
        <v>1617</v>
      </c>
      <c r="H881" s="12" t="s">
        <v>3600</v>
      </c>
      <c r="I881" s="12" t="s">
        <v>1076</v>
      </c>
      <c r="J881" s="11">
        <v>404.2</v>
      </c>
      <c r="K881" s="11">
        <v>51415</v>
      </c>
      <c r="L881" s="11">
        <v>-6.8248100000000003</v>
      </c>
      <c r="M881" s="11">
        <v>6.2960926933442103</v>
      </c>
      <c r="N881" s="11">
        <v>23.241227529724899</v>
      </c>
      <c r="O881" s="11">
        <v>8.1944344502365301</v>
      </c>
      <c r="P881" s="11">
        <v>60.820681774223097</v>
      </c>
      <c r="Q881" s="11">
        <v>1.44756355247129</v>
      </c>
      <c r="R881" s="11">
        <v>7440</v>
      </c>
      <c r="S881" s="11">
        <v>5231</v>
      </c>
      <c r="T881" s="11">
        <v>16501</v>
      </c>
      <c r="U881" s="81" t="str">
        <f>IF(COUNTIF('2025年度_地域戦略テーブル（基本項目）'!C:C, D881) &gt; 0, "策定済み", "未策定")</f>
        <v>未策定</v>
      </c>
      <c r="V881" t="str">
        <f>IF(COUNTIF('2025年度_地域戦略テーブル（基本項目）'!C:C, D881) &gt; 0,
    IF(MONTH(INDEX('2025年度_地域戦略テーブル（基本項目）'!G:G, MATCH(D881, '2025年度_地域戦略テーブル（基本項目）'!C:C, 0))) &gt;= 4,
        YEAR(INDEX('2025年度_地域戦略テーブル（基本項目）'!G:G, MATCH(D881, '2025年度_地域戦略テーブル（基本項目）'!C:C, 0))),
        YEAR(INDEX('2025年度_地域戦略テーブル（基本項目）'!G:G, MATCH(D881, '2025年度_地域戦略テーブル（基本項目）'!C:C, 0)))-1),
    "")</f>
        <v/>
      </c>
    </row>
    <row r="882" spans="1:22" hidden="1">
      <c r="A882" s="11">
        <v>267</v>
      </c>
      <c r="B882" s="12" t="s">
        <v>3601</v>
      </c>
      <c r="C882" s="12" t="s">
        <v>6552</v>
      </c>
      <c r="D882" s="12" t="s">
        <v>3602</v>
      </c>
      <c r="E882" s="12" t="s">
        <v>431</v>
      </c>
      <c r="F882" s="12" t="s">
        <v>3576</v>
      </c>
      <c r="G882" s="12" t="s">
        <v>1617</v>
      </c>
      <c r="H882" s="12" t="s">
        <v>3603</v>
      </c>
      <c r="I882" s="12" t="s">
        <v>1076</v>
      </c>
      <c r="J882" s="11">
        <v>524.20000000000005</v>
      </c>
      <c r="K882" s="11">
        <v>168466</v>
      </c>
      <c r="L882" s="11">
        <v>-5.0419600000000004</v>
      </c>
      <c r="M882" s="11">
        <v>10.454450071028599</v>
      </c>
      <c r="N882" s="11">
        <v>11.678281968439499</v>
      </c>
      <c r="O882" s="11">
        <v>24.150760721656798</v>
      </c>
      <c r="P882" s="11">
        <v>51.2044868392979</v>
      </c>
      <c r="Q882" s="11">
        <v>2.5120203995771799</v>
      </c>
      <c r="R882" s="11">
        <v>25260</v>
      </c>
      <c r="S882" s="11">
        <v>13609</v>
      </c>
      <c r="T882" s="11">
        <v>55357</v>
      </c>
      <c r="U882" s="81" t="str">
        <f>IF(COUNTIF('2025年度_地域戦略テーブル（基本項目）'!C:C, D882) &gt; 0, "策定済み", "未策定")</f>
        <v>未策定</v>
      </c>
      <c r="V882" t="str">
        <f>IF(COUNTIF('2025年度_地域戦略テーブル（基本項目）'!C:C, D882) &gt; 0,
    IF(MONTH(INDEX('2025年度_地域戦略テーブル（基本項目）'!G:G, MATCH(D882, '2025年度_地域戦略テーブル（基本項目）'!C:C, 0))) &gt;= 4,
        YEAR(INDEX('2025年度_地域戦略テーブル（基本項目）'!G:G, MATCH(D882, '2025年度_地域戦略テーブル（基本項目）'!C:C, 0))),
        YEAR(INDEX('2025年度_地域戦略テーブル（基本項目）'!G:G, MATCH(D882, '2025年度_地域戦略テーブル（基本項目）'!C:C, 0)))-1),
    "")</f>
        <v/>
      </c>
    </row>
    <row r="883" spans="1:22" hidden="1">
      <c r="A883" s="11">
        <v>269</v>
      </c>
      <c r="B883" s="12" t="s">
        <v>3604</v>
      </c>
      <c r="C883" s="12" t="s">
        <v>6554</v>
      </c>
      <c r="D883" s="12" t="s">
        <v>3605</v>
      </c>
      <c r="E883" s="12" t="s">
        <v>431</v>
      </c>
      <c r="F883" s="12" t="s">
        <v>3576</v>
      </c>
      <c r="G883" s="12" t="s">
        <v>1617</v>
      </c>
      <c r="H883" s="12" t="s">
        <v>3606</v>
      </c>
      <c r="I883" s="12" t="s">
        <v>1076</v>
      </c>
      <c r="J883" s="11">
        <v>217.05</v>
      </c>
      <c r="K883" s="11">
        <v>31946</v>
      </c>
      <c r="L883" s="11">
        <v>-6.8195100000000002</v>
      </c>
      <c r="M883" s="11">
        <v>5.9567128487203398</v>
      </c>
      <c r="N883" s="11">
        <v>12.0078404391063</v>
      </c>
      <c r="O883" s="11">
        <v>11.2349546307385</v>
      </c>
      <c r="P883" s="11">
        <v>69.9039715264488</v>
      </c>
      <c r="Q883" s="11">
        <v>0.89652055498610195</v>
      </c>
      <c r="R883" s="11">
        <v>5644</v>
      </c>
      <c r="S883" s="11">
        <v>4246</v>
      </c>
      <c r="T883" s="11">
        <v>10486</v>
      </c>
      <c r="U883" s="81" t="str">
        <f>IF(COUNTIF('2025年度_地域戦略テーブル（基本項目）'!C:C, D883) &gt; 0, "策定済み", "未策定")</f>
        <v>未策定</v>
      </c>
      <c r="V883" t="str">
        <f>IF(COUNTIF('2025年度_地域戦略テーブル（基本項目）'!C:C, D883) &gt; 0,
    IF(MONTH(INDEX('2025年度_地域戦略テーブル（基本項目）'!G:G, MATCH(D883, '2025年度_地域戦略テーブル（基本項目）'!C:C, 0))) &gt;= 4,
        YEAR(INDEX('2025年度_地域戦略テーブル（基本項目）'!G:G, MATCH(D883, '2025年度_地域戦略テーブル（基本項目）'!C:C, 0))),
        YEAR(INDEX('2025年度_地域戦略テーブル（基本項目）'!G:G, MATCH(D883, '2025年度_地域戦略テーブル（基本項目）'!C:C, 0)))-1),
    "")</f>
        <v/>
      </c>
    </row>
    <row r="884" spans="1:22" hidden="1">
      <c r="A884" s="11">
        <v>277</v>
      </c>
      <c r="B884" s="12" t="s">
        <v>3607</v>
      </c>
      <c r="C884" s="12" t="s">
        <v>6562</v>
      </c>
      <c r="D884" s="12" t="s">
        <v>3608</v>
      </c>
      <c r="E884" s="12" t="s">
        <v>431</v>
      </c>
      <c r="F884" s="12" t="s">
        <v>3576</v>
      </c>
      <c r="G884" s="12" t="s">
        <v>1617</v>
      </c>
      <c r="H884" s="12" t="s">
        <v>3609</v>
      </c>
      <c r="I884" s="12" t="s">
        <v>1076</v>
      </c>
      <c r="J884" s="11">
        <v>125.27</v>
      </c>
      <c r="K884" s="11">
        <v>2334</v>
      </c>
      <c r="L884" s="11">
        <v>-15.312049999999999</v>
      </c>
      <c r="M884" s="11">
        <v>2.1263855164997998</v>
      </c>
      <c r="N884" s="11">
        <v>3.9977038301855798</v>
      </c>
      <c r="O884" s="11">
        <v>3.6876263118547801</v>
      </c>
      <c r="P884" s="11">
        <v>89.151538824260896</v>
      </c>
      <c r="Q884" s="11">
        <v>1.0367455171989</v>
      </c>
      <c r="R884" s="11">
        <v>344</v>
      </c>
      <c r="S884" s="11">
        <v>358</v>
      </c>
      <c r="T884" s="11">
        <v>690</v>
      </c>
      <c r="U884" s="81" t="str">
        <f>IF(COUNTIF('2025年度_地域戦略テーブル（基本項目）'!C:C, D884) &gt; 0, "策定済み", "未策定")</f>
        <v>未策定</v>
      </c>
      <c r="V884" t="str">
        <f>IF(COUNTIF('2025年度_地域戦略テーブル（基本項目）'!C:C, D884) &gt; 0,
    IF(MONTH(INDEX('2025年度_地域戦略テーブル（基本項目）'!G:G, MATCH(D884, '2025年度_地域戦略テーブル（基本項目）'!C:C, 0))) &gt;= 4,
        YEAR(INDEX('2025年度_地域戦略テーブル（基本項目）'!G:G, MATCH(D884, '2025年度_地域戦略テーブル（基本項目）'!C:C, 0))),
        YEAR(INDEX('2025年度_地域戦略テーブル（基本項目）'!G:G, MATCH(D884, '2025年度_地域戦略テーブル（基本項目）'!C:C, 0)))-1),
    "")</f>
        <v/>
      </c>
    </row>
    <row r="885" spans="1:22" hidden="1">
      <c r="A885" s="11">
        <v>299</v>
      </c>
      <c r="B885" s="12" t="s">
        <v>3610</v>
      </c>
      <c r="C885" s="12" t="s">
        <v>6584</v>
      </c>
      <c r="D885" s="12" t="s">
        <v>3611</v>
      </c>
      <c r="E885" s="12" t="s">
        <v>431</v>
      </c>
      <c r="F885" s="12" t="s">
        <v>3576</v>
      </c>
      <c r="G885" s="12" t="s">
        <v>1617</v>
      </c>
      <c r="H885" s="12" t="s">
        <v>3612</v>
      </c>
      <c r="I885" s="12" t="s">
        <v>1076</v>
      </c>
      <c r="J885" s="11">
        <v>135.04</v>
      </c>
      <c r="K885" s="11">
        <v>1788</v>
      </c>
      <c r="L885" s="11">
        <v>-16.759779999999999</v>
      </c>
      <c r="M885" s="11">
        <v>0.75592424536050695</v>
      </c>
      <c r="N885" s="11">
        <v>0.67931862904075802</v>
      </c>
      <c r="O885" s="11">
        <v>3.0683603521547398</v>
      </c>
      <c r="P885" s="11">
        <v>94.046894162827698</v>
      </c>
      <c r="Q885" s="11">
        <v>1.4495026106162701</v>
      </c>
      <c r="R885" s="11">
        <v>252</v>
      </c>
      <c r="S885" s="11">
        <v>340</v>
      </c>
      <c r="T885" s="11">
        <v>499</v>
      </c>
      <c r="U885" s="81" t="str">
        <f>IF(COUNTIF('2025年度_地域戦略テーブル（基本項目）'!C:C, D885) &gt; 0, "策定済み", "未策定")</f>
        <v>未策定</v>
      </c>
      <c r="V885" t="str">
        <f>IF(COUNTIF('2025年度_地域戦略テーブル（基本項目）'!C:C, D885) &gt; 0,
    IF(MONTH(INDEX('2025年度_地域戦略テーブル（基本項目）'!G:G, MATCH(D885, '2025年度_地域戦略テーブル（基本項目）'!C:C, 0))) &gt;= 4,
        YEAR(INDEX('2025年度_地域戦略テーブル（基本項目）'!G:G, MATCH(D885, '2025年度_地域戦略テーブル（基本項目）'!C:C, 0))),
        YEAR(INDEX('2025年度_地域戦略テーブル（基本項目）'!G:G, MATCH(D885, '2025年度_地域戦略テーブル（基本項目）'!C:C, 0)))-1),
    "")</f>
        <v/>
      </c>
    </row>
    <row r="886" spans="1:22" hidden="1">
      <c r="A886" s="11">
        <v>300</v>
      </c>
      <c r="B886" s="12" t="s">
        <v>3613</v>
      </c>
      <c r="C886" s="12" t="s">
        <v>6585</v>
      </c>
      <c r="D886" s="12" t="s">
        <v>3614</v>
      </c>
      <c r="E886" s="12" t="s">
        <v>431</v>
      </c>
      <c r="F886" s="12" t="s">
        <v>3576</v>
      </c>
      <c r="G886" s="12" t="s">
        <v>1617</v>
      </c>
      <c r="H886" s="12" t="s">
        <v>3615</v>
      </c>
      <c r="I886" s="12" t="s">
        <v>1076</v>
      </c>
      <c r="J886" s="11">
        <v>151.79</v>
      </c>
      <c r="K886" s="11">
        <v>9082</v>
      </c>
      <c r="L886" s="11">
        <v>-10.38974</v>
      </c>
      <c r="M886" s="11">
        <v>3.2866746769511299</v>
      </c>
      <c r="N886" s="11">
        <v>7.1402871398320302</v>
      </c>
      <c r="O886" s="11">
        <v>15.820599577589</v>
      </c>
      <c r="P886" s="11">
        <v>73.143159022103305</v>
      </c>
      <c r="Q886" s="11">
        <v>0.60927958352452005</v>
      </c>
      <c r="R886" s="11">
        <v>3381</v>
      </c>
      <c r="S886" s="11">
        <v>1047</v>
      </c>
      <c r="T886" s="11">
        <v>2620</v>
      </c>
      <c r="U886" s="81" t="str">
        <f>IF(COUNTIF('2025年度_地域戦略テーブル（基本項目）'!C:C, D886) &gt; 0, "策定済み", "未策定")</f>
        <v>未策定</v>
      </c>
      <c r="V886" t="str">
        <f>IF(COUNTIF('2025年度_地域戦略テーブル（基本項目）'!C:C, D886) &gt; 0,
    IF(MONTH(INDEX('2025年度_地域戦略テーブル（基本項目）'!G:G, MATCH(D886, '2025年度_地域戦略テーブル（基本項目）'!C:C, 0))) &gt;= 4,
        YEAR(INDEX('2025年度_地域戦略テーブル（基本項目）'!G:G, MATCH(D886, '2025年度_地域戦略テーブル（基本項目）'!C:C, 0))),
        YEAR(INDEX('2025年度_地域戦略テーブル（基本項目）'!G:G, MATCH(D886, '2025年度_地域戦略テーブル（基本項目）'!C:C, 0)))-1),
    "")</f>
        <v/>
      </c>
    </row>
    <row r="887" spans="1:22" hidden="1">
      <c r="A887" s="11">
        <v>272</v>
      </c>
      <c r="B887" s="12" t="s">
        <v>3616</v>
      </c>
      <c r="C887" s="12" t="s">
        <v>6557</v>
      </c>
      <c r="D887" s="12" t="s">
        <v>3617</v>
      </c>
      <c r="E887" s="12" t="s">
        <v>431</v>
      </c>
      <c r="F887" s="12" t="s">
        <v>3576</v>
      </c>
      <c r="G887" s="12" t="s">
        <v>1617</v>
      </c>
      <c r="H887" s="12" t="s">
        <v>3618</v>
      </c>
      <c r="I887" s="12" t="s">
        <v>1076</v>
      </c>
      <c r="J887" s="11">
        <v>119.87</v>
      </c>
      <c r="K887" s="11">
        <v>39152</v>
      </c>
      <c r="L887" s="11">
        <v>-2.59727</v>
      </c>
      <c r="M887" s="11">
        <v>26.2146670278673</v>
      </c>
      <c r="N887" s="11">
        <v>18.644691484655901</v>
      </c>
      <c r="O887" s="11">
        <v>21.001588283103601</v>
      </c>
      <c r="P887" s="11">
        <v>24.908014654536299</v>
      </c>
      <c r="Q887" s="11">
        <v>9.2310385498367804</v>
      </c>
      <c r="R887" s="11">
        <v>2876</v>
      </c>
      <c r="S887" s="11">
        <v>4014</v>
      </c>
      <c r="T887" s="11">
        <v>13601</v>
      </c>
      <c r="U887" s="81" t="str">
        <f>IF(COUNTIF('2025年度_地域戦略テーブル（基本項目）'!C:C, D887) &gt; 0, "策定済み", "未策定")</f>
        <v>未策定</v>
      </c>
      <c r="V887" t="str">
        <f>IF(COUNTIF('2025年度_地域戦略テーブル（基本項目）'!C:C, D887) &gt; 0,
    IF(MONTH(INDEX('2025年度_地域戦略テーブル（基本項目）'!G:G, MATCH(D887, '2025年度_地域戦略テーブル（基本項目）'!C:C, 0))) &gt;= 4,
        YEAR(INDEX('2025年度_地域戦略テーブル（基本項目）'!G:G, MATCH(D887, '2025年度_地域戦略テーブル（基本項目）'!C:C, 0))),
        YEAR(INDEX('2025年度_地域戦略テーブル（基本項目）'!G:G, MATCH(D887, '2025年度_地域戦略テーブル（基本項目）'!C:C, 0)))-1),
    "")</f>
        <v/>
      </c>
    </row>
    <row r="888" spans="1:22" hidden="1">
      <c r="A888" s="11">
        <v>290</v>
      </c>
      <c r="B888" s="12" t="s">
        <v>3619</v>
      </c>
      <c r="C888" s="12" t="s">
        <v>6575</v>
      </c>
      <c r="D888" s="12" t="s">
        <v>3620</v>
      </c>
      <c r="E888" s="12" t="s">
        <v>431</v>
      </c>
      <c r="F888" s="12" t="s">
        <v>3576</v>
      </c>
      <c r="G888" s="12" t="s">
        <v>1617</v>
      </c>
      <c r="H888" s="12" t="s">
        <v>3621</v>
      </c>
      <c r="I888" s="12" t="s">
        <v>1076</v>
      </c>
      <c r="J888" s="11">
        <v>337.23</v>
      </c>
      <c r="K888" s="11">
        <v>14556</v>
      </c>
      <c r="L888" s="11">
        <v>-7.3397399999999999</v>
      </c>
      <c r="M888" s="11">
        <v>3.6679955000456999</v>
      </c>
      <c r="N888" s="11">
        <v>15.534078405431201</v>
      </c>
      <c r="O888" s="11">
        <v>9.4116639872830898</v>
      </c>
      <c r="P888" s="11">
        <v>69.448568492403993</v>
      </c>
      <c r="Q888" s="11">
        <v>1.93769361483602</v>
      </c>
      <c r="R888" s="11">
        <v>3262</v>
      </c>
      <c r="S888" s="11">
        <v>1926</v>
      </c>
      <c r="T888" s="11">
        <v>4601</v>
      </c>
      <c r="U888" s="81" t="str">
        <f>IF(COUNTIF('2025年度_地域戦略テーブル（基本項目）'!C:C, D888) &gt; 0, "策定済み", "未策定")</f>
        <v>未策定</v>
      </c>
      <c r="V888" t="str">
        <f>IF(COUNTIF('2025年度_地域戦略テーブル（基本項目）'!C:C, D888) &gt; 0,
    IF(MONTH(INDEX('2025年度_地域戦略テーブル（基本項目）'!G:G, MATCH(D888, '2025年度_地域戦略テーブル（基本項目）'!C:C, 0))) &gt;= 4,
        YEAR(INDEX('2025年度_地域戦略テーブル（基本項目）'!G:G, MATCH(D888, '2025年度_地域戦略テーブル（基本項目）'!C:C, 0))),
        YEAR(INDEX('2025年度_地域戦略テーブル（基本項目）'!G:G, MATCH(D888, '2025年度_地域戦略テーブル（基本項目）'!C:C, 0)))-1),
    "")</f>
        <v/>
      </c>
    </row>
    <row r="889" spans="1:22" ht="26" hidden="1">
      <c r="A889" s="11">
        <v>271</v>
      </c>
      <c r="B889" s="12" t="s">
        <v>3622</v>
      </c>
      <c r="C889" s="12" t="s">
        <v>6556</v>
      </c>
      <c r="D889" s="12" t="s">
        <v>3623</v>
      </c>
      <c r="E889" s="12" t="s">
        <v>431</v>
      </c>
      <c r="F889" s="12" t="s">
        <v>3576</v>
      </c>
      <c r="G889" s="12" t="s">
        <v>1617</v>
      </c>
      <c r="H889" s="12" t="s">
        <v>3624</v>
      </c>
      <c r="I889" s="12" t="s">
        <v>1076</v>
      </c>
      <c r="J889" s="11">
        <v>725.65</v>
      </c>
      <c r="K889" s="11">
        <v>60378</v>
      </c>
      <c r="L889" s="11">
        <v>-4.8101000000000003</v>
      </c>
      <c r="M889" s="11">
        <v>4.5938462403845701</v>
      </c>
      <c r="N889" s="11">
        <v>14.6203416952425</v>
      </c>
      <c r="O889" s="11">
        <v>7.2954807865777802</v>
      </c>
      <c r="P889" s="11">
        <v>71.460231473962693</v>
      </c>
      <c r="Q889" s="11">
        <v>2.0300998038324698</v>
      </c>
      <c r="R889" s="11">
        <v>7087</v>
      </c>
      <c r="S889" s="11">
        <v>6898</v>
      </c>
      <c r="T889" s="11">
        <v>19463</v>
      </c>
      <c r="U889" s="81" t="str">
        <f>IF(COUNTIF('2025年度_地域戦略テーブル（基本項目）'!C:C, D889) &gt; 0, "策定済み", "未策定")</f>
        <v>未策定</v>
      </c>
      <c r="V889" t="str">
        <f>IF(COUNTIF('2025年度_地域戦略テーブル（基本項目）'!C:C, D889) &gt; 0,
    IF(MONTH(INDEX('2025年度_地域戦略テーブル（基本項目）'!G:G, MATCH(D889, '2025年度_地域戦略テーブル（基本項目）'!C:C, 0))) &gt;= 4,
        YEAR(INDEX('2025年度_地域戦略テーブル（基本項目）'!G:G, MATCH(D889, '2025年度_地域戦略テーブル（基本項目）'!C:C, 0))),
        YEAR(INDEX('2025年度_地域戦略テーブル（基本項目）'!G:G, MATCH(D889, '2025年度_地域戦略テーブル（基本項目）'!C:C, 0)))-1),
    "")</f>
        <v/>
      </c>
    </row>
    <row r="890" spans="1:22" hidden="1">
      <c r="A890" s="11">
        <v>305</v>
      </c>
      <c r="B890" s="12" t="s">
        <v>3625</v>
      </c>
      <c r="C890" s="12" t="s">
        <v>6590</v>
      </c>
      <c r="D890" s="12" t="s">
        <v>3626</v>
      </c>
      <c r="E890" s="12" t="s">
        <v>431</v>
      </c>
      <c r="F890" s="12" t="s">
        <v>3576</v>
      </c>
      <c r="G890" s="12" t="s">
        <v>1617</v>
      </c>
      <c r="H890" s="12" t="s">
        <v>3627</v>
      </c>
      <c r="I890" s="12" t="s">
        <v>1076</v>
      </c>
      <c r="J890" s="11">
        <v>150.77000000000001</v>
      </c>
      <c r="K890" s="11">
        <v>2197</v>
      </c>
      <c r="L890" s="11">
        <v>-12.435230000000001</v>
      </c>
      <c r="M890" s="11">
        <v>1.26848005630174</v>
      </c>
      <c r="N890" s="11">
        <v>4.2901084559944298</v>
      </c>
      <c r="O890" s="11">
        <v>9.7456032044461107</v>
      </c>
      <c r="P890" s="11">
        <v>83.850091972941897</v>
      </c>
      <c r="Q890" s="11">
        <v>0.84571631031578498</v>
      </c>
      <c r="R890" s="11">
        <v>1587</v>
      </c>
      <c r="S890" s="11">
        <v>281</v>
      </c>
      <c r="T890" s="11">
        <v>535</v>
      </c>
      <c r="U890" s="81" t="str">
        <f>IF(COUNTIF('2025年度_地域戦略テーブル（基本項目）'!C:C, D890) &gt; 0, "策定済み", "未策定")</f>
        <v>未策定</v>
      </c>
      <c r="V890" t="str">
        <f>IF(COUNTIF('2025年度_地域戦略テーブル（基本項目）'!C:C, D890) &gt; 0,
    IF(MONTH(INDEX('2025年度_地域戦略テーブル（基本項目）'!G:G, MATCH(D890, '2025年度_地域戦略テーブル（基本項目）'!C:C, 0))) &gt;= 4,
        YEAR(INDEX('2025年度_地域戦略テーブル（基本項目）'!G:G, MATCH(D890, '2025年度_地域戦略テーブル（基本項目）'!C:C, 0))),
        YEAR(INDEX('2025年度_地域戦略テーブル（基本項目）'!G:G, MATCH(D890, '2025年度_地域戦略テーブル（基本項目）'!C:C, 0)))-1),
    "")</f>
        <v/>
      </c>
    </row>
    <row r="891" spans="1:22" hidden="1">
      <c r="A891" s="11">
        <v>281</v>
      </c>
      <c r="B891" s="12" t="s">
        <v>3628</v>
      </c>
      <c r="C891" s="12" t="s">
        <v>6566</v>
      </c>
      <c r="D891" s="12" t="s">
        <v>3629</v>
      </c>
      <c r="E891" s="12" t="s">
        <v>431</v>
      </c>
      <c r="F891" s="12" t="s">
        <v>3576</v>
      </c>
      <c r="G891" s="12" t="s">
        <v>1617</v>
      </c>
      <c r="H891" s="12" t="s">
        <v>3630</v>
      </c>
      <c r="I891" s="12" t="s">
        <v>1076</v>
      </c>
      <c r="J891" s="11">
        <v>488.9</v>
      </c>
      <c r="K891" s="11">
        <v>7346</v>
      </c>
      <c r="L891" s="11">
        <v>-12.8485</v>
      </c>
      <c r="M891" s="11">
        <v>1.3415760858771699</v>
      </c>
      <c r="N891" s="11">
        <v>2.4947896190002901</v>
      </c>
      <c r="O891" s="11">
        <v>1.4710003860522201</v>
      </c>
      <c r="P891" s="11">
        <v>92.760716642945596</v>
      </c>
      <c r="Q891" s="11">
        <v>1.9319172661247199</v>
      </c>
      <c r="R891" s="11">
        <v>1546</v>
      </c>
      <c r="S891" s="11">
        <v>858</v>
      </c>
      <c r="T891" s="11">
        <v>2126</v>
      </c>
      <c r="U891" s="81" t="str">
        <f>IF(COUNTIF('2025年度_地域戦略テーブル（基本項目）'!C:C, D891) &gt; 0, "策定済み", "未策定")</f>
        <v>未策定</v>
      </c>
      <c r="V891" t="str">
        <f>IF(COUNTIF('2025年度_地域戦略テーブル（基本項目）'!C:C, D891) &gt; 0,
    IF(MONTH(INDEX('2025年度_地域戦略テーブル（基本項目）'!G:G, MATCH(D891, '2025年度_地域戦略テーブル（基本項目）'!C:C, 0))) &gt;= 4,
        YEAR(INDEX('2025年度_地域戦略テーブル（基本項目）'!G:G, MATCH(D891, '2025年度_地域戦略テーブル（基本項目）'!C:C, 0))),
        YEAR(INDEX('2025年度_地域戦略テーブル（基本項目）'!G:G, MATCH(D891, '2025年度_地域戦略テーブル（基本項目）'!C:C, 0)))-1),
    "")</f>
        <v/>
      </c>
    </row>
    <row r="892" spans="1:22" ht="26" hidden="1">
      <c r="A892" s="11">
        <v>282</v>
      </c>
      <c r="B892" s="12" t="s">
        <v>3631</v>
      </c>
      <c r="C892" s="12" t="s">
        <v>6567</v>
      </c>
      <c r="D892" s="12" t="s">
        <v>3632</v>
      </c>
      <c r="E892" s="12" t="s">
        <v>431</v>
      </c>
      <c r="F892" s="12" t="s">
        <v>3576</v>
      </c>
      <c r="G892" s="12" t="s">
        <v>1617</v>
      </c>
      <c r="H892" s="12" t="s">
        <v>3633</v>
      </c>
      <c r="I892" s="12" t="s">
        <v>1076</v>
      </c>
      <c r="J892" s="11">
        <v>246.02</v>
      </c>
      <c r="K892" s="11">
        <v>1265</v>
      </c>
      <c r="L892" s="11">
        <v>-10.600709999999999</v>
      </c>
      <c r="M892" s="11">
        <v>1.2335412942688</v>
      </c>
      <c r="N892" s="11">
        <v>1.1105211708189</v>
      </c>
      <c r="O892" s="11">
        <v>1.1755390459166599</v>
      </c>
      <c r="P892" s="11">
        <v>95.762442045581494</v>
      </c>
      <c r="Q892" s="11">
        <v>0.717956443414144</v>
      </c>
      <c r="R892" s="11">
        <v>462</v>
      </c>
      <c r="S892" s="11">
        <v>272</v>
      </c>
      <c r="T892" s="11">
        <v>383</v>
      </c>
      <c r="U892" s="81" t="str">
        <f>IF(COUNTIF('2025年度_地域戦略テーブル（基本項目）'!C:C, D892) &gt; 0, "策定済み", "未策定")</f>
        <v>未策定</v>
      </c>
      <c r="V892" t="str">
        <f>IF(COUNTIF('2025年度_地域戦略テーブル（基本項目）'!C:C, D892) &gt; 0,
    IF(MONTH(INDEX('2025年度_地域戦略テーブル（基本項目）'!G:G, MATCH(D892, '2025年度_地域戦略テーブル（基本項目）'!C:C, 0))) &gt;= 4,
        YEAR(INDEX('2025年度_地域戦略テーブル（基本項目）'!G:G, MATCH(D892, '2025年度_地域戦略テーブル（基本項目）'!C:C, 0))),
        YEAR(INDEX('2025年度_地域戦略テーブル（基本項目）'!G:G, MATCH(D892, '2025年度_地域戦略テーブル（基本項目）'!C:C, 0)))-1),
    "")</f>
        <v/>
      </c>
    </row>
    <row r="893" spans="1:22" hidden="1">
      <c r="A893" s="11">
        <v>266</v>
      </c>
      <c r="B893" s="12" t="s">
        <v>3634</v>
      </c>
      <c r="C893" s="12" t="s">
        <v>6551</v>
      </c>
      <c r="D893" s="12" t="s">
        <v>3635</v>
      </c>
      <c r="E893" s="12" t="s">
        <v>431</v>
      </c>
      <c r="F893" s="12" t="s">
        <v>3576</v>
      </c>
      <c r="G893" s="12" t="s">
        <v>1617</v>
      </c>
      <c r="H893" s="12" t="s">
        <v>3636</v>
      </c>
      <c r="I893" s="12" t="s">
        <v>1076</v>
      </c>
      <c r="J893" s="11">
        <v>824.61</v>
      </c>
      <c r="K893" s="11">
        <v>275192</v>
      </c>
      <c r="L893" s="11">
        <v>-4.3302899999999998</v>
      </c>
      <c r="M893" s="11">
        <v>9.3531968068308498</v>
      </c>
      <c r="N893" s="11">
        <v>8.5155311628127297</v>
      </c>
      <c r="O893" s="11">
        <v>5.9065831035068603</v>
      </c>
      <c r="P893" s="11">
        <v>73.907322548171706</v>
      </c>
      <c r="Q893" s="11">
        <v>2.3173663786778498</v>
      </c>
      <c r="R893" s="11">
        <v>8095</v>
      </c>
      <c r="S893" s="11">
        <v>19341</v>
      </c>
      <c r="T893" s="11">
        <v>103571</v>
      </c>
      <c r="U893" s="81" t="str">
        <f>IF(COUNTIF('2025年度_地域戦略テーブル（基本項目）'!C:C, D893) &gt; 0, "策定済み", "未策定")</f>
        <v>未策定</v>
      </c>
      <c r="V893" t="str">
        <f>IF(COUNTIF('2025年度_地域戦略テーブル（基本項目）'!C:C, D893) &gt; 0,
    IF(MONTH(INDEX('2025年度_地域戦略テーブル（基本項目）'!G:G, MATCH(D893, '2025年度_地域戦略テーブル（基本項目）'!C:C, 0))) &gt;= 4,
        YEAR(INDEX('2025年度_地域戦略テーブル（基本項目）'!G:G, MATCH(D893, '2025年度_地域戦略テーブル（基本項目）'!C:C, 0))),
        YEAR(INDEX('2025年度_地域戦略テーブル（基本項目）'!G:G, MATCH(D893, '2025年度_地域戦略テーブル（基本項目）'!C:C, 0)))-1),
    "")</f>
        <v/>
      </c>
    </row>
    <row r="894" spans="1:22" hidden="1">
      <c r="A894" s="11">
        <v>296</v>
      </c>
      <c r="B894" s="12" t="s">
        <v>3637</v>
      </c>
      <c r="C894" s="12" t="s">
        <v>6581</v>
      </c>
      <c r="D894" s="12" t="s">
        <v>3638</v>
      </c>
      <c r="E894" s="12" t="s">
        <v>431</v>
      </c>
      <c r="F894" s="12" t="s">
        <v>3576</v>
      </c>
      <c r="G894" s="12" t="s">
        <v>1617</v>
      </c>
      <c r="H894" s="12" t="s">
        <v>3639</v>
      </c>
      <c r="I894" s="12" t="s">
        <v>1076</v>
      </c>
      <c r="J894" s="11">
        <v>52.1</v>
      </c>
      <c r="K894" s="11">
        <v>4718</v>
      </c>
      <c r="L894" s="11">
        <v>-9.7378999999999998</v>
      </c>
      <c r="M894" s="11">
        <v>5.5835459176044697</v>
      </c>
      <c r="N894" s="11">
        <v>1.2703081477093701</v>
      </c>
      <c r="O894" s="11">
        <v>5.6283569793710901</v>
      </c>
      <c r="P894" s="11">
        <v>83.045014295758904</v>
      </c>
      <c r="Q894" s="11">
        <v>4.4727746595561504</v>
      </c>
      <c r="R894" s="11">
        <v>635</v>
      </c>
      <c r="S894" s="11">
        <v>1044</v>
      </c>
      <c r="T894" s="11">
        <v>1498</v>
      </c>
      <c r="U894" s="81" t="str">
        <f>IF(COUNTIF('2025年度_地域戦略テーブル（基本項目）'!C:C, D894) &gt; 0, "策定済み", "未策定")</f>
        <v>未策定</v>
      </c>
      <c r="V894" t="str">
        <f>IF(COUNTIF('2025年度_地域戦略テーブル（基本項目）'!C:C, D894) &gt; 0,
    IF(MONTH(INDEX('2025年度_地域戦略テーブル（基本項目）'!G:G, MATCH(D894, '2025年度_地域戦略テーブル（基本項目）'!C:C, 0))) &gt;= 4,
        YEAR(INDEX('2025年度_地域戦略テーブル（基本項目）'!G:G, MATCH(D894, '2025年度_地域戦略テーブル（基本項目）'!C:C, 0))),
        YEAR(INDEX('2025年度_地域戦略テーブル（基本項目）'!G:G, MATCH(D894, '2025年度_地域戦略テーブル（基本項目）'!C:C, 0)))-1),
    "")</f>
        <v/>
      </c>
    </row>
    <row r="895" spans="1:22" hidden="1">
      <c r="A895" s="11">
        <v>284</v>
      </c>
      <c r="B895" s="12" t="s">
        <v>3640</v>
      </c>
      <c r="C895" s="12" t="s">
        <v>6569</v>
      </c>
      <c r="D895" s="12" t="s">
        <v>3641</v>
      </c>
      <c r="E895" s="12" t="s">
        <v>431</v>
      </c>
      <c r="F895" s="12" t="s">
        <v>3576</v>
      </c>
      <c r="G895" s="12" t="s">
        <v>1617</v>
      </c>
      <c r="H895" s="12" t="s">
        <v>3642</v>
      </c>
      <c r="I895" s="12" t="s">
        <v>1076</v>
      </c>
      <c r="J895" s="11">
        <v>163.43</v>
      </c>
      <c r="K895" s="11">
        <v>8665</v>
      </c>
      <c r="L895" s="11">
        <v>-10.44853</v>
      </c>
      <c r="M895" s="11">
        <v>3.2558320271019001</v>
      </c>
      <c r="N895" s="11">
        <v>4.00892935038988</v>
      </c>
      <c r="O895" s="11">
        <v>8.7472633203216592</v>
      </c>
      <c r="P895" s="11">
        <v>82.9165625189125</v>
      </c>
      <c r="Q895" s="11">
        <v>1.0714127832740701</v>
      </c>
      <c r="R895" s="11">
        <v>2280</v>
      </c>
      <c r="S895" s="11">
        <v>984</v>
      </c>
      <c r="T895" s="11">
        <v>3109</v>
      </c>
      <c r="U895" s="81" t="str">
        <f>IF(COUNTIF('2025年度_地域戦略テーブル（基本項目）'!C:C, D895) &gt; 0, "策定済み", "未策定")</f>
        <v>未策定</v>
      </c>
      <c r="V895" t="str">
        <f>IF(COUNTIF('2025年度_地域戦略テーブル（基本項目）'!C:C, D895) &gt; 0,
    IF(MONTH(INDEX('2025年度_地域戦略テーブル（基本項目）'!G:G, MATCH(D895, '2025年度_地域戦略テーブル（基本項目）'!C:C, 0))) &gt;= 4,
        YEAR(INDEX('2025年度_地域戦略テーブル（基本項目）'!G:G, MATCH(D895, '2025年度_地域戦略テーブル（基本項目）'!C:C, 0))),
        YEAR(INDEX('2025年度_地域戦略テーブル（基本項目）'!G:G, MATCH(D895, '2025年度_地域戦略テーブル（基本項目）'!C:C, 0)))-1),
    "")</f>
        <v/>
      </c>
    </row>
    <row r="896" spans="1:22" hidden="1">
      <c r="A896" s="11">
        <v>288</v>
      </c>
      <c r="B896" s="12" t="s">
        <v>3643</v>
      </c>
      <c r="C896" s="12" t="s">
        <v>6573</v>
      </c>
      <c r="D896" s="12" t="s">
        <v>3644</v>
      </c>
      <c r="E896" s="12" t="s">
        <v>431</v>
      </c>
      <c r="F896" s="12" t="s">
        <v>3576</v>
      </c>
      <c r="G896" s="12" t="s">
        <v>1617</v>
      </c>
      <c r="H896" s="12" t="s">
        <v>3645</v>
      </c>
      <c r="I896" s="12" t="s">
        <v>1076</v>
      </c>
      <c r="J896" s="11">
        <v>216.34</v>
      </c>
      <c r="K896" s="11">
        <v>9657</v>
      </c>
      <c r="L896" s="11">
        <v>-13.676589999999999</v>
      </c>
      <c r="M896" s="11">
        <v>2.9336096664164901</v>
      </c>
      <c r="N896" s="11">
        <v>17.4237551686514</v>
      </c>
      <c r="O896" s="11">
        <v>2.4259001650779499</v>
      </c>
      <c r="P896" s="11">
        <v>75.668309456151107</v>
      </c>
      <c r="Q896" s="11">
        <v>1.5484255437030701</v>
      </c>
      <c r="R896" s="11">
        <v>2447</v>
      </c>
      <c r="S896" s="11">
        <v>1433</v>
      </c>
      <c r="T896" s="11">
        <v>2382</v>
      </c>
      <c r="U896" s="81" t="str">
        <f>IF(COUNTIF('2025年度_地域戦略テーブル（基本項目）'!C:C, D896) &gt; 0, "策定済み", "未策定")</f>
        <v>未策定</v>
      </c>
      <c r="V896" t="str">
        <f>IF(COUNTIF('2025年度_地域戦略テーブル（基本項目）'!C:C, D896) &gt; 0,
    IF(MONTH(INDEX('2025年度_地域戦略テーブル（基本項目）'!G:G, MATCH(D896, '2025年度_地域戦略テーブル（基本項目）'!C:C, 0))) &gt;= 4,
        YEAR(INDEX('2025年度_地域戦略テーブル（基本項目）'!G:G, MATCH(D896, '2025年度_地域戦略テーブル（基本項目）'!C:C, 0))),
        YEAR(INDEX('2025年度_地域戦略テーブル（基本項目）'!G:G, MATCH(D896, '2025年度_地域戦略テーブル（基本項目）'!C:C, 0)))-1),
    "")</f>
        <v/>
      </c>
    </row>
    <row r="897" spans="1:22" hidden="1">
      <c r="A897" s="11">
        <v>287</v>
      </c>
      <c r="B897" s="12" t="s">
        <v>3646</v>
      </c>
      <c r="C897" s="12" t="s">
        <v>6572</v>
      </c>
      <c r="D897" s="12" t="s">
        <v>3647</v>
      </c>
      <c r="E897" s="12" t="s">
        <v>431</v>
      </c>
      <c r="F897" s="12" t="s">
        <v>3576</v>
      </c>
      <c r="G897" s="12" t="s">
        <v>1617</v>
      </c>
      <c r="H897" s="12" t="s">
        <v>3648</v>
      </c>
      <c r="I897" s="12" t="s">
        <v>1076</v>
      </c>
      <c r="J897" s="11">
        <v>46.43</v>
      </c>
      <c r="K897" s="11">
        <v>12074</v>
      </c>
      <c r="L897" s="11">
        <v>-9.8416999999999994</v>
      </c>
      <c r="M897" s="11">
        <v>12.195805739457899</v>
      </c>
      <c r="N897" s="11">
        <v>52.577699115215701</v>
      </c>
      <c r="O897" s="11">
        <v>30.4608179601207</v>
      </c>
      <c r="P897" s="11">
        <v>3.32142388263946</v>
      </c>
      <c r="Q897" s="11">
        <v>1.4442533025662201</v>
      </c>
      <c r="R897" s="11">
        <v>5396</v>
      </c>
      <c r="S897" s="11">
        <v>1212</v>
      </c>
      <c r="T897" s="11">
        <v>3142</v>
      </c>
      <c r="U897" s="81" t="str">
        <f>IF(COUNTIF('2025年度_地域戦略テーブル（基本項目）'!C:C, D897) &gt; 0, "策定済み", "未策定")</f>
        <v>未策定</v>
      </c>
      <c r="V897" t="str">
        <f>IF(COUNTIF('2025年度_地域戦略テーブル（基本項目）'!C:C, D897) &gt; 0,
    IF(MONTH(INDEX('2025年度_地域戦略テーブル（基本項目）'!G:G, MATCH(D897, '2025年度_地域戦略テーブル（基本項目）'!C:C, 0))) &gt;= 4,
        YEAR(INDEX('2025年度_地域戦略テーブル（基本項目）'!G:G, MATCH(D897, '2025年度_地域戦略テーブル（基本項目）'!C:C, 0))),
        YEAR(INDEX('2025年度_地域戦略テーブル（基本項目）'!G:G, MATCH(D897, '2025年度_地域戦略テーブル（基本項目）'!C:C, 0)))-1),
    "")</f>
        <v/>
      </c>
    </row>
    <row r="898" spans="1:22" hidden="1">
      <c r="A898" s="11">
        <v>302</v>
      </c>
      <c r="B898" s="12" t="s">
        <v>3649</v>
      </c>
      <c r="C898" s="12" t="s">
        <v>6587</v>
      </c>
      <c r="D898" s="12" t="s">
        <v>3650</v>
      </c>
      <c r="E898" s="12" t="s">
        <v>431</v>
      </c>
      <c r="F898" s="12" t="s">
        <v>3576</v>
      </c>
      <c r="G898" s="12" t="s">
        <v>1617</v>
      </c>
      <c r="H898" s="12" t="s">
        <v>3651</v>
      </c>
      <c r="I898" s="12" t="s">
        <v>1076</v>
      </c>
      <c r="J898" s="11">
        <v>241.98</v>
      </c>
      <c r="K898" s="11">
        <v>4968</v>
      </c>
      <c r="L898" s="11">
        <v>-10.55095</v>
      </c>
      <c r="M898" s="11">
        <v>1.42740170365135</v>
      </c>
      <c r="N898" s="11">
        <v>4.7602062730334902</v>
      </c>
      <c r="O898" s="11">
        <v>9.3709678642000007</v>
      </c>
      <c r="P898" s="11">
        <v>83.620942537518204</v>
      </c>
      <c r="Q898" s="11">
        <v>0.82048162159690996</v>
      </c>
      <c r="R898" s="11">
        <v>2414</v>
      </c>
      <c r="S898" s="11">
        <v>711</v>
      </c>
      <c r="T898" s="11">
        <v>1298</v>
      </c>
      <c r="U898" s="81" t="str">
        <f>IF(COUNTIF('2025年度_地域戦略テーブル（基本項目）'!C:C, D898) &gt; 0, "策定済み", "未策定")</f>
        <v>未策定</v>
      </c>
      <c r="V898" t="str">
        <f>IF(COUNTIF('2025年度_地域戦略テーブル（基本項目）'!C:C, D898) &gt; 0,
    IF(MONTH(INDEX('2025年度_地域戦略テーブル（基本項目）'!G:G, MATCH(D898, '2025年度_地域戦略テーブル（基本項目）'!C:C, 0))) &gt;= 4,
        YEAR(INDEX('2025年度_地域戦略テーブル（基本項目）'!G:G, MATCH(D898, '2025年度_地域戦略テーブル（基本項目）'!C:C, 0))),
        YEAR(INDEX('2025年度_地域戦略テーブル（基本項目）'!G:G, MATCH(D898, '2025年度_地域戦略テーブル（基本項目）'!C:C, 0)))-1),
    "")</f>
        <v/>
      </c>
    </row>
    <row r="899" spans="1:22" ht="26" hidden="1">
      <c r="A899" s="11">
        <v>285</v>
      </c>
      <c r="B899" s="12" t="s">
        <v>3652</v>
      </c>
      <c r="C899" s="12" t="s">
        <v>6570</v>
      </c>
      <c r="D899" s="12" t="s">
        <v>3653</v>
      </c>
      <c r="E899" s="12" t="s">
        <v>431</v>
      </c>
      <c r="F899" s="12" t="s">
        <v>3576</v>
      </c>
      <c r="G899" s="12" t="s">
        <v>1617</v>
      </c>
      <c r="H899" s="12" t="s">
        <v>3654</v>
      </c>
      <c r="I899" s="12" t="s">
        <v>1076</v>
      </c>
      <c r="J899" s="11">
        <v>22.35</v>
      </c>
      <c r="K899" s="11">
        <v>7326</v>
      </c>
      <c r="L899" s="11">
        <v>-5.8717699999999997</v>
      </c>
      <c r="M899" s="11">
        <v>21.201647265213602</v>
      </c>
      <c r="N899" s="11">
        <v>65.341841096327997</v>
      </c>
      <c r="O899" s="11">
        <v>13.093482694435499</v>
      </c>
      <c r="P899" s="11">
        <v>2.42080352409587E-2</v>
      </c>
      <c r="Q899" s="11">
        <v>0.33882090878201898</v>
      </c>
      <c r="R899" s="11">
        <v>1917</v>
      </c>
      <c r="S899" s="11">
        <v>940</v>
      </c>
      <c r="T899" s="11">
        <v>2235</v>
      </c>
      <c r="U899" s="81" t="str">
        <f>IF(COUNTIF('2025年度_地域戦略テーブル（基本項目）'!C:C, D899) &gt; 0, "策定済み", "未策定")</f>
        <v>未策定</v>
      </c>
      <c r="V899" t="str">
        <f>IF(COUNTIF('2025年度_地域戦略テーブル（基本項目）'!C:C, D899) &gt; 0,
    IF(MONTH(INDEX('2025年度_地域戦略テーブル（基本項目）'!G:G, MATCH(D899, '2025年度_地域戦略テーブル（基本項目）'!C:C, 0))) &gt;= 4,
        YEAR(INDEX('2025年度_地域戦略テーブル（基本項目）'!G:G, MATCH(D899, '2025年度_地域戦略テーブル（基本項目）'!C:C, 0))),
        YEAR(INDEX('2025年度_地域戦略テーブル（基本項目）'!G:G, MATCH(D899, '2025年度_地域戦略テーブル（基本項目）'!C:C, 0)))-1),
    "")</f>
        <v/>
      </c>
    </row>
    <row r="900" spans="1:22" hidden="1">
      <c r="A900" s="11">
        <v>297</v>
      </c>
      <c r="B900" s="12" t="s">
        <v>3655</v>
      </c>
      <c r="C900" s="12" t="s">
        <v>6582</v>
      </c>
      <c r="D900" s="12" t="s">
        <v>3656</v>
      </c>
      <c r="E900" s="12" t="s">
        <v>431</v>
      </c>
      <c r="F900" s="12" t="s">
        <v>3576</v>
      </c>
      <c r="G900" s="12" t="s">
        <v>1617</v>
      </c>
      <c r="H900" s="12" t="s">
        <v>3657</v>
      </c>
      <c r="I900" s="12" t="s">
        <v>1076</v>
      </c>
      <c r="J900" s="11">
        <v>295.27</v>
      </c>
      <c r="K900" s="11">
        <v>5955</v>
      </c>
      <c r="L900" s="11">
        <v>-9.8683200000000006</v>
      </c>
      <c r="M900" s="11">
        <v>2.8391335741935002</v>
      </c>
      <c r="N900" s="11">
        <v>2.0524377762750801</v>
      </c>
      <c r="O900" s="11">
        <v>8.0743034355981091</v>
      </c>
      <c r="P900" s="11">
        <v>79.1355859464324</v>
      </c>
      <c r="Q900" s="11">
        <v>7.8985392675009303</v>
      </c>
      <c r="R900" s="11">
        <v>1204</v>
      </c>
      <c r="S900" s="11">
        <v>1043</v>
      </c>
      <c r="T900" s="11">
        <v>1600</v>
      </c>
      <c r="U900" s="81" t="str">
        <f>IF(COUNTIF('2025年度_地域戦略テーブル（基本項目）'!C:C, D900) &gt; 0, "策定済み", "未策定")</f>
        <v>未策定</v>
      </c>
      <c r="V900" t="str">
        <f>IF(COUNTIF('2025年度_地域戦略テーブル（基本項目）'!C:C, D900) &gt; 0,
    IF(MONTH(INDEX('2025年度_地域戦略テーブル（基本項目）'!G:G, MATCH(D900, '2025年度_地域戦略テーブル（基本項目）'!C:C, 0))) &gt;= 4,
        YEAR(INDEX('2025年度_地域戦略テーブル（基本項目）'!G:G, MATCH(D900, '2025年度_地域戦略テーブル（基本項目）'!C:C, 0))),
        YEAR(INDEX('2025年度_地域戦略テーブル（基本項目）'!G:G, MATCH(D900, '2025年度_地域戦略テーブル（基本項目）'!C:C, 0)))-1),
    "")</f>
        <v/>
      </c>
    </row>
    <row r="901" spans="1:22" hidden="1">
      <c r="A901" s="11">
        <v>293</v>
      </c>
      <c r="B901" s="12" t="s">
        <v>3658</v>
      </c>
      <c r="C901" s="12" t="s">
        <v>6578</v>
      </c>
      <c r="D901" s="12" t="s">
        <v>3659</v>
      </c>
      <c r="E901" s="12" t="s">
        <v>431</v>
      </c>
      <c r="F901" s="12" t="s">
        <v>3576</v>
      </c>
      <c r="G901" s="12" t="s">
        <v>1617</v>
      </c>
      <c r="H901" s="12" t="s">
        <v>3660</v>
      </c>
      <c r="I901" s="12" t="s">
        <v>1076</v>
      </c>
      <c r="J901" s="11">
        <v>326.5</v>
      </c>
      <c r="K901" s="11">
        <v>16428</v>
      </c>
      <c r="L901" s="11">
        <v>-8.5045900000000003</v>
      </c>
      <c r="M901" s="11">
        <v>5.4927753839032896</v>
      </c>
      <c r="N901" s="11">
        <v>15.7901280473131</v>
      </c>
      <c r="O901" s="11">
        <v>19.878730251531501</v>
      </c>
      <c r="P901" s="11">
        <v>56.350910709630497</v>
      </c>
      <c r="Q901" s="11">
        <v>2.4874556076216701</v>
      </c>
      <c r="R901" s="11">
        <v>4735</v>
      </c>
      <c r="S901" s="11">
        <v>2107</v>
      </c>
      <c r="T901" s="11">
        <v>4728</v>
      </c>
      <c r="U901" s="81" t="str">
        <f>IF(COUNTIF('2025年度_地域戦略テーブル（基本項目）'!C:C, D901) &gt; 0, "策定済み", "未策定")</f>
        <v>未策定</v>
      </c>
      <c r="V901" t="str">
        <f>IF(COUNTIF('2025年度_地域戦略テーブル（基本項目）'!C:C, D901) &gt; 0,
    IF(MONTH(INDEX('2025年度_地域戦略テーブル（基本項目）'!G:G, MATCH(D901, '2025年度_地域戦略テーブル（基本項目）'!C:C, 0))) &gt;= 4,
        YEAR(INDEX('2025年度_地域戦略テーブル（基本項目）'!G:G, MATCH(D901, '2025年度_地域戦略テーブル（基本項目）'!C:C, 0))),
        YEAR(INDEX('2025年度_地域戦略テーブル（基本項目）'!G:G, MATCH(D901, '2025年度_地域戦略テーブル（基本項目）'!C:C, 0)))-1),
    "")</f>
        <v/>
      </c>
    </row>
    <row r="902" spans="1:22" hidden="1">
      <c r="A902" s="11">
        <v>283</v>
      </c>
      <c r="B902" s="12" t="s">
        <v>3661</v>
      </c>
      <c r="C902" s="12" t="s">
        <v>6568</v>
      </c>
      <c r="D902" s="12" t="s">
        <v>3662</v>
      </c>
      <c r="E902" s="12" t="s">
        <v>431</v>
      </c>
      <c r="F902" s="12" t="s">
        <v>3576</v>
      </c>
      <c r="G902" s="12" t="s">
        <v>1617</v>
      </c>
      <c r="H902" s="12" t="s">
        <v>3663</v>
      </c>
      <c r="I902" s="12" t="s">
        <v>1076</v>
      </c>
      <c r="J902" s="11">
        <v>37.29</v>
      </c>
      <c r="K902" s="11">
        <v>14573</v>
      </c>
      <c r="L902" s="11">
        <v>-3.9923600000000001</v>
      </c>
      <c r="M902" s="11">
        <v>15.4974203589371</v>
      </c>
      <c r="N902" s="11">
        <v>56.913677546114897</v>
      </c>
      <c r="O902" s="11">
        <v>27.317840144327899</v>
      </c>
      <c r="P902" s="11">
        <v>5.0809168809897803E-2</v>
      </c>
      <c r="Q902" s="11">
        <v>0.22025278181022401</v>
      </c>
      <c r="R902" s="11">
        <v>4367</v>
      </c>
      <c r="S902" s="11">
        <v>1562</v>
      </c>
      <c r="T902" s="11">
        <v>4514</v>
      </c>
      <c r="U902" s="81" t="str">
        <f>IF(COUNTIF('2025年度_地域戦略テーブル（基本項目）'!C:C, D902) &gt; 0, "策定済み", "未策定")</f>
        <v>未策定</v>
      </c>
      <c r="V902" t="str">
        <f>IF(COUNTIF('2025年度_地域戦略テーブル（基本項目）'!C:C, D902) &gt; 0,
    IF(MONTH(INDEX('2025年度_地域戦略テーブル（基本項目）'!G:G, MATCH(D902, '2025年度_地域戦略テーブル（基本項目）'!C:C, 0))) &gt;= 4,
        YEAR(INDEX('2025年度_地域戦略テーブル（基本項目）'!G:G, MATCH(D902, '2025年度_地域戦略テーブル（基本項目）'!C:C, 0))),
        YEAR(INDEX('2025年度_地域戦略テーブル（基本項目）'!G:G, MATCH(D902, '2025年度_地域戦略テーブル（基本項目）'!C:C, 0)))-1),
    "")</f>
        <v/>
      </c>
    </row>
    <row r="903" spans="1:22" hidden="1">
      <c r="A903" s="11">
        <v>303</v>
      </c>
      <c r="B903" s="12" t="s">
        <v>3664</v>
      </c>
      <c r="C903" s="12" t="s">
        <v>6588</v>
      </c>
      <c r="D903" s="12" t="s">
        <v>3665</v>
      </c>
      <c r="E903" s="12" t="s">
        <v>431</v>
      </c>
      <c r="F903" s="12" t="s">
        <v>3576</v>
      </c>
      <c r="G903" s="12" t="s">
        <v>1617</v>
      </c>
      <c r="H903" s="12" t="s">
        <v>3116</v>
      </c>
      <c r="I903" s="12" t="s">
        <v>1076</v>
      </c>
      <c r="J903" s="11">
        <v>153.12</v>
      </c>
      <c r="K903" s="11">
        <v>16809</v>
      </c>
      <c r="L903" s="11">
        <v>-8.2077299999999997</v>
      </c>
      <c r="M903" s="11">
        <v>5.48971715428815</v>
      </c>
      <c r="N903" s="11">
        <v>9.0002753356497092</v>
      </c>
      <c r="O903" s="11">
        <v>27.014454115143899</v>
      </c>
      <c r="P903" s="11">
        <v>57.669895793444901</v>
      </c>
      <c r="Q903" s="11">
        <v>0.825657601473341</v>
      </c>
      <c r="R903" s="11">
        <v>5171</v>
      </c>
      <c r="S903" s="11">
        <v>2099</v>
      </c>
      <c r="T903" s="11">
        <v>4979</v>
      </c>
      <c r="U903" s="81" t="str">
        <f>IF(COUNTIF('2025年度_地域戦略テーブル（基本項目）'!C:C, D903) &gt; 0, "策定済み", "未策定")</f>
        <v>未策定</v>
      </c>
      <c r="V903" t="str">
        <f>IF(COUNTIF('2025年度_地域戦略テーブル（基本項目）'!C:C, D903) &gt; 0,
    IF(MONTH(INDEX('2025年度_地域戦略テーブル（基本項目）'!G:G, MATCH(D903, '2025年度_地域戦略テーブル（基本項目）'!C:C, 0))) &gt;= 4,
        YEAR(INDEX('2025年度_地域戦略テーブル（基本項目）'!G:G, MATCH(D903, '2025年度_地域戦略テーブル（基本項目）'!C:C, 0))),
        YEAR(INDEX('2025年度_地域戦略テーブル（基本項目）'!G:G, MATCH(D903, '2025年度_地域戦略テーブル（基本項目）'!C:C, 0)))-1),
    "")</f>
        <v/>
      </c>
    </row>
    <row r="904" spans="1:22" hidden="1">
      <c r="A904" s="11">
        <v>268</v>
      </c>
      <c r="B904" s="12" t="s">
        <v>3666</v>
      </c>
      <c r="C904" s="12" t="s">
        <v>6553</v>
      </c>
      <c r="D904" s="12" t="s">
        <v>3667</v>
      </c>
      <c r="E904" s="12" t="s">
        <v>431</v>
      </c>
      <c r="F904" s="12" t="s">
        <v>3576</v>
      </c>
      <c r="G904" s="12" t="s">
        <v>1617</v>
      </c>
      <c r="H904" s="12" t="s">
        <v>3668</v>
      </c>
      <c r="I904" s="12" t="s">
        <v>1076</v>
      </c>
      <c r="J904" s="11">
        <v>305.56</v>
      </c>
      <c r="K904" s="11">
        <v>223415</v>
      </c>
      <c r="L904" s="11">
        <v>-3.3910300000000002</v>
      </c>
      <c r="M904" s="11">
        <v>24.241890928685201</v>
      </c>
      <c r="N904" s="11">
        <v>9.9215108647079706</v>
      </c>
      <c r="O904" s="11">
        <v>19.561096089037601</v>
      </c>
      <c r="P904" s="11">
        <v>43.0344031902805</v>
      </c>
      <c r="Q904" s="11">
        <v>3.2410989272888302</v>
      </c>
      <c r="R904" s="11">
        <v>6987</v>
      </c>
      <c r="S904" s="11">
        <v>24456</v>
      </c>
      <c r="T904" s="11">
        <v>77412</v>
      </c>
      <c r="U904" s="81" t="str">
        <f>IF(COUNTIF('2025年度_地域戦略テーブル（基本項目）'!C:C, D904) &gt; 0, "策定済み", "未策定")</f>
        <v>未策定</v>
      </c>
      <c r="V904" t="str">
        <f>IF(COUNTIF('2025年度_地域戦略テーブル（基本項目）'!C:C, D904) &gt; 0,
    IF(MONTH(INDEX('2025年度_地域戦略テーブル（基本項目）'!G:G, MATCH(D904, '2025年度_地域戦略テーブル（基本項目）'!C:C, 0))) &gt;= 4,
        YEAR(INDEX('2025年度_地域戦略テーブル（基本項目）'!G:G, MATCH(D904, '2025年度_地域戦略テーブル（基本項目）'!C:C, 0))),
        YEAR(INDEX('2025年度_地域戦略テーブル（基本項目）'!G:G, MATCH(D904, '2025年度_地域戦略テーブル（基本項目）'!C:C, 0)))-1),
    "")</f>
        <v/>
      </c>
    </row>
    <row r="905" spans="1:22" hidden="1">
      <c r="A905" s="11">
        <v>286</v>
      </c>
      <c r="B905" s="12" t="s">
        <v>3669</v>
      </c>
      <c r="C905" s="12" t="s">
        <v>6571</v>
      </c>
      <c r="D905" s="12" t="s">
        <v>3670</v>
      </c>
      <c r="E905" s="12" t="s">
        <v>431</v>
      </c>
      <c r="F905" s="12" t="s">
        <v>3576</v>
      </c>
      <c r="G905" s="12" t="s">
        <v>1617</v>
      </c>
      <c r="H905" s="12" t="s">
        <v>3671</v>
      </c>
      <c r="I905" s="12" t="s">
        <v>1076</v>
      </c>
      <c r="J905" s="11">
        <v>41.88</v>
      </c>
      <c r="K905" s="11">
        <v>12700</v>
      </c>
      <c r="L905" s="11">
        <v>-8.8625799999999995</v>
      </c>
      <c r="M905" s="11">
        <v>13.0906339266469</v>
      </c>
      <c r="N905" s="11">
        <v>47.832500623852198</v>
      </c>
      <c r="O905" s="11">
        <v>38.766896325949197</v>
      </c>
      <c r="P905" s="11">
        <v>7.0420248253736703E-2</v>
      </c>
      <c r="Q905" s="11">
        <v>0.23954887529794799</v>
      </c>
      <c r="R905" s="11">
        <v>6233</v>
      </c>
      <c r="S905" s="11">
        <v>1320</v>
      </c>
      <c r="T905" s="11">
        <v>3652</v>
      </c>
      <c r="U905" s="81" t="str">
        <f>IF(COUNTIF('2025年度_地域戦略テーブル（基本項目）'!C:C, D905) &gt; 0, "策定済み", "未策定")</f>
        <v>未策定</v>
      </c>
      <c r="V905" t="str">
        <f>IF(COUNTIF('2025年度_地域戦略テーブル（基本項目）'!C:C, D905) &gt; 0,
    IF(MONTH(INDEX('2025年度_地域戦略テーブル（基本項目）'!G:G, MATCH(D905, '2025年度_地域戦略テーブル（基本項目）'!C:C, 0))) &gt;= 4,
        YEAR(INDEX('2025年度_地域戦略テーブル（基本項目）'!G:G, MATCH(D905, '2025年度_地域戦略テーブル（基本項目）'!C:C, 0))),
        YEAR(INDEX('2025年度_地域戦略テーブル（基本項目）'!G:G, MATCH(D905, '2025年度_地域戦略テーブル（基本項目）'!C:C, 0)))-1),
    "")</f>
        <v/>
      </c>
    </row>
    <row r="906" spans="1:22" ht="26" hidden="1">
      <c r="A906" s="11">
        <v>298</v>
      </c>
      <c r="B906" s="12" t="s">
        <v>3672</v>
      </c>
      <c r="C906" s="12" t="s">
        <v>6583</v>
      </c>
      <c r="D906" s="12" t="s">
        <v>3673</v>
      </c>
      <c r="E906" s="12" t="s">
        <v>431</v>
      </c>
      <c r="F906" s="12" t="s">
        <v>3576</v>
      </c>
      <c r="G906" s="12" t="s">
        <v>1617</v>
      </c>
      <c r="H906" s="12" t="s">
        <v>3674</v>
      </c>
      <c r="I906" s="12" t="s">
        <v>1076</v>
      </c>
      <c r="J906" s="11">
        <v>69.55</v>
      </c>
      <c r="K906" s="11">
        <v>1636</v>
      </c>
      <c r="L906" s="11">
        <v>-17.206479999999999</v>
      </c>
      <c r="M906" s="11">
        <v>1.7889470496376201</v>
      </c>
      <c r="N906" s="11">
        <v>0.17887350922430501</v>
      </c>
      <c r="O906" s="11">
        <v>1.4867954133717001</v>
      </c>
      <c r="P906" s="11">
        <v>95.225882068805205</v>
      </c>
      <c r="Q906" s="11">
        <v>1.3195019589612</v>
      </c>
      <c r="R906" s="11">
        <v>236</v>
      </c>
      <c r="S906" s="11">
        <v>462</v>
      </c>
      <c r="T906" s="11">
        <v>591</v>
      </c>
      <c r="U906" s="81" t="str">
        <f>IF(COUNTIF('2025年度_地域戦略テーブル（基本項目）'!C:C, D906) &gt; 0, "策定済み", "未策定")</f>
        <v>未策定</v>
      </c>
      <c r="V906" t="str">
        <f>IF(COUNTIF('2025年度_地域戦略テーブル（基本項目）'!C:C, D906) &gt; 0,
    IF(MONTH(INDEX('2025年度_地域戦略テーブル（基本項目）'!G:G, MATCH(D906, '2025年度_地域戦略テーブル（基本項目）'!C:C, 0))) &gt;= 4,
        YEAR(INDEX('2025年度_地域戦略テーブル（基本項目）'!G:G, MATCH(D906, '2025年度_地域戦略テーブル（基本項目）'!C:C, 0))),
        YEAR(INDEX('2025年度_地域戦略テーブル（基本項目）'!G:G, MATCH(D906, '2025年度_地域戦略テーブル（基本項目）'!C:C, 0)))-1),
    "")</f>
        <v/>
      </c>
    </row>
    <row r="907" spans="1:22" hidden="1">
      <c r="A907" s="11">
        <v>275</v>
      </c>
      <c r="B907" s="12" t="s">
        <v>3675</v>
      </c>
      <c r="C907" s="12" t="s">
        <v>6560</v>
      </c>
      <c r="D907" s="12" t="s">
        <v>3676</v>
      </c>
      <c r="E907" s="12" t="s">
        <v>431</v>
      </c>
      <c r="F907" s="12" t="s">
        <v>3576</v>
      </c>
      <c r="G907" s="12" t="s">
        <v>1617</v>
      </c>
      <c r="H907" s="12" t="s">
        <v>3677</v>
      </c>
      <c r="I907" s="12" t="s">
        <v>1076</v>
      </c>
      <c r="J907" s="11">
        <v>346.01</v>
      </c>
      <c r="K907" s="11">
        <v>30567</v>
      </c>
      <c r="L907" s="11">
        <v>-4.7934999999999999</v>
      </c>
      <c r="M907" s="11">
        <v>4.1564993413437197</v>
      </c>
      <c r="N907" s="11">
        <v>9.3248363357027308</v>
      </c>
      <c r="O907" s="11">
        <v>8.4980649628437899</v>
      </c>
      <c r="P907" s="11">
        <v>76.941301421146093</v>
      </c>
      <c r="Q907" s="11">
        <v>1.0792979389636801</v>
      </c>
      <c r="R907" s="11">
        <v>9063</v>
      </c>
      <c r="S907" s="11">
        <v>3825</v>
      </c>
      <c r="T907" s="11">
        <v>8803</v>
      </c>
      <c r="U907" s="81" t="str">
        <f>IF(COUNTIF('2025年度_地域戦略テーブル（基本項目）'!C:C, D907) &gt; 0, "策定済み", "未策定")</f>
        <v>未策定</v>
      </c>
      <c r="V907" t="str">
        <f>IF(COUNTIF('2025年度_地域戦略テーブル（基本項目）'!C:C, D907) &gt; 0,
    IF(MONTH(INDEX('2025年度_地域戦略テーブル（基本項目）'!G:G, MATCH(D907, '2025年度_地域戦略テーブル（基本項目）'!C:C, 0))) &gt;= 4,
        YEAR(INDEX('2025年度_地域戦略テーブル（基本項目）'!G:G, MATCH(D907, '2025年度_地域戦略テーブル（基本項目）'!C:C, 0))),
        YEAR(INDEX('2025年度_地域戦略テーブル（基本項目）'!G:G, MATCH(D907, '2025年度_地域戦略テーブル（基本項目）'!C:C, 0)))-1),
    "")</f>
        <v/>
      </c>
    </row>
    <row r="908" spans="1:22" hidden="1">
      <c r="A908" s="11">
        <v>276</v>
      </c>
      <c r="B908" s="12" t="s">
        <v>3678</v>
      </c>
      <c r="C908" s="12" t="s">
        <v>6561</v>
      </c>
      <c r="D908" s="12" t="s">
        <v>3679</v>
      </c>
      <c r="E908" s="12" t="s">
        <v>431</v>
      </c>
      <c r="F908" s="12" t="s">
        <v>3576</v>
      </c>
      <c r="G908" s="12" t="s">
        <v>1617</v>
      </c>
      <c r="H908" s="12" t="s">
        <v>3680</v>
      </c>
      <c r="I908" s="12" t="s">
        <v>1076</v>
      </c>
      <c r="J908" s="11">
        <v>217.09</v>
      </c>
      <c r="K908" s="11">
        <v>10126</v>
      </c>
      <c r="L908" s="11">
        <v>-9.1186500000000006</v>
      </c>
      <c r="M908" s="11">
        <v>3.1006174656055698</v>
      </c>
      <c r="N908" s="11">
        <v>6.5209546286000899</v>
      </c>
      <c r="O908" s="11">
        <v>1.77046323702467</v>
      </c>
      <c r="P908" s="11">
        <v>86.037926717596093</v>
      </c>
      <c r="Q908" s="11">
        <v>2.5700379511736</v>
      </c>
      <c r="R908" s="11">
        <v>1928</v>
      </c>
      <c r="S908" s="11">
        <v>1277</v>
      </c>
      <c r="T908" s="11">
        <v>3154</v>
      </c>
      <c r="U908" s="81" t="str">
        <f>IF(COUNTIF('2025年度_地域戦略テーブル（基本項目）'!C:C, D908) &gt; 0, "策定済み", "未策定")</f>
        <v>未策定</v>
      </c>
      <c r="V908" t="str">
        <f>IF(COUNTIF('2025年度_地域戦略テーブル（基本項目）'!C:C, D908) &gt; 0,
    IF(MONTH(INDEX('2025年度_地域戦略テーブル（基本項目）'!G:G, MATCH(D908, '2025年度_地域戦略テーブル（基本項目）'!C:C, 0))) &gt;= 4,
        YEAR(INDEX('2025年度_地域戦略テーブル（基本項目）'!G:G, MATCH(D908, '2025年度_地域戦略テーブル（基本項目）'!C:C, 0))),
        YEAR(INDEX('2025年度_地域戦略テーブル（基本項目）'!G:G, MATCH(D908, '2025年度_地域戦略テーブル（基本項目）'!C:C, 0)))-1),
    "")</f>
        <v/>
      </c>
    </row>
    <row r="909" spans="1:22" hidden="1">
      <c r="A909" s="11">
        <v>278</v>
      </c>
      <c r="B909" s="12" t="s">
        <v>3681</v>
      </c>
      <c r="C909" s="12" t="s">
        <v>6563</v>
      </c>
      <c r="D909" s="12" t="s">
        <v>3682</v>
      </c>
      <c r="E909" s="12" t="s">
        <v>431</v>
      </c>
      <c r="F909" s="12" t="s">
        <v>3576</v>
      </c>
      <c r="G909" s="12" t="s">
        <v>1617</v>
      </c>
      <c r="H909" s="12" t="s">
        <v>3683</v>
      </c>
      <c r="I909" s="12" t="s">
        <v>1076</v>
      </c>
      <c r="J909" s="11">
        <v>80.84</v>
      </c>
      <c r="K909" s="11">
        <v>2540</v>
      </c>
      <c r="L909" s="11">
        <v>-12.292820000000001</v>
      </c>
      <c r="M909" s="11">
        <v>2.8056540842711102</v>
      </c>
      <c r="N909" s="11">
        <v>15.031812448080199</v>
      </c>
      <c r="O909" s="11">
        <v>2.4544946877610401</v>
      </c>
      <c r="P909" s="11">
        <v>78.432053957412904</v>
      </c>
      <c r="Q909" s="11">
        <v>1.27598482247482</v>
      </c>
      <c r="R909" s="11">
        <v>782</v>
      </c>
      <c r="S909" s="11">
        <v>423</v>
      </c>
      <c r="T909" s="11">
        <v>717</v>
      </c>
      <c r="U909" s="81" t="str">
        <f>IF(COUNTIF('2025年度_地域戦略テーブル（基本項目）'!C:C, D909) &gt; 0, "策定済み", "未策定")</f>
        <v>未策定</v>
      </c>
      <c r="V909" t="str">
        <f>IF(COUNTIF('2025年度_地域戦略テーブル（基本項目）'!C:C, D909) &gt; 0,
    IF(MONTH(INDEX('2025年度_地域戦略テーブル（基本項目）'!G:G, MATCH(D909, '2025年度_地域戦略テーブル（基本項目）'!C:C, 0))) &gt;= 4,
        YEAR(INDEX('2025年度_地域戦略テーブル（基本項目）'!G:G, MATCH(D909, '2025年度_地域戦略テーブル（基本項目）'!C:C, 0))),
        YEAR(INDEX('2025年度_地域戦略テーブル（基本項目）'!G:G, MATCH(D909, '2025年度_地域戦略テーブル（基本項目）'!C:C, 0)))-1),
    "")</f>
        <v/>
      </c>
    </row>
    <row r="910" spans="1:22" ht="26" hidden="1">
      <c r="A910" s="11">
        <v>289</v>
      </c>
      <c r="B910" s="12" t="s">
        <v>3684</v>
      </c>
      <c r="C910" s="12" t="s">
        <v>6574</v>
      </c>
      <c r="D910" s="12" t="s">
        <v>3685</v>
      </c>
      <c r="E910" s="12" t="s">
        <v>431</v>
      </c>
      <c r="F910" s="12" t="s">
        <v>3576</v>
      </c>
      <c r="G910" s="12" t="s">
        <v>1617</v>
      </c>
      <c r="H910" s="12" t="s">
        <v>3686</v>
      </c>
      <c r="I910" s="12" t="s">
        <v>1076</v>
      </c>
      <c r="J910" s="11">
        <v>81.680000000000007</v>
      </c>
      <c r="K910" s="11">
        <v>12374</v>
      </c>
      <c r="L910" s="11">
        <v>-8.5033999999999992</v>
      </c>
      <c r="M910" s="11">
        <v>7.0685427351771501</v>
      </c>
      <c r="N910" s="11">
        <v>3.6485736916320599</v>
      </c>
      <c r="O910" s="11">
        <v>9.4252484743511395</v>
      </c>
      <c r="P910" s="11">
        <v>76.439709391878694</v>
      </c>
      <c r="Q910" s="11">
        <v>3.4179257069609701</v>
      </c>
      <c r="R910" s="11">
        <v>830</v>
      </c>
      <c r="S910" s="11">
        <v>1702</v>
      </c>
      <c r="T910" s="11">
        <v>4206</v>
      </c>
      <c r="U910" s="81" t="str">
        <f>IF(COUNTIF('2025年度_地域戦略テーブル（基本項目）'!C:C, D910) &gt; 0, "策定済み", "未策定")</f>
        <v>未策定</v>
      </c>
      <c r="V910" t="str">
        <f>IF(COUNTIF('2025年度_地域戦略テーブル（基本項目）'!C:C, D910) &gt; 0,
    IF(MONTH(INDEX('2025年度_地域戦略テーブル（基本項目）'!G:G, MATCH(D910, '2025年度_地域戦略テーブル（基本項目）'!C:C, 0))) &gt;= 4,
        YEAR(INDEX('2025年度_地域戦略テーブル（基本項目）'!G:G, MATCH(D910, '2025年度_地域戦略テーブル（基本項目）'!C:C, 0))),
        YEAR(INDEX('2025年度_地域戦略テーブル（基本項目）'!G:G, MATCH(D910, '2025年度_地域戦略テーブル（基本項目）'!C:C, 0)))-1),
    "")</f>
        <v/>
      </c>
    </row>
    <row r="911" spans="1:22" ht="26" hidden="1">
      <c r="A911" s="11">
        <v>294</v>
      </c>
      <c r="B911" s="12" t="s">
        <v>3687</v>
      </c>
      <c r="C911" s="12" t="s">
        <v>6579</v>
      </c>
      <c r="D911" s="12" t="s">
        <v>3688</v>
      </c>
      <c r="E911" s="12" t="s">
        <v>431</v>
      </c>
      <c r="F911" s="12" t="s">
        <v>3576</v>
      </c>
      <c r="G911" s="12" t="s">
        <v>1617</v>
      </c>
      <c r="H911" s="12" t="s">
        <v>3689</v>
      </c>
      <c r="I911" s="12" t="s">
        <v>1076</v>
      </c>
      <c r="J911" s="11">
        <v>252.68</v>
      </c>
      <c r="K911" s="11">
        <v>10367</v>
      </c>
      <c r="L911" s="11">
        <v>-1.60402</v>
      </c>
      <c r="M911" s="11">
        <v>5.8441780196273303</v>
      </c>
      <c r="N911" s="11">
        <v>4.2802520799942601</v>
      </c>
      <c r="O911" s="11">
        <v>17.061463540409999</v>
      </c>
      <c r="P911" s="11">
        <v>63.451386923182298</v>
      </c>
      <c r="Q911" s="11">
        <v>9.3627194367860795</v>
      </c>
      <c r="R911" s="11">
        <v>1477</v>
      </c>
      <c r="S911" s="11">
        <v>2443</v>
      </c>
      <c r="T911" s="11">
        <v>2926</v>
      </c>
      <c r="U911" s="81" t="str">
        <f>IF(COUNTIF('2025年度_地域戦略テーブル（基本項目）'!C:C, D911) &gt; 0, "策定済み", "未策定")</f>
        <v>未策定</v>
      </c>
      <c r="V911" t="str">
        <f>IF(COUNTIF('2025年度_地域戦略テーブル（基本項目）'!C:C, D911) &gt; 0,
    IF(MONTH(INDEX('2025年度_地域戦略テーブル（基本項目）'!G:G, MATCH(D911, '2025年度_地域戦略テーブル（基本項目）'!C:C, 0))) &gt;= 4,
        YEAR(INDEX('2025年度_地域戦略テーブル（基本項目）'!G:G, MATCH(D911, '2025年度_地域戦略テーブル（基本項目）'!C:C, 0))),
        YEAR(INDEX('2025年度_地域戦略テーブル（基本項目）'!G:G, MATCH(D911, '2025年度_地域戦略テーブル（基本項目）'!C:C, 0)))-1),
    "")</f>
        <v/>
      </c>
    </row>
    <row r="912" spans="1:22" hidden="1">
      <c r="A912" s="11">
        <v>291</v>
      </c>
      <c r="B912" s="12" t="s">
        <v>3690</v>
      </c>
      <c r="C912" s="12" t="s">
        <v>6576</v>
      </c>
      <c r="D912" s="12" t="s">
        <v>3691</v>
      </c>
      <c r="E912" s="12" t="s">
        <v>431</v>
      </c>
      <c r="F912" s="12" t="s">
        <v>3576</v>
      </c>
      <c r="G912" s="12" t="s">
        <v>1617</v>
      </c>
      <c r="H912" s="12" t="s">
        <v>3692</v>
      </c>
      <c r="I912" s="12" t="s">
        <v>1076</v>
      </c>
      <c r="J912" s="11">
        <v>83.89</v>
      </c>
      <c r="K912" s="11">
        <v>10447</v>
      </c>
      <c r="L912" s="11">
        <v>0.23025999999999999</v>
      </c>
      <c r="M912" s="11">
        <v>10.6694260439158</v>
      </c>
      <c r="N912" s="11">
        <v>32.130480705939803</v>
      </c>
      <c r="O912" s="11">
        <v>19.5731669207272</v>
      </c>
      <c r="P912" s="11">
        <v>33.638210006495001</v>
      </c>
      <c r="Q912" s="11">
        <v>3.9887163229221398</v>
      </c>
      <c r="R912" s="11">
        <v>2294</v>
      </c>
      <c r="S912" s="11">
        <v>1348</v>
      </c>
      <c r="T912" s="11">
        <v>2647</v>
      </c>
      <c r="U912" s="81" t="str">
        <f>IF(COUNTIF('2025年度_地域戦略テーブル（基本項目）'!C:C, D912) &gt; 0, "策定済み", "未策定")</f>
        <v>未策定</v>
      </c>
      <c r="V912" t="str">
        <f>IF(COUNTIF('2025年度_地域戦略テーブル（基本項目）'!C:C, D912) &gt; 0,
    IF(MONTH(INDEX('2025年度_地域戦略テーブル（基本項目）'!G:G, MATCH(D912, '2025年度_地域戦略テーブル（基本項目）'!C:C, 0))) &gt;= 4,
        YEAR(INDEX('2025年度_地域戦略テーブル（基本項目）'!G:G, MATCH(D912, '2025年度_地域戦略テーブル（基本項目）'!C:C, 0))),
        YEAR(INDEX('2025年度_地域戦略テーブル（基本項目）'!G:G, MATCH(D912, '2025年度_地域戦略テーブル（基本項目）'!C:C, 0)))-1),
    "")</f>
        <v/>
      </c>
    </row>
    <row r="913" spans="1:22" ht="26" hidden="1">
      <c r="A913" s="11">
        <v>280</v>
      </c>
      <c r="B913" s="12" t="s">
        <v>3693</v>
      </c>
      <c r="C913" s="12" t="s">
        <v>6565</v>
      </c>
      <c r="D913" s="12" t="s">
        <v>3694</v>
      </c>
      <c r="E913" s="12" t="s">
        <v>431</v>
      </c>
      <c r="F913" s="12" t="s">
        <v>3576</v>
      </c>
      <c r="G913" s="12" t="s">
        <v>1617</v>
      </c>
      <c r="H913" s="12" t="s">
        <v>3695</v>
      </c>
      <c r="I913" s="12" t="s">
        <v>1076</v>
      </c>
      <c r="J913" s="11">
        <v>343.08</v>
      </c>
      <c r="K913" s="11">
        <v>9044</v>
      </c>
      <c r="L913" s="11">
        <v>-10.685359999999999</v>
      </c>
      <c r="M913" s="11">
        <v>1.99000102528891</v>
      </c>
      <c r="N913" s="11">
        <v>5.2667556682297301</v>
      </c>
      <c r="O913" s="11">
        <v>5.7096725563300099</v>
      </c>
      <c r="P913" s="11">
        <v>84.811807246326396</v>
      </c>
      <c r="Q913" s="11">
        <v>2.2217635038249099</v>
      </c>
      <c r="R913" s="11">
        <v>2177</v>
      </c>
      <c r="S913" s="11">
        <v>953</v>
      </c>
      <c r="T913" s="11">
        <v>2934</v>
      </c>
      <c r="U913" s="81" t="str">
        <f>IF(COUNTIF('2025年度_地域戦略テーブル（基本項目）'!C:C, D913) &gt; 0, "策定済み", "未策定")</f>
        <v>未策定</v>
      </c>
      <c r="V913" t="str">
        <f>IF(COUNTIF('2025年度_地域戦略テーブル（基本項目）'!C:C, D913) &gt; 0,
    IF(MONTH(INDEX('2025年度_地域戦略テーブル（基本項目）'!G:G, MATCH(D913, '2025年度_地域戦略テーブル（基本項目）'!C:C, 0))) &gt;= 4,
        YEAR(INDEX('2025年度_地域戦略テーブル（基本項目）'!G:G, MATCH(D913, '2025年度_地域戦略テーブル（基本項目）'!C:C, 0))),
        YEAR(INDEX('2025年度_地域戦略テーブル（基本項目）'!G:G, MATCH(D913, '2025年度_地域戦略テーブル（基本項目）'!C:C, 0)))-1),
    "")</f>
        <v/>
      </c>
    </row>
    <row r="914" spans="1:22" hidden="1">
      <c r="A914" s="11">
        <v>971</v>
      </c>
      <c r="B914" s="12" t="s">
        <v>3696</v>
      </c>
      <c r="C914" s="12" t="s">
        <v>434</v>
      </c>
      <c r="D914" s="12" t="s">
        <v>434</v>
      </c>
      <c r="E914" s="12" t="s">
        <v>434</v>
      </c>
      <c r="F914" s="12" t="s">
        <v>3697</v>
      </c>
      <c r="G914" s="12" t="s">
        <v>1072</v>
      </c>
      <c r="H914" s="12" t="s">
        <v>102</v>
      </c>
      <c r="I914" s="12" t="s">
        <v>982</v>
      </c>
      <c r="J914" s="11">
        <v>7777.35</v>
      </c>
      <c r="K914" s="11">
        <v>3633202</v>
      </c>
      <c r="L914" s="11">
        <v>-1.81345</v>
      </c>
      <c r="M914" s="11">
        <v>11.9902120717781</v>
      </c>
      <c r="N914" s="11">
        <v>3.7112561174551399</v>
      </c>
      <c r="O914" s="11">
        <v>7.3545405111473601</v>
      </c>
      <c r="P914" s="11">
        <v>76.073953235454098</v>
      </c>
      <c r="Q914" s="11">
        <v>0.87003806416530705</v>
      </c>
      <c r="R914" s="11">
        <v>148550</v>
      </c>
      <c r="S914" s="11">
        <v>623180</v>
      </c>
      <c r="T914" s="11">
        <v>1147043</v>
      </c>
      <c r="U914" s="81" t="str">
        <f>IF(COUNTIF('2025年度_地域戦略テーブル（基本項目）'!C:C, D914) &gt; 0, "策定済み", "未策定")</f>
        <v>策定済み</v>
      </c>
      <c r="V914">
        <f>IF(COUNTIF('2025年度_地域戦略テーブル（基本項目）'!C:C, D914) &gt; 0,
    IF(MONTH(INDEX('2025年度_地域戦略テーブル（基本項目）'!G:G, MATCH(D914, '2025年度_地域戦略テーブル（基本項目）'!C:C, 0))) &gt;= 4,
        YEAR(INDEX('2025年度_地域戦略テーブル（基本項目）'!G:G, MATCH(D914, '2025年度_地域戦略テーブル（基本項目）'!C:C, 0))),
        YEAR(INDEX('2025年度_地域戦略テーブル（基本項目）'!G:G, MATCH(D914, '2025年度_地域戦略テーブル（基本項目）'!C:C, 0)))-1),
    "")</f>
        <v>2017</v>
      </c>
    </row>
    <row r="915" spans="1:22" hidden="1">
      <c r="A915" s="11">
        <v>978</v>
      </c>
      <c r="B915" s="12" t="s">
        <v>3698</v>
      </c>
      <c r="C915" s="12" t="s">
        <v>7327</v>
      </c>
      <c r="D915" s="12" t="s">
        <v>3699</v>
      </c>
      <c r="E915" s="12" t="s">
        <v>434</v>
      </c>
      <c r="F915" s="12" t="s">
        <v>3697</v>
      </c>
      <c r="G915" s="12" t="s">
        <v>1072</v>
      </c>
      <c r="H915" s="12" t="s">
        <v>3700</v>
      </c>
      <c r="I915" s="12" t="s">
        <v>1076</v>
      </c>
      <c r="J915" s="11">
        <v>124.1</v>
      </c>
      <c r="K915" s="11">
        <v>65491</v>
      </c>
      <c r="L915" s="11">
        <v>-4.1758699999999997</v>
      </c>
      <c r="M915" s="11">
        <v>19.6633979853917</v>
      </c>
      <c r="N915" s="11">
        <v>0.33686730649624602</v>
      </c>
      <c r="O915" s="11">
        <v>8.3947097025487896</v>
      </c>
      <c r="P915" s="11">
        <v>68.054724072271796</v>
      </c>
      <c r="Q915" s="11">
        <v>3.5503009332914499</v>
      </c>
      <c r="R915" s="11">
        <v>1428</v>
      </c>
      <c r="S915" s="11">
        <v>4312</v>
      </c>
      <c r="T915" s="11">
        <v>26207</v>
      </c>
      <c r="U915" s="81" t="str">
        <f>IF(COUNTIF('2025年度_地域戦略テーブル（基本項目）'!C:C, D915) &gt; 0, "策定済み", "未策定")</f>
        <v>未策定</v>
      </c>
      <c r="V915" t="str">
        <f>IF(COUNTIF('2025年度_地域戦略テーブル（基本項目）'!C:C, D915) &gt; 0,
    IF(MONTH(INDEX('2025年度_地域戦略テーブル（基本項目）'!G:G, MATCH(D915, '2025年度_地域戦略テーブル（基本項目）'!C:C, 0))) &gt;= 4,
        YEAR(INDEX('2025年度_地域戦略テーブル（基本項目）'!G:G, MATCH(D915, '2025年度_地域戦略テーブル（基本項目）'!C:C, 0))),
        YEAR(INDEX('2025年度_地域戦略テーブル（基本項目）'!G:G, MATCH(D915, '2025年度_地域戦略テーブル（基本項目）'!C:C, 0)))-1),
    "")</f>
        <v/>
      </c>
    </row>
    <row r="916" spans="1:22" ht="26" hidden="1">
      <c r="A916" s="11">
        <v>993</v>
      </c>
      <c r="B916" s="12" t="s">
        <v>3701</v>
      </c>
      <c r="C916" s="12" t="s">
        <v>7342</v>
      </c>
      <c r="D916" s="12" t="s">
        <v>3702</v>
      </c>
      <c r="E916" s="12" t="s">
        <v>434</v>
      </c>
      <c r="F916" s="12" t="s">
        <v>3697</v>
      </c>
      <c r="G916" s="12" t="s">
        <v>1072</v>
      </c>
      <c r="H916" s="12" t="s">
        <v>3703</v>
      </c>
      <c r="I916" s="12" t="s">
        <v>1076</v>
      </c>
      <c r="J916" s="11">
        <v>94.62</v>
      </c>
      <c r="K916" s="11">
        <v>46804</v>
      </c>
      <c r="L916" s="11">
        <v>-2.7994699999999999</v>
      </c>
      <c r="M916" s="11">
        <v>14.905507748825</v>
      </c>
      <c r="N916" s="11">
        <v>7.6465694471551604</v>
      </c>
      <c r="O916" s="11">
        <v>8.3386434902676392</v>
      </c>
      <c r="P916" s="11">
        <v>64.538730613249797</v>
      </c>
      <c r="Q916" s="11">
        <v>4.5705487005023704</v>
      </c>
      <c r="R916" s="11">
        <v>2690</v>
      </c>
      <c r="S916" s="11">
        <v>6347</v>
      </c>
      <c r="T916" s="11">
        <v>16562</v>
      </c>
      <c r="U916" s="81" t="str">
        <f>IF(COUNTIF('2025年度_地域戦略テーブル（基本項目）'!C:C, D916) &gt; 0, "策定済み", "未策定")</f>
        <v>未策定</v>
      </c>
      <c r="V916" t="str">
        <f>IF(COUNTIF('2025年度_地域戦略テーブル（基本項目）'!C:C, D916) &gt; 0,
    IF(MONTH(INDEX('2025年度_地域戦略テーブル（基本項目）'!G:G, MATCH(D916, '2025年度_地域戦略テーブル（基本項目）'!C:C, 0))) &gt;= 4,
        YEAR(INDEX('2025年度_地域戦略テーブル（基本項目）'!G:G, MATCH(D916, '2025年度_地域戦略テーブル（基本項目）'!C:C, 0))),
        YEAR(INDEX('2025年度_地域戦略テーブル（基本項目）'!G:G, MATCH(D916, '2025年度_地域戦略テーブル（基本項目）'!C:C, 0)))-1),
    "")</f>
        <v/>
      </c>
    </row>
    <row r="917" spans="1:22" hidden="1">
      <c r="A917" s="11">
        <v>990</v>
      </c>
      <c r="B917" s="12" t="s">
        <v>3704</v>
      </c>
      <c r="C917" s="12" t="s">
        <v>7339</v>
      </c>
      <c r="D917" s="12" t="s">
        <v>3705</v>
      </c>
      <c r="E917" s="12" t="s">
        <v>434</v>
      </c>
      <c r="F917" s="12" t="s">
        <v>3697</v>
      </c>
      <c r="G917" s="12" t="s">
        <v>1072</v>
      </c>
      <c r="H917" s="12" t="s">
        <v>3706</v>
      </c>
      <c r="I917" s="12" t="s">
        <v>1076</v>
      </c>
      <c r="J917" s="11">
        <v>363.97</v>
      </c>
      <c r="K917" s="11">
        <v>28190</v>
      </c>
      <c r="L917" s="11">
        <v>-9.9849899999999998</v>
      </c>
      <c r="M917" s="11">
        <v>3.9075980557281902</v>
      </c>
      <c r="N917" s="11">
        <v>3.5340141414458701</v>
      </c>
      <c r="O917" s="11">
        <v>2.4603977121548599</v>
      </c>
      <c r="P917" s="11">
        <v>87.642055706074899</v>
      </c>
      <c r="Q917" s="11">
        <v>2.4559343845961998</v>
      </c>
      <c r="R917" s="11">
        <v>2144</v>
      </c>
      <c r="S917" s="11">
        <v>3928</v>
      </c>
      <c r="T917" s="11">
        <v>11848</v>
      </c>
      <c r="U917" s="81" t="str">
        <f>IF(COUNTIF('2025年度_地域戦略テーブル（基本項目）'!C:C, D917) &gt; 0, "策定済み", "未策定")</f>
        <v>未策定</v>
      </c>
      <c r="V917" t="str">
        <f>IF(COUNTIF('2025年度_地域戦略テーブル（基本項目）'!C:C, D917) &gt; 0,
    IF(MONTH(INDEX('2025年度_地域戦略テーブル（基本項目）'!G:G, MATCH(D917, '2025年度_地域戦略テーブル（基本項目）'!C:C, 0))) &gt;= 4,
        YEAR(INDEX('2025年度_地域戦略テーブル（基本項目）'!G:G, MATCH(D917, '2025年度_地域戦略テーブル（基本項目）'!C:C, 0))),
        YEAR(INDEX('2025年度_地域戦略テーブル（基本項目）'!G:G, MATCH(D917, '2025年度_地域戦略テーブル（基本項目）'!C:C, 0)))-1),
    "")</f>
        <v/>
      </c>
    </row>
    <row r="918" spans="1:22" hidden="1">
      <c r="A918" s="11">
        <v>987</v>
      </c>
      <c r="B918" s="12" t="s">
        <v>3707</v>
      </c>
      <c r="C918" s="12" t="s">
        <v>7336</v>
      </c>
      <c r="D918" s="12" t="s">
        <v>3708</v>
      </c>
      <c r="E918" s="12" t="s">
        <v>434</v>
      </c>
      <c r="F918" s="12" t="s">
        <v>3697</v>
      </c>
      <c r="G918" s="12" t="s">
        <v>1072</v>
      </c>
      <c r="H918" s="12" t="s">
        <v>3709</v>
      </c>
      <c r="I918" s="12" t="s">
        <v>1076</v>
      </c>
      <c r="J918" s="11">
        <v>104.38</v>
      </c>
      <c r="K918" s="11">
        <v>20183</v>
      </c>
      <c r="L918" s="11">
        <v>-11.926170000000001</v>
      </c>
      <c r="M918" s="11">
        <v>7.0807109800999397</v>
      </c>
      <c r="N918" s="11">
        <v>2.50214594870712</v>
      </c>
      <c r="O918" s="11">
        <v>4.6511672385801601</v>
      </c>
      <c r="P918" s="11">
        <v>84.234689841819105</v>
      </c>
      <c r="Q918" s="11">
        <v>1.53128599079373</v>
      </c>
      <c r="R918" s="11">
        <v>843</v>
      </c>
      <c r="S918" s="11">
        <v>1519</v>
      </c>
      <c r="T918" s="11">
        <v>9630</v>
      </c>
      <c r="U918" s="81" t="str">
        <f>IF(COUNTIF('2025年度_地域戦略テーブル（基本項目）'!C:C, D918) &gt; 0, "策定済み", "未策定")</f>
        <v>未策定</v>
      </c>
      <c r="V918" t="str">
        <f>IF(COUNTIF('2025年度_地域戦略テーブル（基本項目）'!C:C, D918) &gt; 0,
    IF(MONTH(INDEX('2025年度_地域戦略テーブル（基本項目）'!G:G, MATCH(D918, '2025年度_地域戦略テーブル（基本項目）'!C:C, 0))) &gt;= 4,
        YEAR(INDEX('2025年度_地域戦略テーブル（基本項目）'!G:G, MATCH(D918, '2025年度_地域戦略テーブル（基本項目）'!C:C, 0))),
        YEAR(INDEX('2025年度_地域戦略テーブル（基本項目）'!G:G, MATCH(D918, '2025年度_地域戦略テーブル（基本項目）'!C:C, 0)))-1),
    "")</f>
        <v/>
      </c>
    </row>
    <row r="919" spans="1:22" hidden="1">
      <c r="A919" s="11">
        <v>996</v>
      </c>
      <c r="B919" s="12" t="s">
        <v>3710</v>
      </c>
      <c r="C919" s="12" t="s">
        <v>7345</v>
      </c>
      <c r="D919" s="12" t="s">
        <v>3711</v>
      </c>
      <c r="E919" s="12" t="s">
        <v>434</v>
      </c>
      <c r="F919" s="12" t="s">
        <v>3697</v>
      </c>
      <c r="G919" s="12" t="s">
        <v>1072</v>
      </c>
      <c r="H919" s="12" t="s">
        <v>3712</v>
      </c>
      <c r="I919" s="12" t="s">
        <v>1076</v>
      </c>
      <c r="J919" s="11">
        <v>100.69</v>
      </c>
      <c r="K919" s="11">
        <v>6870</v>
      </c>
      <c r="L919" s="11">
        <v>-5.9290700000000003</v>
      </c>
      <c r="M919" s="11">
        <v>2.8083955825236302</v>
      </c>
      <c r="N919" s="11">
        <v>1.5904147019352199</v>
      </c>
      <c r="O919" s="11">
        <v>6.8916112160343301</v>
      </c>
      <c r="P919" s="11">
        <v>86.009996644097697</v>
      </c>
      <c r="Q919" s="11">
        <v>2.69958185540907</v>
      </c>
      <c r="R919" s="11">
        <v>982</v>
      </c>
      <c r="S919" s="11">
        <v>535</v>
      </c>
      <c r="T919" s="11">
        <v>2862</v>
      </c>
      <c r="U919" s="81" t="str">
        <f>IF(COUNTIF('2025年度_地域戦略テーブル（基本項目）'!C:C, D919) &gt; 0, "策定済み", "未策定")</f>
        <v>未策定</v>
      </c>
      <c r="V919" t="str">
        <f>IF(COUNTIF('2025年度_地域戦略テーブル（基本項目）'!C:C, D919) &gt; 0,
    IF(MONTH(INDEX('2025年度_地域戦略テーブル（基本項目）'!G:G, MATCH(D919, '2025年度_地域戦略テーブル（基本項目）'!C:C, 0))) &gt;= 4,
        YEAR(INDEX('2025年度_地域戦略テーブル（基本項目）'!G:G, MATCH(D919, '2025年度_地域戦略テーブル（基本項目）'!C:C, 0))),
        YEAR(INDEX('2025年度_地域戦略テーブル（基本項目）'!G:G, MATCH(D919, '2025年度_地域戦略テーブル（基本項目）'!C:C, 0)))-1),
    "")</f>
        <v/>
      </c>
    </row>
    <row r="920" spans="1:22" hidden="1">
      <c r="A920" s="11">
        <v>983</v>
      </c>
      <c r="B920" s="12" t="s">
        <v>3713</v>
      </c>
      <c r="C920" s="12" t="s">
        <v>7332</v>
      </c>
      <c r="D920" s="12" t="s">
        <v>3714</v>
      </c>
      <c r="E920" s="12" t="s">
        <v>434</v>
      </c>
      <c r="F920" s="12" t="s">
        <v>3697</v>
      </c>
      <c r="G920" s="12" t="s">
        <v>1072</v>
      </c>
      <c r="H920" s="12" t="s">
        <v>3715</v>
      </c>
      <c r="I920" s="12" t="s">
        <v>1076</v>
      </c>
      <c r="J920" s="11">
        <v>265.69</v>
      </c>
      <c r="K920" s="11">
        <v>114954</v>
      </c>
      <c r="L920" s="11">
        <v>0.30714999999999998</v>
      </c>
      <c r="M920" s="11">
        <v>16.791674546000699</v>
      </c>
      <c r="N920" s="11">
        <v>12.288027824040901</v>
      </c>
      <c r="O920" s="11">
        <v>18.292042549242499</v>
      </c>
      <c r="P920" s="11">
        <v>51.176215580550704</v>
      </c>
      <c r="Q920" s="11">
        <v>1.45203950016521</v>
      </c>
      <c r="R920" s="11">
        <v>9263</v>
      </c>
      <c r="S920" s="11">
        <v>24856</v>
      </c>
      <c r="T920" s="11">
        <v>30901</v>
      </c>
      <c r="U920" s="81" t="str">
        <f>IF(COUNTIF('2025年度_地域戦略テーブル（基本項目）'!C:C, D920) &gt; 0, "策定済み", "未策定")</f>
        <v>未策定</v>
      </c>
      <c r="V920" t="str">
        <f>IF(COUNTIF('2025年度_地域戦略テーブル（基本項目）'!C:C, D920) &gt; 0,
    IF(MONTH(INDEX('2025年度_地域戦略テーブル（基本項目）'!G:G, MATCH(D920, '2025年度_地域戦略テーブル（基本項目）'!C:C, 0))) &gt;= 4,
        YEAR(INDEX('2025年度_地域戦略テーブル（基本項目）'!G:G, MATCH(D920, '2025年度_地域戦略テーブル（基本項目）'!C:C, 0))),
        YEAR(INDEX('2025年度_地域戦略テーブル（基本項目）'!G:G, MATCH(D920, '2025年度_地域戦略テーブル（基本項目）'!C:C, 0)))-1),
    "")</f>
        <v/>
      </c>
    </row>
    <row r="921" spans="1:22" hidden="1">
      <c r="A921" s="11">
        <v>992</v>
      </c>
      <c r="B921" s="12" t="s">
        <v>3716</v>
      </c>
      <c r="C921" s="12" t="s">
        <v>7341</v>
      </c>
      <c r="D921" s="12" t="s">
        <v>3717</v>
      </c>
      <c r="E921" s="12" t="s">
        <v>434</v>
      </c>
      <c r="F921" s="12" t="s">
        <v>3697</v>
      </c>
      <c r="G921" s="12" t="s">
        <v>1072</v>
      </c>
      <c r="H921" s="12" t="s">
        <v>3718</v>
      </c>
      <c r="I921" s="12" t="s">
        <v>1076</v>
      </c>
      <c r="J921" s="11">
        <v>94.19</v>
      </c>
      <c r="K921" s="11">
        <v>47789</v>
      </c>
      <c r="L921" s="11">
        <v>2.1940400000000002</v>
      </c>
      <c r="M921" s="11">
        <v>20.519185444761199</v>
      </c>
      <c r="N921" s="11">
        <v>17.691939193030201</v>
      </c>
      <c r="O921" s="11">
        <v>29.488288445443601</v>
      </c>
      <c r="P921" s="11">
        <v>30.911422530753601</v>
      </c>
      <c r="Q921" s="11">
        <v>1.38916438601147</v>
      </c>
      <c r="R921" s="11">
        <v>5589</v>
      </c>
      <c r="S921" s="11">
        <v>10775</v>
      </c>
      <c r="T921" s="11">
        <v>11593</v>
      </c>
      <c r="U921" s="81" t="str">
        <f>IF(COUNTIF('2025年度_地域戦略テーブル（基本項目）'!C:C, D921) &gt; 0, "策定済み", "未策定")</f>
        <v>未策定</v>
      </c>
      <c r="V921" t="str">
        <f>IF(COUNTIF('2025年度_地域戦略テーブル（基本項目）'!C:C, D921) &gt; 0,
    IF(MONTH(INDEX('2025年度_地域戦略テーブル（基本項目）'!G:G, MATCH(D921, '2025年度_地域戦略テーブル（基本項目）'!C:C, 0))) &gt;= 4,
        YEAR(INDEX('2025年度_地域戦略テーブル（基本項目）'!G:G, MATCH(D921, '2025年度_地域戦略テーブル（基本項目）'!C:C, 0))),
        YEAR(INDEX('2025年度_地域戦略テーブル（基本項目）'!G:G, MATCH(D921, '2025年度_地域戦略テーブル（基本項目）'!C:C, 0)))-1),
    "")</f>
        <v/>
      </c>
    </row>
    <row r="922" spans="1:22" hidden="1">
      <c r="A922" s="11">
        <v>1004</v>
      </c>
      <c r="B922" s="12" t="s">
        <v>3719</v>
      </c>
      <c r="C922" s="12" t="s">
        <v>7353</v>
      </c>
      <c r="D922" s="12" t="s">
        <v>3720</v>
      </c>
      <c r="E922" s="12" t="s">
        <v>434</v>
      </c>
      <c r="F922" s="12" t="s">
        <v>3697</v>
      </c>
      <c r="G922" s="12" t="s">
        <v>1072</v>
      </c>
      <c r="H922" s="12" t="s">
        <v>3721</v>
      </c>
      <c r="I922" s="12" t="s">
        <v>1076</v>
      </c>
      <c r="J922" s="11">
        <v>20.73</v>
      </c>
      <c r="K922" s="11">
        <v>28919</v>
      </c>
      <c r="L922" s="11">
        <v>-0.59807999999999995</v>
      </c>
      <c r="M922" s="11">
        <v>56.586300002808002</v>
      </c>
      <c r="N922" s="11">
        <v>25.027614853639299</v>
      </c>
      <c r="O922" s="11">
        <v>11.0233421022985</v>
      </c>
      <c r="P922" s="11">
        <v>1.9897091746646201</v>
      </c>
      <c r="Q922" s="11">
        <v>5.3730338665896102</v>
      </c>
      <c r="R922" s="11">
        <v>1039</v>
      </c>
      <c r="S922" s="11">
        <v>7642</v>
      </c>
      <c r="T922" s="11">
        <v>7499</v>
      </c>
      <c r="U922" s="81" t="str">
        <f>IF(COUNTIF('2025年度_地域戦略テーブル（基本項目）'!C:C, D922) &gt; 0, "策定済み", "未策定")</f>
        <v>未策定</v>
      </c>
      <c r="V922" t="str">
        <f>IF(COUNTIF('2025年度_地域戦略テーブル（基本項目）'!C:C, D922) &gt; 0,
    IF(MONTH(INDEX('2025年度_地域戦略テーブル（基本項目）'!G:G, MATCH(D922, '2025年度_地域戦略テーブル（基本項目）'!C:C, 0))) &gt;= 4,
        YEAR(INDEX('2025年度_地域戦略テーブル（基本項目）'!G:G, MATCH(D922, '2025年度_地域戦略テーブル（基本項目）'!C:C, 0))),
        YEAR(INDEX('2025年度_地域戦略テーブル（基本項目）'!G:G, MATCH(D922, '2025年度_地域戦略テーブル（基本項目）'!C:C, 0)))-1),
    "")</f>
        <v/>
      </c>
    </row>
    <row r="923" spans="1:22" hidden="1">
      <c r="A923" s="11">
        <v>989</v>
      </c>
      <c r="B923" s="12" t="s">
        <v>3722</v>
      </c>
      <c r="C923" s="12" t="s">
        <v>7338</v>
      </c>
      <c r="D923" s="12" t="s">
        <v>3723</v>
      </c>
      <c r="E923" s="12" t="s">
        <v>434</v>
      </c>
      <c r="F923" s="12" t="s">
        <v>3697</v>
      </c>
      <c r="G923" s="12" t="s">
        <v>1072</v>
      </c>
      <c r="H923" s="12" t="s">
        <v>3724</v>
      </c>
      <c r="I923" s="12" t="s">
        <v>1076</v>
      </c>
      <c r="J923" s="11">
        <v>86.56</v>
      </c>
      <c r="K923" s="11">
        <v>57885</v>
      </c>
      <c r="L923" s="11">
        <v>-3.1845300000000001</v>
      </c>
      <c r="M923" s="11">
        <v>29.430237625039702</v>
      </c>
      <c r="N923" s="11">
        <v>8.0721915130948396</v>
      </c>
      <c r="O923" s="11">
        <v>22.618966055435699</v>
      </c>
      <c r="P923" s="11">
        <v>35.419117574620003</v>
      </c>
      <c r="Q923" s="11">
        <v>4.4594872318097902</v>
      </c>
      <c r="R923" s="11">
        <v>2853</v>
      </c>
      <c r="S923" s="11">
        <v>14966</v>
      </c>
      <c r="T923" s="11">
        <v>14131</v>
      </c>
      <c r="U923" s="81" t="str">
        <f>IF(COUNTIF('2025年度_地域戦略テーブル（基本項目）'!C:C, D923) &gt; 0, "策定済み", "未策定")</f>
        <v>未策定</v>
      </c>
      <c r="V923" t="str">
        <f>IF(COUNTIF('2025年度_地域戦略テーブル（基本項目）'!C:C, D923) &gt; 0,
    IF(MONTH(INDEX('2025年度_地域戦略テーブル（基本項目）'!G:G, MATCH(D923, '2025年度_地域戦略テーブル（基本項目）'!C:C, 0))) &gt;= 4,
        YEAR(INDEX('2025年度_地域戦略テーブル（基本項目）'!G:G, MATCH(D923, '2025年度_地域戦略テーブル（基本項目）'!C:C, 0))),
        YEAR(INDEX('2025年度_地域戦略テーブル（基本項目）'!G:G, MATCH(D923, '2025年度_地域戦略テーブル（基本項目）'!C:C, 0)))-1),
    "")</f>
        <v/>
      </c>
    </row>
    <row r="924" spans="1:22" ht="26" hidden="1">
      <c r="A924" s="11">
        <v>991</v>
      </c>
      <c r="B924" s="12" t="s">
        <v>3725</v>
      </c>
      <c r="C924" s="12" t="s">
        <v>7340</v>
      </c>
      <c r="D924" s="12" t="s">
        <v>3726</v>
      </c>
      <c r="E924" s="12" t="s">
        <v>434</v>
      </c>
      <c r="F924" s="12" t="s">
        <v>3697</v>
      </c>
      <c r="G924" s="12" t="s">
        <v>1072</v>
      </c>
      <c r="H924" s="12" t="s">
        <v>3727</v>
      </c>
      <c r="I924" s="12" t="s">
        <v>1076</v>
      </c>
      <c r="J924" s="11">
        <v>65.56</v>
      </c>
      <c r="K924" s="11">
        <v>31103</v>
      </c>
      <c r="L924" s="11">
        <v>-4.5275999999999996</v>
      </c>
      <c r="M924" s="11">
        <v>24.8524590820595</v>
      </c>
      <c r="N924" s="11">
        <v>10.7198615830041</v>
      </c>
      <c r="O924" s="11">
        <v>28.9650250103982</v>
      </c>
      <c r="P924" s="11">
        <v>32.444977356098903</v>
      </c>
      <c r="Q924" s="11">
        <v>3.0176769684393698</v>
      </c>
      <c r="R924" s="11">
        <v>3615</v>
      </c>
      <c r="S924" s="11">
        <v>7295</v>
      </c>
      <c r="T924" s="11">
        <v>9294</v>
      </c>
      <c r="U924" s="81" t="str">
        <f>IF(COUNTIF('2025年度_地域戦略テーブル（基本項目）'!C:C, D924) &gt; 0, "策定済み", "未策定")</f>
        <v>未策定</v>
      </c>
      <c r="V924" t="str">
        <f>IF(COUNTIF('2025年度_地域戦略テーブル（基本項目）'!C:C, D924) &gt; 0,
    IF(MONTH(INDEX('2025年度_地域戦略テーブル（基本項目）'!G:G, MATCH(D924, '2025年度_地域戦略テーブル（基本項目）'!C:C, 0))) &gt;= 4,
        YEAR(INDEX('2025年度_地域戦略テーブル（基本項目）'!G:G, MATCH(D924, '2025年度_地域戦略テーブル（基本項目）'!C:C, 0))),
        YEAR(INDEX('2025年度_地域戦略テーブル（基本項目）'!G:G, MATCH(D924, '2025年度_地域戦略テーブル（基本項目）'!C:C, 0)))-1),
    "")</f>
        <v/>
      </c>
    </row>
    <row r="925" spans="1:22" ht="26" hidden="1">
      <c r="A925" s="11">
        <v>985</v>
      </c>
      <c r="B925" s="12" t="s">
        <v>3728</v>
      </c>
      <c r="C925" s="12" t="s">
        <v>7334</v>
      </c>
      <c r="D925" s="12" t="s">
        <v>3729</v>
      </c>
      <c r="E925" s="12" t="s">
        <v>434</v>
      </c>
      <c r="F925" s="12" t="s">
        <v>3697</v>
      </c>
      <c r="G925" s="12" t="s">
        <v>1072</v>
      </c>
      <c r="H925" s="12" t="s">
        <v>3730</v>
      </c>
      <c r="I925" s="12" t="s">
        <v>1076</v>
      </c>
      <c r="J925" s="11">
        <v>194.9</v>
      </c>
      <c r="K925" s="11">
        <v>86614</v>
      </c>
      <c r="L925" s="11">
        <v>-1.6621600000000001</v>
      </c>
      <c r="M925" s="11">
        <v>29.643325754545</v>
      </c>
      <c r="N925" s="11">
        <v>8.3346967258153803</v>
      </c>
      <c r="O925" s="11">
        <v>2.6059536979278102</v>
      </c>
      <c r="P925" s="11">
        <v>48.099376344321897</v>
      </c>
      <c r="Q925" s="11">
        <v>11.3166474773899</v>
      </c>
      <c r="R925" s="11">
        <v>2301</v>
      </c>
      <c r="S925" s="11">
        <v>13891</v>
      </c>
      <c r="T925" s="11">
        <v>31163</v>
      </c>
      <c r="U925" s="81" t="str">
        <f>IF(COUNTIF('2025年度_地域戦略テーブル（基本項目）'!C:C, D925) &gt; 0, "策定済み", "未策定")</f>
        <v>未策定</v>
      </c>
      <c r="V925" t="str">
        <f>IF(COUNTIF('2025年度_地域戦略テーブル（基本項目）'!C:C, D925) &gt; 0,
    IF(MONTH(INDEX('2025年度_地域戦略テーブル（基本項目）'!G:G, MATCH(D925, '2025年度_地域戦略テーブル（基本項目）'!C:C, 0))) &gt;= 4,
        YEAR(INDEX('2025年度_地域戦略テーブル（基本項目）'!G:G, MATCH(D925, '2025年度_地域戦略テーブル（基本項目）'!C:C, 0))),
        YEAR(INDEX('2025年度_地域戦略テーブル（基本項目）'!G:G, MATCH(D925, '2025年度_地域戦略テーブル（基本項目）'!C:C, 0)))-1),
    "")</f>
        <v/>
      </c>
    </row>
    <row r="926" spans="1:22" hidden="1">
      <c r="A926" s="11">
        <v>976</v>
      </c>
      <c r="B926" s="12" t="s">
        <v>3731</v>
      </c>
      <c r="C926" s="12" t="s">
        <v>7325</v>
      </c>
      <c r="D926" s="12" t="s">
        <v>437</v>
      </c>
      <c r="E926" s="12" t="s">
        <v>434</v>
      </c>
      <c r="F926" s="12" t="s">
        <v>3697</v>
      </c>
      <c r="G926" s="12" t="s">
        <v>1072</v>
      </c>
      <c r="H926" s="12" t="s">
        <v>3732</v>
      </c>
      <c r="I926" s="12" t="s">
        <v>1076</v>
      </c>
      <c r="J926" s="11">
        <v>62.02</v>
      </c>
      <c r="K926" s="11">
        <v>107783</v>
      </c>
      <c r="L926" s="11">
        <v>-2.0564100000000001</v>
      </c>
      <c r="M926" s="11">
        <v>35.558203387548602</v>
      </c>
      <c r="N926" s="11">
        <v>7.5725604522522101</v>
      </c>
      <c r="O926" s="11">
        <v>10.876007348711299</v>
      </c>
      <c r="P926" s="11">
        <v>42.613276897793199</v>
      </c>
      <c r="Q926" s="11">
        <v>3.3799519136946601</v>
      </c>
      <c r="R926" s="11">
        <v>2436</v>
      </c>
      <c r="S926" s="11">
        <v>15173</v>
      </c>
      <c r="T926" s="11">
        <v>37181</v>
      </c>
      <c r="U926" s="81" t="str">
        <f>IF(COUNTIF('2025年度_地域戦略テーブル（基本項目）'!C:C, D926) &gt; 0, "策定済み", "未策定")</f>
        <v>策定済み</v>
      </c>
      <c r="V926">
        <f>IF(COUNTIF('2025年度_地域戦略テーブル（基本項目）'!C:C, D926) &gt; 0,
    IF(MONTH(INDEX('2025年度_地域戦略テーブル（基本項目）'!G:G, MATCH(D926, '2025年度_地域戦略テーブル（基本項目）'!C:C, 0))) &gt;= 4,
        YEAR(INDEX('2025年度_地域戦略テーブル（基本項目）'!G:G, MATCH(D926, '2025年度_地域戦略テーブル（基本項目）'!C:C, 0))),
        YEAR(INDEX('2025年度_地域戦略テーブル（基本項目）'!G:G, MATCH(D926, '2025年度_地域戦略テーブル（基本項目）'!C:C, 0)))-1),
    "")</f>
        <v>2020</v>
      </c>
    </row>
    <row r="927" spans="1:22" hidden="1">
      <c r="A927" s="11">
        <v>1003</v>
      </c>
      <c r="B927" s="12" t="s">
        <v>3733</v>
      </c>
      <c r="C927" s="12" t="s">
        <v>7352</v>
      </c>
      <c r="D927" s="12" t="s">
        <v>3734</v>
      </c>
      <c r="E927" s="12" t="s">
        <v>434</v>
      </c>
      <c r="F927" s="12" t="s">
        <v>3697</v>
      </c>
      <c r="G927" s="12" t="s">
        <v>1072</v>
      </c>
      <c r="H927" s="12" t="s">
        <v>3735</v>
      </c>
      <c r="I927" s="12" t="s">
        <v>1076</v>
      </c>
      <c r="J927" s="11">
        <v>135.74</v>
      </c>
      <c r="K927" s="11">
        <v>18568</v>
      </c>
      <c r="L927" s="11">
        <v>-4.7648400000000004</v>
      </c>
      <c r="M927" s="11">
        <v>9.1790559753639798</v>
      </c>
      <c r="N927" s="11">
        <v>5.4655958893507002</v>
      </c>
      <c r="O927" s="11">
        <v>1.72757050658307</v>
      </c>
      <c r="P927" s="11">
        <v>71.175175883525199</v>
      </c>
      <c r="Q927" s="11">
        <v>12.4526017451771</v>
      </c>
      <c r="R927" s="11">
        <v>834</v>
      </c>
      <c r="S927" s="11">
        <v>2780</v>
      </c>
      <c r="T927" s="11">
        <v>7833</v>
      </c>
      <c r="U927" s="81" t="str">
        <f>IF(COUNTIF('2025年度_地域戦略テーブル（基本項目）'!C:C, D927) &gt; 0, "策定済み", "未策定")</f>
        <v>未策定</v>
      </c>
      <c r="V927" t="str">
        <f>IF(COUNTIF('2025年度_地域戦略テーブル（基本項目）'!C:C, D927) &gt; 0,
    IF(MONTH(INDEX('2025年度_地域戦略テーブル（基本項目）'!G:G, MATCH(D927, '2025年度_地域戦略テーブル（基本項目）'!C:C, 0))) &gt;= 4,
        YEAR(INDEX('2025年度_地域戦略テーブル（基本項目）'!G:G, MATCH(D927, '2025年度_地域戦略テーブル（基本項目）'!C:C, 0))),
        YEAR(INDEX('2025年度_地域戦略テーブル（基本項目）'!G:G, MATCH(D927, '2025年度_地域戦略テーブル（基本項目）'!C:C, 0)))-1),
    "")</f>
        <v/>
      </c>
    </row>
    <row r="928" spans="1:22" hidden="1">
      <c r="A928" s="11">
        <v>998</v>
      </c>
      <c r="B928" s="12" t="s">
        <v>3736</v>
      </c>
      <c r="C928" s="12" t="s">
        <v>7347</v>
      </c>
      <c r="D928" s="12" t="s">
        <v>3737</v>
      </c>
      <c r="E928" s="12" t="s">
        <v>434</v>
      </c>
      <c r="F928" s="12" t="s">
        <v>3697</v>
      </c>
      <c r="G928" s="12" t="s">
        <v>1072</v>
      </c>
      <c r="H928" s="12" t="s">
        <v>3738</v>
      </c>
      <c r="I928" s="12" t="s">
        <v>1076</v>
      </c>
      <c r="J928" s="11">
        <v>85.19</v>
      </c>
      <c r="K928" s="11">
        <v>6038</v>
      </c>
      <c r="L928" s="11">
        <v>-11.68641</v>
      </c>
      <c r="M928" s="11">
        <v>2.5499740602023002</v>
      </c>
      <c r="N928" s="11">
        <v>1.9500015271210001</v>
      </c>
      <c r="O928" s="11">
        <v>2.6721180516260401</v>
      </c>
      <c r="P928" s="11">
        <v>91.6182998629276</v>
      </c>
      <c r="Q928" s="11">
        <v>1.2096064981230601</v>
      </c>
      <c r="R928" s="11">
        <v>468</v>
      </c>
      <c r="S928" s="11">
        <v>626</v>
      </c>
      <c r="T928" s="11">
        <v>2691</v>
      </c>
      <c r="U928" s="81" t="str">
        <f>IF(COUNTIF('2025年度_地域戦略テーブル（基本項目）'!C:C, D928) &gt; 0, "策定済み", "未策定")</f>
        <v>未策定</v>
      </c>
      <c r="V928" t="str">
        <f>IF(COUNTIF('2025年度_地域戦略テーブル（基本項目）'!C:C, D928) &gt; 0,
    IF(MONTH(INDEX('2025年度_地域戦略テーブル（基本項目）'!G:G, MATCH(D928, '2025年度_地域戦略テーブル（基本項目）'!C:C, 0))) &gt;= 4,
        YEAR(INDEX('2025年度_地域戦略テーブル（基本項目）'!G:G, MATCH(D928, '2025年度_地域戦略テーブル（基本項目）'!C:C, 0))),
        YEAR(INDEX('2025年度_地域戦略テーブル（基本項目）'!G:G, MATCH(D928, '2025年度_地域戦略テーブル（基本項目）'!C:C, 0)))-1),
    "")</f>
        <v/>
      </c>
    </row>
    <row r="929" spans="1:22" hidden="1">
      <c r="A929" s="11">
        <v>974</v>
      </c>
      <c r="B929" s="12" t="s">
        <v>3739</v>
      </c>
      <c r="C929" s="12" t="s">
        <v>7323</v>
      </c>
      <c r="D929" s="12" t="s">
        <v>440</v>
      </c>
      <c r="E929" s="12" t="s">
        <v>434</v>
      </c>
      <c r="F929" s="12" t="s">
        <v>3697</v>
      </c>
      <c r="G929" s="12" t="s">
        <v>1072</v>
      </c>
      <c r="H929" s="12" t="s">
        <v>3740</v>
      </c>
      <c r="I929" s="12" t="s">
        <v>1076</v>
      </c>
      <c r="J929" s="11">
        <v>186.96</v>
      </c>
      <c r="K929" s="11">
        <v>189386</v>
      </c>
      <c r="L929" s="11">
        <v>-3.1932200000000002</v>
      </c>
      <c r="M929" s="11">
        <v>22.502707569207502</v>
      </c>
      <c r="N929" s="11">
        <v>3.9202250057640402</v>
      </c>
      <c r="O929" s="11">
        <v>15.2031934261954</v>
      </c>
      <c r="P929" s="11">
        <v>54.882075881683399</v>
      </c>
      <c r="Q929" s="11">
        <v>3.4917981171496302</v>
      </c>
      <c r="R929" s="11">
        <v>5087</v>
      </c>
      <c r="S929" s="11">
        <v>30943</v>
      </c>
      <c r="T929" s="11">
        <v>64589</v>
      </c>
      <c r="U929" s="81" t="str">
        <f>IF(COUNTIF('2025年度_地域戦略テーブル（基本項目）'!C:C, D929) &gt; 0, "策定済み", "未策定")</f>
        <v>策定済み</v>
      </c>
      <c r="V929">
        <f>IF(COUNTIF('2025年度_地域戦略テーブル（基本項目）'!C:C, D929) &gt; 0,
    IF(MONTH(INDEX('2025年度_地域戦略テーブル（基本項目）'!G:G, MATCH(D929, '2025年度_地域戦略テーブル（基本項目）'!C:C, 0))) &gt;= 4,
        YEAR(INDEX('2025年度_地域戦略テーブル（基本項目）'!G:G, MATCH(D929, '2025年度_地域戦略テーブル（基本項目）'!C:C, 0))),
        YEAR(INDEX('2025年度_地域戦略テーブル（基本項目）'!G:G, MATCH(D929, '2025年度_地域戦略テーブル（基本項目）'!C:C, 0)))-1),
    "")</f>
        <v>2020</v>
      </c>
    </row>
    <row r="930" spans="1:22" hidden="1">
      <c r="A930" s="11">
        <v>982</v>
      </c>
      <c r="B930" s="12" t="s">
        <v>3741</v>
      </c>
      <c r="C930" s="12" t="s">
        <v>7331</v>
      </c>
      <c r="D930" s="12" t="s">
        <v>3742</v>
      </c>
      <c r="E930" s="12" t="s">
        <v>434</v>
      </c>
      <c r="F930" s="12" t="s">
        <v>3697</v>
      </c>
      <c r="G930" s="12" t="s">
        <v>1072</v>
      </c>
      <c r="H930" s="12" t="s">
        <v>3743</v>
      </c>
      <c r="I930" s="12" t="s">
        <v>1076</v>
      </c>
      <c r="J930" s="11">
        <v>70.31</v>
      </c>
      <c r="K930" s="11">
        <v>136845</v>
      </c>
      <c r="L930" s="11">
        <v>-1.8765000000000001</v>
      </c>
      <c r="M930" s="11">
        <v>56.0866584371919</v>
      </c>
      <c r="N930" s="11">
        <v>24.2537355883202</v>
      </c>
      <c r="O930" s="11">
        <v>7.8165126047385796</v>
      </c>
      <c r="P930" s="11">
        <v>10.1290701250774</v>
      </c>
      <c r="Q930" s="11">
        <v>1.7140232446719199</v>
      </c>
      <c r="R930" s="11">
        <v>3960</v>
      </c>
      <c r="S930" s="11">
        <v>26824</v>
      </c>
      <c r="T930" s="11">
        <v>42198</v>
      </c>
      <c r="U930" s="81" t="str">
        <f>IF(COUNTIF('2025年度_地域戦略テーブル（基本項目）'!C:C, D930) &gt; 0, "策定済み", "未策定")</f>
        <v>未策定</v>
      </c>
      <c r="V930" t="str">
        <f>IF(COUNTIF('2025年度_地域戦略テーブル（基本項目）'!C:C, D930) &gt; 0,
    IF(MONTH(INDEX('2025年度_地域戦略テーブル（基本項目）'!G:G, MATCH(D930, '2025年度_地域戦略テーブル（基本項目）'!C:C, 0))) &gt;= 4,
        YEAR(INDEX('2025年度_地域戦略テーブル（基本項目）'!G:G, MATCH(D930, '2025年度_地域戦略テーブル（基本項目）'!C:C, 0))),
        YEAR(INDEX('2025年度_地域戦略テーブル（基本項目）'!G:G, MATCH(D930, '2025年度_地域戦略テーブル（基本項目）'!C:C, 0)))-1),
    "")</f>
        <v/>
      </c>
    </row>
    <row r="931" spans="1:22" hidden="1">
      <c r="A931" s="11">
        <v>1006</v>
      </c>
      <c r="B931" s="12" t="s">
        <v>3744</v>
      </c>
      <c r="C931" s="12" t="s">
        <v>7355</v>
      </c>
      <c r="D931" s="12" t="s">
        <v>3745</v>
      </c>
      <c r="E931" s="12" t="s">
        <v>434</v>
      </c>
      <c r="F931" s="12" t="s">
        <v>3697</v>
      </c>
      <c r="G931" s="12" t="s">
        <v>1072</v>
      </c>
      <c r="H931" s="12" t="s">
        <v>3746</v>
      </c>
      <c r="I931" s="12" t="s">
        <v>1076</v>
      </c>
      <c r="J931" s="11">
        <v>133.91</v>
      </c>
      <c r="K931" s="11">
        <v>17457</v>
      </c>
      <c r="L931" s="11">
        <v>-5.7804399999999996</v>
      </c>
      <c r="M931" s="11">
        <v>5.5356715394254996</v>
      </c>
      <c r="N931" s="11">
        <v>7.2265601521496698</v>
      </c>
      <c r="O931" s="11">
        <v>6.2772543476607003</v>
      </c>
      <c r="P931" s="11">
        <v>79.198911304107696</v>
      </c>
      <c r="Q931" s="11">
        <v>1.76160265665648</v>
      </c>
      <c r="R931" s="11">
        <v>1932</v>
      </c>
      <c r="S931" s="11">
        <v>4047</v>
      </c>
      <c r="T931" s="11">
        <v>5156</v>
      </c>
      <c r="U931" s="81" t="str">
        <f>IF(COUNTIF('2025年度_地域戦略テーブル（基本項目）'!C:C, D931) &gt; 0, "策定済み", "未策定")</f>
        <v>未策定</v>
      </c>
      <c r="V931" t="str">
        <f>IF(COUNTIF('2025年度_地域戦略テーブル（基本項目）'!C:C, D931) &gt; 0,
    IF(MONTH(INDEX('2025年度_地域戦略テーブル（基本項目）'!G:G, MATCH(D931, '2025年度_地域戦略テーブル（基本項目）'!C:C, 0))) &gt;= 4,
        YEAR(INDEX('2025年度_地域戦略テーブル（基本項目）'!G:G, MATCH(D931, '2025年度_地域戦略テーブル（基本項目）'!C:C, 0))),
        YEAR(INDEX('2025年度_地域戦略テーブル（基本項目）'!G:G, MATCH(D931, '2025年度_地域戦略テーブル（基本項目）'!C:C, 0)))-1),
    "")</f>
        <v/>
      </c>
    </row>
    <row r="932" spans="1:22" hidden="1">
      <c r="A932" s="11">
        <v>988</v>
      </c>
      <c r="B932" s="12" t="s">
        <v>3747</v>
      </c>
      <c r="C932" s="12" t="s">
        <v>7337</v>
      </c>
      <c r="D932" s="12" t="s">
        <v>3748</v>
      </c>
      <c r="E932" s="12" t="s">
        <v>434</v>
      </c>
      <c r="F932" s="12" t="s">
        <v>3697</v>
      </c>
      <c r="G932" s="12" t="s">
        <v>1072</v>
      </c>
      <c r="H932" s="12" t="s">
        <v>3749</v>
      </c>
      <c r="I932" s="12" t="s">
        <v>1076</v>
      </c>
      <c r="J932" s="11">
        <v>138.12</v>
      </c>
      <c r="K932" s="11">
        <v>50911</v>
      </c>
      <c r="L932" s="11">
        <v>-3.4624600000000001</v>
      </c>
      <c r="M932" s="11">
        <v>21.860663472823699</v>
      </c>
      <c r="N932" s="11">
        <v>2.59805617790806</v>
      </c>
      <c r="O932" s="11">
        <v>4.8260707642443004</v>
      </c>
      <c r="P932" s="11">
        <v>67.241512256756195</v>
      </c>
      <c r="Q932" s="11">
        <v>3.4736973282678099</v>
      </c>
      <c r="R932" s="11">
        <v>1062</v>
      </c>
      <c r="S932" s="11">
        <v>10456</v>
      </c>
      <c r="T932" s="11">
        <v>16369</v>
      </c>
      <c r="U932" s="81" t="str">
        <f>IF(COUNTIF('2025年度_地域戦略テーブル（基本項目）'!C:C, D932) &gt; 0, "策定済み", "未策定")</f>
        <v>未策定</v>
      </c>
      <c r="V932" t="str">
        <f>IF(COUNTIF('2025年度_地域戦略テーブル（基本項目）'!C:C, D932) &gt; 0,
    IF(MONTH(INDEX('2025年度_地域戦略テーブル（基本項目）'!G:G, MATCH(D932, '2025年度_地域戦略テーブル（基本項目）'!C:C, 0))) &gt;= 4,
        YEAR(INDEX('2025年度_地域戦略テーブル（基本項目）'!G:G, MATCH(D932, '2025年度_地域戦略テーブル（基本項目）'!C:C, 0))),
        YEAR(INDEX('2025年度_地域戦略テーブル（基本項目）'!G:G, MATCH(D932, '2025年度_地域戦略テーブル（基本項目）'!C:C, 0)))-1),
    "")</f>
        <v/>
      </c>
    </row>
    <row r="933" spans="1:22" hidden="1">
      <c r="A933" s="11">
        <v>1001</v>
      </c>
      <c r="B933" s="12" t="s">
        <v>3750</v>
      </c>
      <c r="C933" s="12" t="s">
        <v>7350</v>
      </c>
      <c r="D933" s="12" t="s">
        <v>3751</v>
      </c>
      <c r="E933" s="12" t="s">
        <v>434</v>
      </c>
      <c r="F933" s="12" t="s">
        <v>3697</v>
      </c>
      <c r="G933" s="12" t="s">
        <v>1072</v>
      </c>
      <c r="H933" s="12" t="s">
        <v>3752</v>
      </c>
      <c r="I933" s="12" t="s">
        <v>1076</v>
      </c>
      <c r="J933" s="11">
        <v>8.81</v>
      </c>
      <c r="K933" s="11">
        <v>31710</v>
      </c>
      <c r="L933" s="11">
        <v>-1.2703199999999999</v>
      </c>
      <c r="M933" s="11">
        <v>72.322267821781494</v>
      </c>
      <c r="N933" s="11">
        <v>11.9334354295161</v>
      </c>
      <c r="O933" s="11">
        <v>1.90478473918132</v>
      </c>
      <c r="P933" s="11">
        <v>13.671418532131799</v>
      </c>
      <c r="Q933" s="11">
        <v>0.16809347738935701</v>
      </c>
      <c r="R933" s="11">
        <v>369</v>
      </c>
      <c r="S933" s="11">
        <v>5084</v>
      </c>
      <c r="T933" s="11">
        <v>10536</v>
      </c>
      <c r="U933" s="81" t="str">
        <f>IF(COUNTIF('2025年度_地域戦略テーブル（基本項目）'!C:C, D933) &gt; 0, "策定済み", "未策定")</f>
        <v>未策定</v>
      </c>
      <c r="V933" t="str">
        <f>IF(COUNTIF('2025年度_地域戦略テーブル（基本項目）'!C:C, D933) &gt; 0,
    IF(MONTH(INDEX('2025年度_地域戦略テーブル（基本項目）'!G:G, MATCH(D933, '2025年度_地域戦略テーブル（基本項目）'!C:C, 0))) &gt;= 4,
        YEAR(INDEX('2025年度_地域戦略テーブル（基本項目）'!G:G, MATCH(D933, '2025年度_地域戦略テーブル（基本項目）'!C:C, 0))),
        YEAR(INDEX('2025年度_地域戦略テーブル（基本項目）'!G:G, MATCH(D933, '2025年度_地域戦略テーブル（基本項目）'!C:C, 0)))-1),
    "")</f>
        <v/>
      </c>
    </row>
    <row r="934" spans="1:22" ht="26" hidden="1">
      <c r="A934" s="11">
        <v>999</v>
      </c>
      <c r="B934" s="12" t="s">
        <v>3753</v>
      </c>
      <c r="C934" s="12" t="s">
        <v>7348</v>
      </c>
      <c r="D934" s="12" t="s">
        <v>3754</v>
      </c>
      <c r="E934" s="12" t="s">
        <v>434</v>
      </c>
      <c r="F934" s="12" t="s">
        <v>3697</v>
      </c>
      <c r="G934" s="12" t="s">
        <v>1072</v>
      </c>
      <c r="H934" s="12" t="s">
        <v>3755</v>
      </c>
      <c r="I934" s="12" t="s">
        <v>1076</v>
      </c>
      <c r="J934" s="11">
        <v>105.54</v>
      </c>
      <c r="K934" s="11">
        <v>7090</v>
      </c>
      <c r="L934" s="11">
        <v>-13.893610000000001</v>
      </c>
      <c r="M934" s="11">
        <v>2.5897758196204199</v>
      </c>
      <c r="N934" s="11">
        <v>0.91188690759841995</v>
      </c>
      <c r="O934" s="11">
        <v>2.1084871585540901</v>
      </c>
      <c r="P934" s="11">
        <v>92.566332715679806</v>
      </c>
      <c r="Q934" s="11">
        <v>1.8235173985472899</v>
      </c>
      <c r="R934" s="11">
        <v>377</v>
      </c>
      <c r="S934" s="11">
        <v>919</v>
      </c>
      <c r="T934" s="11">
        <v>3102</v>
      </c>
      <c r="U934" s="81" t="str">
        <f>IF(COUNTIF('2025年度_地域戦略テーブル（基本項目）'!C:C, D934) &gt; 0, "策定済み", "未策定")</f>
        <v>未策定</v>
      </c>
      <c r="V934" t="str">
        <f>IF(COUNTIF('2025年度_地域戦略テーブル（基本項目）'!C:C, D934) &gt; 0,
    IF(MONTH(INDEX('2025年度_地域戦略テーブル（基本項目）'!G:G, MATCH(D934, '2025年度_地域戦略テーブル（基本項目）'!C:C, 0))) &gt;= 4,
        YEAR(INDEX('2025年度_地域戦略テーブル（基本項目）'!G:G, MATCH(D934, '2025年度_地域戦略テーブル（基本項目）'!C:C, 0))),
        YEAR(INDEX('2025年度_地域戦略テーブル（基本項目）'!G:G, MATCH(D934, '2025年度_地域戦略テーブル（基本項目）'!C:C, 0)))-1),
    "")</f>
        <v/>
      </c>
    </row>
    <row r="935" spans="1:22" ht="26" hidden="1">
      <c r="A935" s="11">
        <v>972</v>
      </c>
      <c r="B935" s="12" t="s">
        <v>3756</v>
      </c>
      <c r="C935" s="12" t="s">
        <v>7321</v>
      </c>
      <c r="D935" s="12" t="s">
        <v>444</v>
      </c>
      <c r="E935" s="12" t="s">
        <v>434</v>
      </c>
      <c r="F935" s="12" t="s">
        <v>3697</v>
      </c>
      <c r="G935" s="12" t="s">
        <v>1072</v>
      </c>
      <c r="H935" s="12" t="s">
        <v>3757</v>
      </c>
      <c r="I935" s="12" t="s">
        <v>1209</v>
      </c>
      <c r="J935" s="11">
        <v>1411.83</v>
      </c>
      <c r="K935" s="11">
        <v>693389</v>
      </c>
      <c r="L935" s="11">
        <v>-1.6454200000000001</v>
      </c>
      <c r="M935" s="11">
        <v>8.57276761685808</v>
      </c>
      <c r="N935" s="11">
        <v>0.67444964851629097</v>
      </c>
      <c r="O935" s="11">
        <v>7.1175213054901603</v>
      </c>
      <c r="P935" s="11">
        <v>80.946956136713098</v>
      </c>
      <c r="Q935" s="11">
        <v>2.6883052924223501</v>
      </c>
      <c r="R935" s="11">
        <v>18832</v>
      </c>
      <c r="S935" s="11">
        <v>91303</v>
      </c>
      <c r="T935" s="11">
        <v>241958</v>
      </c>
      <c r="U935" s="81" t="str">
        <f>IF(COUNTIF('2025年度_地域戦略テーブル（基本項目）'!C:C, D935) &gt; 0, "策定済み", "未策定")</f>
        <v>策定済み</v>
      </c>
      <c r="V935">
        <f>IF(COUNTIF('2025年度_地域戦略テーブル（基本項目）'!C:C, D935) &gt; 0,
    IF(MONTH(INDEX('2025年度_地域戦略テーブル（基本項目）'!G:G, MATCH(D935, '2025年度_地域戦略テーブル（基本項目）'!C:C, 0))) &gt;= 4,
        YEAR(INDEX('2025年度_地域戦略テーブル（基本項目）'!G:G, MATCH(D935, '2025年度_地域戦略テーブル（基本項目）'!C:C, 0))),
        YEAR(INDEX('2025年度_地域戦略テーブル（基本項目）'!G:G, MATCH(D935, '2025年度_地域戦略テーブル（基本項目）'!C:C, 0)))-1),
    "")</f>
        <v>2011</v>
      </c>
    </row>
    <row r="936" spans="1:22" ht="26" hidden="1">
      <c r="A936" s="11">
        <v>1005</v>
      </c>
      <c r="B936" s="12" t="s">
        <v>3758</v>
      </c>
      <c r="C936" s="12" t="s">
        <v>7354</v>
      </c>
      <c r="D936" s="12" t="s">
        <v>3759</v>
      </c>
      <c r="E936" s="12" t="s">
        <v>434</v>
      </c>
      <c r="F936" s="12" t="s">
        <v>3697</v>
      </c>
      <c r="G936" s="12" t="s">
        <v>1072</v>
      </c>
      <c r="H936" s="12" t="s">
        <v>3760</v>
      </c>
      <c r="I936" s="12" t="s">
        <v>1076</v>
      </c>
      <c r="J936" s="11">
        <v>496.88</v>
      </c>
      <c r="K936" s="11">
        <v>6206</v>
      </c>
      <c r="L936" s="11">
        <v>-13.709680000000001</v>
      </c>
      <c r="M936" s="11">
        <v>0.807158319674252</v>
      </c>
      <c r="N936" s="11">
        <v>3.6812738369383403E-2</v>
      </c>
      <c r="O936" s="11">
        <v>1.7801487013334301</v>
      </c>
      <c r="P936" s="11">
        <v>96.524009047853994</v>
      </c>
      <c r="Q936" s="11">
        <v>0.85187119276896095</v>
      </c>
      <c r="R936" s="11">
        <v>1185</v>
      </c>
      <c r="S936" s="11">
        <v>1353</v>
      </c>
      <c r="T936" s="11">
        <v>2065</v>
      </c>
      <c r="U936" s="81" t="str">
        <f>IF(COUNTIF('2025年度_地域戦略テーブル（基本項目）'!C:C, D936) &gt; 0, "策定済み", "未策定")</f>
        <v>未策定</v>
      </c>
      <c r="V936" t="str">
        <f>IF(COUNTIF('2025年度_地域戦略テーブル（基本項目）'!C:C, D936) &gt; 0,
    IF(MONTH(INDEX('2025年度_地域戦略テーブル（基本項目）'!G:G, MATCH(D936, '2025年度_地域戦略テーブル（基本項目）'!C:C, 0))) &gt;= 4,
        YEAR(INDEX('2025年度_地域戦略テーブル（基本項目）'!G:G, MATCH(D936, '2025年度_地域戦略テーブル（基本項目）'!C:C, 0))),
        YEAR(INDEX('2025年度_地域戦略テーブル（基本項目）'!G:G, MATCH(D936, '2025年度_地域戦略テーブル（基本項目）'!C:C, 0)))-1),
    "")</f>
        <v/>
      </c>
    </row>
    <row r="937" spans="1:22" hidden="1">
      <c r="A937" s="11">
        <v>986</v>
      </c>
      <c r="B937" s="12" t="s">
        <v>3761</v>
      </c>
      <c r="C937" s="12" t="s">
        <v>7335</v>
      </c>
      <c r="D937" s="12" t="s">
        <v>3762</v>
      </c>
      <c r="E937" s="12" t="s">
        <v>434</v>
      </c>
      <c r="F937" s="12" t="s">
        <v>3697</v>
      </c>
      <c r="G937" s="12" t="s">
        <v>1072</v>
      </c>
      <c r="H937" s="12" t="s">
        <v>3763</v>
      </c>
      <c r="I937" s="12" t="s">
        <v>1076</v>
      </c>
      <c r="J937" s="11">
        <v>108.33</v>
      </c>
      <c r="K937" s="11">
        <v>87864</v>
      </c>
      <c r="L937" s="11">
        <v>2.41873</v>
      </c>
      <c r="M937" s="11">
        <v>25.609857169768102</v>
      </c>
      <c r="N937" s="11">
        <v>29.973576406417202</v>
      </c>
      <c r="O937" s="11">
        <v>16.772895163580198</v>
      </c>
      <c r="P937" s="11">
        <v>25.506505608962001</v>
      </c>
      <c r="Q937" s="11">
        <v>2.1371656512725101</v>
      </c>
      <c r="R937" s="11">
        <v>4327</v>
      </c>
      <c r="S937" s="11">
        <v>18069</v>
      </c>
      <c r="T937" s="11">
        <v>22867</v>
      </c>
      <c r="U937" s="81" t="str">
        <f>IF(COUNTIF('2025年度_地域戦略テーブル（基本項目）'!C:C, D937) &gt; 0, "策定済み", "未策定")</f>
        <v>未策定</v>
      </c>
      <c r="V937" t="str">
        <f>IF(COUNTIF('2025年度_地域戦略テーブル（基本項目）'!C:C, D937) &gt; 0,
    IF(MONTH(INDEX('2025年度_地域戦略テーブル（基本項目）'!G:G, MATCH(D937, '2025年度_地域戦略テーブル（基本項目）'!C:C, 0))) &gt;= 4,
        YEAR(INDEX('2025年度_地域戦略テーブル（基本項目）'!G:G, MATCH(D937, '2025年度_地域戦略テーブル（基本項目）'!C:C, 0))),
        YEAR(INDEX('2025年度_地域戦略テーブル（基本項目）'!G:G, MATCH(D937, '2025年度_地域戦略テーブル（基本項目）'!C:C, 0)))-1),
    "")</f>
        <v/>
      </c>
    </row>
    <row r="938" spans="1:22" hidden="1">
      <c r="A938" s="11">
        <v>1002</v>
      </c>
      <c r="B938" s="12" t="s">
        <v>3764</v>
      </c>
      <c r="C938" s="12" t="s">
        <v>7351</v>
      </c>
      <c r="D938" s="12" t="s">
        <v>3765</v>
      </c>
      <c r="E938" s="12" t="s">
        <v>434</v>
      </c>
      <c r="F938" s="12" t="s">
        <v>3697</v>
      </c>
      <c r="G938" s="12" t="s">
        <v>1072</v>
      </c>
      <c r="H938" s="12" t="s">
        <v>3766</v>
      </c>
      <c r="I938" s="12" t="s">
        <v>1076</v>
      </c>
      <c r="J938" s="11">
        <v>26.63</v>
      </c>
      <c r="K938" s="11">
        <v>43336</v>
      </c>
      <c r="L938" s="11">
        <v>2.3741500000000002</v>
      </c>
      <c r="M938" s="11">
        <v>38.1606028183297</v>
      </c>
      <c r="N938" s="11">
        <v>2.0049799694726902</v>
      </c>
      <c r="O938" s="11">
        <v>7.3165071382611</v>
      </c>
      <c r="P938" s="11">
        <v>45.7409532719943</v>
      </c>
      <c r="Q938" s="11">
        <v>6.7769568019422204</v>
      </c>
      <c r="R938" s="11">
        <v>904</v>
      </c>
      <c r="S938" s="11">
        <v>7261</v>
      </c>
      <c r="T938" s="11">
        <v>12495</v>
      </c>
      <c r="U938" s="81" t="str">
        <f>IF(COUNTIF('2025年度_地域戦略テーブル（基本項目）'!C:C, D938) &gt; 0, "策定済み", "未策定")</f>
        <v>未策定</v>
      </c>
      <c r="V938" t="str">
        <f>IF(COUNTIF('2025年度_地域戦略テーブル（基本項目）'!C:C, D938) &gt; 0,
    IF(MONTH(INDEX('2025年度_地域戦略テーブル（基本項目）'!G:G, MATCH(D938, '2025年度_地域戦略テーブル（基本項目）'!C:C, 0))) &gt;= 4,
        YEAR(INDEX('2025年度_地域戦略テーブル（基本項目）'!G:G, MATCH(D938, '2025年度_地域戦略テーブル（基本項目）'!C:C, 0))),
        YEAR(INDEX('2025年度_地域戦略テーブル（基本項目）'!G:G, MATCH(D938, '2025年度_地域戦略テーブル（基本項目）'!C:C, 0)))-1),
    "")</f>
        <v/>
      </c>
    </row>
    <row r="939" spans="1:22" hidden="1">
      <c r="A939" s="11">
        <v>979</v>
      </c>
      <c r="B939" s="12" t="s">
        <v>3767</v>
      </c>
      <c r="C939" s="12" t="s">
        <v>7328</v>
      </c>
      <c r="D939" s="12" t="s">
        <v>3768</v>
      </c>
      <c r="E939" s="12" t="s">
        <v>434</v>
      </c>
      <c r="F939" s="12" t="s">
        <v>3697</v>
      </c>
      <c r="G939" s="12" t="s">
        <v>1072</v>
      </c>
      <c r="H939" s="12" t="s">
        <v>3769</v>
      </c>
      <c r="I939" s="12" t="s">
        <v>1076</v>
      </c>
      <c r="J939" s="11">
        <v>315.7</v>
      </c>
      <c r="K939" s="11">
        <v>95719</v>
      </c>
      <c r="L939" s="11">
        <v>-2.4390499999999999</v>
      </c>
      <c r="M939" s="11">
        <v>9.7281801231837406</v>
      </c>
      <c r="N939" s="11">
        <v>3.6744070362664001</v>
      </c>
      <c r="O939" s="11">
        <v>11.452382662639</v>
      </c>
      <c r="P939" s="11">
        <v>74.387056608935794</v>
      </c>
      <c r="Q939" s="11">
        <v>0.75797356897509005</v>
      </c>
      <c r="R939" s="11">
        <v>7593</v>
      </c>
      <c r="S939" s="11">
        <v>19151</v>
      </c>
      <c r="T939" s="11">
        <v>28252</v>
      </c>
      <c r="U939" s="81" t="str">
        <f>IF(COUNTIF('2025年度_地域戦略テーブル（基本項目）'!C:C, D939) &gt; 0, "策定済み", "未策定")</f>
        <v>未策定</v>
      </c>
      <c r="V939" t="str">
        <f>IF(COUNTIF('2025年度_地域戦略テーブル（基本項目）'!C:C, D939) &gt; 0,
    IF(MONTH(INDEX('2025年度_地域戦略テーブル（基本項目）'!G:G, MATCH(D939, '2025年度_地域戦略テーブル（基本項目）'!C:C, 0))) &gt;= 4,
        YEAR(INDEX('2025年度_地域戦略テーブル（基本項目）'!G:G, MATCH(D939, '2025年度_地域戦略テーブル（基本項目）'!C:C, 0))),
        YEAR(INDEX('2025年度_地域戦略テーブル（基本項目）'!G:G, MATCH(D939, '2025年度_地域戦略テーブル（基本項目）'!C:C, 0)))-1),
    "")</f>
        <v/>
      </c>
    </row>
    <row r="940" spans="1:22" ht="26" hidden="1">
      <c r="A940" s="11">
        <v>995</v>
      </c>
      <c r="B940" s="12" t="s">
        <v>3770</v>
      </c>
      <c r="C940" s="12" t="s">
        <v>7344</v>
      </c>
      <c r="D940" s="12" t="s">
        <v>3771</v>
      </c>
      <c r="E940" s="12" t="s">
        <v>434</v>
      </c>
      <c r="F940" s="12" t="s">
        <v>3697</v>
      </c>
      <c r="G940" s="12" t="s">
        <v>1072</v>
      </c>
      <c r="H940" s="12" t="s">
        <v>3772</v>
      </c>
      <c r="I940" s="12" t="s">
        <v>1076</v>
      </c>
      <c r="J940" s="11">
        <v>77.81</v>
      </c>
      <c r="K940" s="11">
        <v>11488</v>
      </c>
      <c r="L940" s="11">
        <v>-8.9987300000000001</v>
      </c>
      <c r="M940" s="11">
        <v>5.4347833751199799</v>
      </c>
      <c r="N940" s="11">
        <v>0.248466591854796</v>
      </c>
      <c r="O940" s="11">
        <v>11.2382086766816</v>
      </c>
      <c r="P940" s="11">
        <v>78.637878801519605</v>
      </c>
      <c r="Q940" s="11">
        <v>4.44066255482399</v>
      </c>
      <c r="R940" s="11">
        <v>1089</v>
      </c>
      <c r="S940" s="11">
        <v>849</v>
      </c>
      <c r="T940" s="11">
        <v>5503</v>
      </c>
      <c r="U940" s="81" t="str">
        <f>IF(COUNTIF('2025年度_地域戦略テーブル（基本項目）'!C:C, D940) &gt; 0, "策定済み", "未策定")</f>
        <v>未策定</v>
      </c>
      <c r="V940" t="str">
        <f>IF(COUNTIF('2025年度_地域戦略テーブル（基本項目）'!C:C, D940) &gt; 0,
    IF(MONTH(INDEX('2025年度_地域戦略テーブル（基本項目）'!G:G, MATCH(D940, '2025年度_地域戦略テーブル（基本項目）'!C:C, 0))) &gt;= 4,
        YEAR(INDEX('2025年度_地域戦略テーブル（基本項目）'!G:G, MATCH(D940, '2025年度_地域戦略テーブル（基本項目）'!C:C, 0))),
        YEAR(INDEX('2025年度_地域戦略テーブル（基本項目）'!G:G, MATCH(D940, '2025年度_地域戦略テーブル（基本項目）'!C:C, 0)))-1),
    "")</f>
        <v/>
      </c>
    </row>
    <row r="941" spans="1:22" hidden="1">
      <c r="A941" s="11">
        <v>984</v>
      </c>
      <c r="B941" s="12" t="s">
        <v>3773</v>
      </c>
      <c r="C941" s="12" t="s">
        <v>7333</v>
      </c>
      <c r="D941" s="12" t="s">
        <v>3774</v>
      </c>
      <c r="E941" s="12" t="s">
        <v>434</v>
      </c>
      <c r="F941" s="12" t="s">
        <v>3697</v>
      </c>
      <c r="G941" s="12" t="s">
        <v>1072</v>
      </c>
      <c r="H941" s="12" t="s">
        <v>3775</v>
      </c>
      <c r="I941" s="12" t="s">
        <v>1076</v>
      </c>
      <c r="J941" s="11">
        <v>194.06</v>
      </c>
      <c r="K941" s="11">
        <v>141342</v>
      </c>
      <c r="L941" s="11">
        <v>-1.57585</v>
      </c>
      <c r="M941" s="11">
        <v>18.9770857668634</v>
      </c>
      <c r="N941" s="11">
        <v>8.3368506890827394</v>
      </c>
      <c r="O941" s="11">
        <v>18.477811655952799</v>
      </c>
      <c r="P941" s="11">
        <v>53.8996621583169</v>
      </c>
      <c r="Q941" s="11">
        <v>0.308589729784219</v>
      </c>
      <c r="R941" s="11">
        <v>5918</v>
      </c>
      <c r="S941" s="11">
        <v>23676</v>
      </c>
      <c r="T941" s="11">
        <v>44128</v>
      </c>
      <c r="U941" s="81" t="str">
        <f>IF(COUNTIF('2025年度_地域戦略テーブル（基本項目）'!C:C, D941) &gt; 0, "策定済み", "未策定")</f>
        <v>策定済み</v>
      </c>
      <c r="V941">
        <f>IF(COUNTIF('2025年度_地域戦略テーブル（基本項目）'!C:C, D941) &gt; 0,
    IF(MONTH(INDEX('2025年度_地域戦略テーブル（基本項目）'!G:G, MATCH(D941, '2025年度_地域戦略テーブル（基本項目）'!C:C, 0))) &gt;= 4,
        YEAR(INDEX('2025年度_地域戦略テーブル（基本項目）'!G:G, MATCH(D941, '2025年度_地域戦略テーブル（基本項目）'!C:C, 0))),
        YEAR(INDEX('2025年度_地域戦略テーブル（基本項目）'!G:G, MATCH(D941, '2025年度_地域戦略テーブル（基本項目）'!C:C, 0)))-1),
    "")</f>
        <v>2023</v>
      </c>
    </row>
    <row r="942" spans="1:22" ht="26" hidden="1">
      <c r="A942" s="11">
        <v>997</v>
      </c>
      <c r="B942" s="12" t="s">
        <v>3776</v>
      </c>
      <c r="C942" s="12" t="s">
        <v>7346</v>
      </c>
      <c r="D942" s="12" t="s">
        <v>3777</v>
      </c>
      <c r="E942" s="12" t="s">
        <v>434</v>
      </c>
      <c r="F942" s="12" t="s">
        <v>3697</v>
      </c>
      <c r="G942" s="12" t="s">
        <v>1072</v>
      </c>
      <c r="H942" s="12" t="s">
        <v>3778</v>
      </c>
      <c r="I942" s="12" t="s">
        <v>1076</v>
      </c>
      <c r="J942" s="11">
        <v>109.94</v>
      </c>
      <c r="K942" s="11">
        <v>7877</v>
      </c>
      <c r="L942" s="11">
        <v>-7.5903299999999998</v>
      </c>
      <c r="M942" s="11">
        <v>3.7401054222049601</v>
      </c>
      <c r="N942" s="11">
        <v>2.9716083046996902</v>
      </c>
      <c r="O942" s="11">
        <v>4.0775746724946398</v>
      </c>
      <c r="P942" s="11">
        <v>86.238724774176703</v>
      </c>
      <c r="Q942" s="11">
        <v>2.9719868264239802</v>
      </c>
      <c r="R942" s="11">
        <v>846</v>
      </c>
      <c r="S942" s="11">
        <v>560</v>
      </c>
      <c r="T942" s="11">
        <v>3204</v>
      </c>
      <c r="U942" s="81" t="str">
        <f>IF(COUNTIF('2025年度_地域戦略テーブル（基本項目）'!C:C, D942) &gt; 0, "策定済み", "未策定")</f>
        <v>未策定</v>
      </c>
      <c r="V942" t="str">
        <f>IF(COUNTIF('2025年度_地域戦略テーブル（基本項目）'!C:C, D942) &gt; 0,
    IF(MONTH(INDEX('2025年度_地域戦略テーブル（基本項目）'!G:G, MATCH(D942, '2025年度_地域戦略テーブル（基本項目）'!C:C, 0))) &gt;= 4,
        YEAR(INDEX('2025年度_地域戦略テーブル（基本項目）'!G:G, MATCH(D942, '2025年度_地域戦略テーブル（基本項目）'!C:C, 0))),
        YEAR(INDEX('2025年度_地域戦略テーブル（基本項目）'!G:G, MATCH(D942, '2025年度_地域戦略テーブル（基本項目）'!C:C, 0)))-1),
    "")</f>
        <v/>
      </c>
    </row>
    <row r="943" spans="1:22" hidden="1">
      <c r="A943" s="11">
        <v>975</v>
      </c>
      <c r="B943" s="12" t="s">
        <v>3779</v>
      </c>
      <c r="C943" s="12" t="s">
        <v>7324</v>
      </c>
      <c r="D943" s="12" t="s">
        <v>3780</v>
      </c>
      <c r="E943" s="12" t="s">
        <v>434</v>
      </c>
      <c r="F943" s="12" t="s">
        <v>3697</v>
      </c>
      <c r="G943" s="12" t="s">
        <v>1072</v>
      </c>
      <c r="H943" s="12" t="s">
        <v>3781</v>
      </c>
      <c r="I943" s="12" t="s">
        <v>1076</v>
      </c>
      <c r="J943" s="11">
        <v>61.78</v>
      </c>
      <c r="K943" s="11">
        <v>34208</v>
      </c>
      <c r="L943" s="11">
        <v>-8.8855699999999995</v>
      </c>
      <c r="M943" s="11">
        <v>15.157309138103599</v>
      </c>
      <c r="N943" s="11">
        <v>0</v>
      </c>
      <c r="O943" s="11">
        <v>6.7203098860443404</v>
      </c>
      <c r="P943" s="11">
        <v>74.664819276695695</v>
      </c>
      <c r="Q943" s="11">
        <v>3.45756169915638</v>
      </c>
      <c r="R943" s="11">
        <v>491</v>
      </c>
      <c r="S943" s="11">
        <v>2159</v>
      </c>
      <c r="T943" s="11">
        <v>15102</v>
      </c>
      <c r="U943" s="81" t="str">
        <f>IF(COUNTIF('2025年度_地域戦略テーブル（基本項目）'!C:C, D943) &gt; 0, "策定済み", "未策定")</f>
        <v>未策定</v>
      </c>
      <c r="V943" t="str">
        <f>IF(COUNTIF('2025年度_地域戦略テーブル（基本項目）'!C:C, D943) &gt; 0,
    IF(MONTH(INDEX('2025年度_地域戦略テーブル（基本項目）'!G:G, MATCH(D943, '2025年度_地域戦略テーブル（基本項目）'!C:C, 0))) &gt;= 4,
        YEAR(INDEX('2025年度_地域戦略テーブル（基本項目）'!G:G, MATCH(D943, '2025年度_地域戦略テーブル（基本項目）'!C:C, 0))),
        YEAR(INDEX('2025年度_地域戦略テーブル（基本項目）'!G:G, MATCH(D943, '2025年度_地域戦略テーブル（基本項目）'!C:C, 0)))-1),
    "")</f>
        <v/>
      </c>
    </row>
    <row r="944" spans="1:22" hidden="1">
      <c r="A944" s="11">
        <v>1000</v>
      </c>
      <c r="B944" s="12" t="s">
        <v>3782</v>
      </c>
      <c r="C944" s="12" t="s">
        <v>7349</v>
      </c>
      <c r="D944" s="12" t="s">
        <v>3783</v>
      </c>
      <c r="E944" s="12" t="s">
        <v>434</v>
      </c>
      <c r="F944" s="12" t="s">
        <v>3697</v>
      </c>
      <c r="G944" s="12" t="s">
        <v>1072</v>
      </c>
      <c r="H944" s="12" t="s">
        <v>3784</v>
      </c>
      <c r="I944" s="12" t="s">
        <v>1076</v>
      </c>
      <c r="J944" s="11">
        <v>65.16</v>
      </c>
      <c r="K944" s="11">
        <v>36794</v>
      </c>
      <c r="L944" s="11">
        <v>-2.3021199999999999</v>
      </c>
      <c r="M944" s="11">
        <v>15.451890103501</v>
      </c>
      <c r="N944" s="11">
        <v>7.1367566042480099</v>
      </c>
      <c r="O944" s="11">
        <v>11.2339175562135</v>
      </c>
      <c r="P944" s="11">
        <v>61.506613448741</v>
      </c>
      <c r="Q944" s="11">
        <v>4.6708222872964997</v>
      </c>
      <c r="R944" s="11">
        <v>1365</v>
      </c>
      <c r="S944" s="11">
        <v>5294</v>
      </c>
      <c r="T944" s="11">
        <v>12404</v>
      </c>
      <c r="U944" s="81" t="str">
        <f>IF(COUNTIF('2025年度_地域戦略テーブル（基本項目）'!C:C, D944) &gt; 0, "策定済み", "未策定")</f>
        <v>未策定</v>
      </c>
      <c r="V944" t="str">
        <f>IF(COUNTIF('2025年度_地域戦略テーブル（基本項目）'!C:C, D944) &gt; 0,
    IF(MONTH(INDEX('2025年度_地域戦略テーブル（基本項目）'!G:G, MATCH(D944, '2025年度_地域戦略テーブル（基本項目）'!C:C, 0))) &gt;= 4,
        YEAR(INDEX('2025年度_地域戦略テーブル（基本項目）'!G:G, MATCH(D944, '2025年度_地域戦略テーブル（基本項目）'!C:C, 0))),
        YEAR(INDEX('2025年度_地域戦略テーブル（基本項目）'!G:G, MATCH(D944, '2025年度_地域戦略テーブル（基本項目）'!C:C, 0)))-1),
    "")</f>
        <v/>
      </c>
    </row>
    <row r="945" spans="1:22" hidden="1">
      <c r="A945" s="11">
        <v>981</v>
      </c>
      <c r="B945" s="12" t="s">
        <v>3785</v>
      </c>
      <c r="C945" s="12" t="s">
        <v>7330</v>
      </c>
      <c r="D945" s="12" t="s">
        <v>3786</v>
      </c>
      <c r="E945" s="12" t="s">
        <v>434</v>
      </c>
      <c r="F945" s="12" t="s">
        <v>3697</v>
      </c>
      <c r="G945" s="12" t="s">
        <v>1072</v>
      </c>
      <c r="H945" s="12" t="s">
        <v>3787</v>
      </c>
      <c r="I945" s="12" t="s">
        <v>1076</v>
      </c>
      <c r="J945" s="11">
        <v>163.44999999999999</v>
      </c>
      <c r="K945" s="11">
        <v>166672</v>
      </c>
      <c r="L945" s="11">
        <v>-0.32174999999999998</v>
      </c>
      <c r="M945" s="11">
        <v>33.834884890024099</v>
      </c>
      <c r="N945" s="11">
        <v>24.829960579447299</v>
      </c>
      <c r="O945" s="11">
        <v>16.224289228821402</v>
      </c>
      <c r="P945" s="11">
        <v>22.487601508342799</v>
      </c>
      <c r="Q945" s="11">
        <v>2.6232637933643801</v>
      </c>
      <c r="R945" s="11">
        <v>8073</v>
      </c>
      <c r="S945" s="11">
        <v>35343</v>
      </c>
      <c r="T945" s="11">
        <v>45129</v>
      </c>
      <c r="U945" s="81" t="str">
        <f>IF(COUNTIF('2025年度_地域戦略テーブル（基本項目）'!C:C, D945) &gt; 0, "策定済み", "未策定")</f>
        <v>未策定</v>
      </c>
      <c r="V945" t="str">
        <f>IF(COUNTIF('2025年度_地域戦略テーブル（基本項目）'!C:C, D945) &gt; 0,
    IF(MONTH(INDEX('2025年度_地域戦略テーブル（基本項目）'!G:G, MATCH(D945, '2025年度_地域戦略テーブル（基本項目）'!C:C, 0))) &gt;= 4,
        YEAR(INDEX('2025年度_地域戦略テーブル（基本項目）'!G:G, MATCH(D945, '2025年度_地域戦略テーブル（基本項目）'!C:C, 0))),
        YEAR(INDEX('2025年度_地域戦略テーブル（基本項目）'!G:G, MATCH(D945, '2025年度_地域戦略テーブル（基本項目）'!C:C, 0)))-1),
    "")</f>
        <v/>
      </c>
    </row>
    <row r="946" spans="1:22" ht="26" hidden="1">
      <c r="A946" s="11">
        <v>973</v>
      </c>
      <c r="B946" s="12" t="s">
        <v>3788</v>
      </c>
      <c r="C946" s="12" t="s">
        <v>7322</v>
      </c>
      <c r="D946" s="12" t="s">
        <v>446</v>
      </c>
      <c r="E946" s="12" t="s">
        <v>434</v>
      </c>
      <c r="F946" s="12" t="s">
        <v>3697</v>
      </c>
      <c r="G946" s="12" t="s">
        <v>1072</v>
      </c>
      <c r="H946" s="12" t="s">
        <v>3789</v>
      </c>
      <c r="I946" s="12" t="s">
        <v>1209</v>
      </c>
      <c r="J946" s="11">
        <v>1558.06</v>
      </c>
      <c r="K946" s="11">
        <v>790718</v>
      </c>
      <c r="L946" s="11">
        <v>-0.91005000000000003</v>
      </c>
      <c r="M946" s="11">
        <v>13.0862529648841</v>
      </c>
      <c r="N946" s="11">
        <v>3.2038540320807698</v>
      </c>
      <c r="O946" s="11">
        <v>9.1182410053702707</v>
      </c>
      <c r="P946" s="11">
        <v>73.529121541627205</v>
      </c>
      <c r="Q946" s="11">
        <v>1.0625304560375699</v>
      </c>
      <c r="R946" s="11">
        <v>32025</v>
      </c>
      <c r="S946" s="11">
        <v>137287</v>
      </c>
      <c r="T946" s="11">
        <v>236259</v>
      </c>
      <c r="U946" s="81" t="str">
        <f>IF(COUNTIF('2025年度_地域戦略テーブル（基本項目）'!C:C, D946) &gt; 0, "策定済み", "未策定")</f>
        <v>策定済み</v>
      </c>
      <c r="V946">
        <f>IF(COUNTIF('2025年度_地域戦略テーブル（基本項目）'!C:C, D946) &gt; 0,
    IF(MONTH(INDEX('2025年度_地域戦略テーブル（基本項目）'!G:G, MATCH(D946, '2025年度_地域戦略テーブル（基本項目）'!C:C, 0))) &gt;= 4,
        YEAR(INDEX('2025年度_地域戦略テーブル（基本項目）'!G:G, MATCH(D946, '2025年度_地域戦略テーブル（基本項目）'!C:C, 0))),
        YEAR(INDEX('2025年度_地域戦略テーブル（基本項目）'!G:G, MATCH(D946, '2025年度_地域戦略テーブル（基本項目）'!C:C, 0)))-1),
    "")</f>
        <v>2012</v>
      </c>
    </row>
    <row r="947" spans="1:22" ht="26" hidden="1">
      <c r="A947" s="11">
        <v>977</v>
      </c>
      <c r="B947" s="12" t="s">
        <v>3790</v>
      </c>
      <c r="C947" s="12" t="s">
        <v>7326</v>
      </c>
      <c r="D947" s="12" t="s">
        <v>3791</v>
      </c>
      <c r="E947" s="12" t="s">
        <v>434</v>
      </c>
      <c r="F947" s="12" t="s">
        <v>3697</v>
      </c>
      <c r="G947" s="12" t="s">
        <v>1072</v>
      </c>
      <c r="H947" s="12" t="s">
        <v>3792</v>
      </c>
      <c r="I947" s="12" t="s">
        <v>1076</v>
      </c>
      <c r="J947" s="11">
        <v>389.08</v>
      </c>
      <c r="K947" s="11">
        <v>128105</v>
      </c>
      <c r="L947" s="11">
        <v>-2.0379299999999998</v>
      </c>
      <c r="M947" s="11">
        <v>11.2790270610279</v>
      </c>
      <c r="N947" s="11">
        <v>3.8512002250183999</v>
      </c>
      <c r="O947" s="11">
        <v>10.1906168093607</v>
      </c>
      <c r="P947" s="11">
        <v>67.574843985416607</v>
      </c>
      <c r="Q947" s="11">
        <v>7.1043119191764097</v>
      </c>
      <c r="R947" s="11">
        <v>4064</v>
      </c>
      <c r="S947" s="11">
        <v>27755</v>
      </c>
      <c r="T947" s="11">
        <v>33988</v>
      </c>
      <c r="U947" s="81" t="str">
        <f>IF(COUNTIF('2025年度_地域戦略テーブル（基本項目）'!C:C, D947) &gt; 0, "策定済み", "未策定")</f>
        <v>未策定</v>
      </c>
      <c r="V947" t="str">
        <f>IF(COUNTIF('2025年度_地域戦略テーブル（基本項目）'!C:C, D947) &gt; 0,
    IF(MONTH(INDEX('2025年度_地域戦略テーブル（基本項目）'!G:G, MATCH(D947, '2025年度_地域戦略テーブル（基本項目）'!C:C, 0))) &gt;= 4,
        YEAR(INDEX('2025年度_地域戦略テーブル（基本項目）'!G:G, MATCH(D947, '2025年度_地域戦略テーブル（基本項目）'!C:C, 0))),
        YEAR(INDEX('2025年度_地域戦略テーブル（基本項目）'!G:G, MATCH(D947, '2025年度_地域戦略テーブル（基本項目）'!C:C, 0)))-1),
    "")</f>
        <v/>
      </c>
    </row>
    <row r="948" spans="1:22" hidden="1">
      <c r="A948" s="11">
        <v>980</v>
      </c>
      <c r="B948" s="12" t="s">
        <v>3793</v>
      </c>
      <c r="C948" s="12" t="s">
        <v>7329</v>
      </c>
      <c r="D948" s="12" t="s">
        <v>450</v>
      </c>
      <c r="E948" s="12" t="s">
        <v>434</v>
      </c>
      <c r="F948" s="12" t="s">
        <v>3697</v>
      </c>
      <c r="G948" s="12" t="s">
        <v>1072</v>
      </c>
      <c r="H948" s="12" t="s">
        <v>3794</v>
      </c>
      <c r="I948" s="12" t="s">
        <v>1076</v>
      </c>
      <c r="J948" s="11">
        <v>244.95</v>
      </c>
      <c r="K948" s="11">
        <v>245392</v>
      </c>
      <c r="L948" s="11">
        <v>-1.21055</v>
      </c>
      <c r="M948" s="11">
        <v>26.0616504919889</v>
      </c>
      <c r="N948" s="11">
        <v>3.7246555279507598</v>
      </c>
      <c r="O948" s="11">
        <v>12.648508725935899</v>
      </c>
      <c r="P948" s="11">
        <v>52.032404952703203</v>
      </c>
      <c r="Q948" s="11">
        <v>5.5327803014212602</v>
      </c>
      <c r="R948" s="11">
        <v>5147</v>
      </c>
      <c r="S948" s="11">
        <v>49318</v>
      </c>
      <c r="T948" s="11">
        <v>70155</v>
      </c>
      <c r="U948" s="81" t="str">
        <f>IF(COUNTIF('2025年度_地域戦略テーブル（基本項目）'!C:C, D948) &gt; 0, "策定済み", "未策定")</f>
        <v>策定済み</v>
      </c>
      <c r="V948">
        <f>IF(COUNTIF('2025年度_地域戦略テーブル（基本項目）'!C:C, D948) &gt; 0,
    IF(MONTH(INDEX('2025年度_地域戦略テーブル（基本項目）'!G:G, MATCH(D948, '2025年度_地域戦略テーブル（基本項目）'!C:C, 0))) &gt;= 4,
        YEAR(INDEX('2025年度_地域戦略テーブル（基本項目）'!G:G, MATCH(D948, '2025年度_地域戦略テーブル（基本項目）'!C:C, 0))),
        YEAR(INDEX('2025年度_地域戦略テーブル（基本項目）'!G:G, MATCH(D948, '2025年度_地域戦略テーブル（基本項目）'!C:C, 0)))-1),
    "")</f>
        <v>2019</v>
      </c>
    </row>
    <row r="949" spans="1:22" ht="26" hidden="1">
      <c r="A949" s="11">
        <v>994</v>
      </c>
      <c r="B949" s="12" t="s">
        <v>3795</v>
      </c>
      <c r="C949" s="12" t="s">
        <v>7343</v>
      </c>
      <c r="D949" s="12" t="s">
        <v>3796</v>
      </c>
      <c r="E949" s="12" t="s">
        <v>434</v>
      </c>
      <c r="F949" s="12" t="s">
        <v>3697</v>
      </c>
      <c r="G949" s="12" t="s">
        <v>1072</v>
      </c>
      <c r="H949" s="12" t="s">
        <v>3797</v>
      </c>
      <c r="I949" s="12" t="s">
        <v>1076</v>
      </c>
      <c r="J949" s="11">
        <v>111.69</v>
      </c>
      <c r="K949" s="11">
        <v>43502</v>
      </c>
      <c r="L949" s="11">
        <v>-4.4898699999999998</v>
      </c>
      <c r="M949" s="11">
        <v>21.3101015370246</v>
      </c>
      <c r="N949" s="11">
        <v>11.040985654061</v>
      </c>
      <c r="O949" s="11">
        <v>35.745058613216599</v>
      </c>
      <c r="P949" s="11">
        <v>29.850514355683</v>
      </c>
      <c r="Q949" s="11">
        <v>2.05333984001473</v>
      </c>
      <c r="R949" s="11">
        <v>7419</v>
      </c>
      <c r="S949" s="11">
        <v>10884</v>
      </c>
      <c r="T949" s="11">
        <v>12189</v>
      </c>
      <c r="U949" s="81" t="str">
        <f>IF(COUNTIF('2025年度_地域戦略テーブル（基本項目）'!C:C, D949) &gt; 0, "策定済み", "未策定")</f>
        <v>未策定</v>
      </c>
      <c r="V949" t="str">
        <f>IF(COUNTIF('2025年度_地域戦略テーブル（基本項目）'!C:C, D949) &gt; 0,
    IF(MONTH(INDEX('2025年度_地域戦略テーブル（基本項目）'!G:G, MATCH(D949, '2025年度_地域戦略テーブル（基本項目）'!C:C, 0))) &gt;= 4,
        YEAR(INDEX('2025年度_地域戦略テーブル（基本項目）'!G:G, MATCH(D949, '2025年度_地域戦略テーブル（基本項目）'!C:C, 0))),
        YEAR(INDEX('2025年度_地域戦略テーブル（基本項目）'!G:G, MATCH(D949, '2025年度_地域戦略テーブル（基本項目）'!C:C, 0)))-1),
    "")</f>
        <v/>
      </c>
    </row>
    <row r="950" spans="1:22" hidden="1">
      <c r="A950" s="11">
        <v>784</v>
      </c>
      <c r="B950" s="12" t="s">
        <v>3798</v>
      </c>
      <c r="C950" s="12" t="s">
        <v>454</v>
      </c>
      <c r="D950" s="12" t="s">
        <v>454</v>
      </c>
      <c r="E950" s="12" t="s">
        <v>454</v>
      </c>
      <c r="F950" s="12" t="s">
        <v>3799</v>
      </c>
      <c r="G950" s="12" t="s">
        <v>1072</v>
      </c>
      <c r="H950" s="12" t="s">
        <v>102</v>
      </c>
      <c r="I950" s="12" t="s">
        <v>982</v>
      </c>
      <c r="J950" s="11">
        <v>4186.21</v>
      </c>
      <c r="K950" s="11">
        <v>1132526</v>
      </c>
      <c r="L950" s="11">
        <v>-1.86151</v>
      </c>
      <c r="M950" s="11">
        <v>6.1269146608315097</v>
      </c>
      <c r="N950" s="11">
        <v>9.3119377583272502</v>
      </c>
      <c r="O950" s="11">
        <v>0.65645514223194701</v>
      </c>
      <c r="P950" s="11">
        <v>83.685874057865306</v>
      </c>
      <c r="Q950" s="11">
        <v>0.21881838074398199</v>
      </c>
      <c r="R950" s="11">
        <v>33202</v>
      </c>
      <c r="S950" s="11">
        <v>159109</v>
      </c>
      <c r="T950" s="11">
        <v>377337</v>
      </c>
      <c r="U950" s="81" t="str">
        <f>IF(COUNTIF('2025年度_地域戦略テーブル（基本項目）'!C:C, D950) &gt; 0, "策定済み", "未策定")</f>
        <v>策定済み</v>
      </c>
      <c r="V950">
        <f>IF(COUNTIF('2025年度_地域戦略テーブル（基本項目）'!C:C, D950) &gt; 0,
    IF(MONTH(INDEX('2025年度_地域戦略テーブル（基本項目）'!G:G, MATCH(D950, '2025年度_地域戦略テーブル（基本項目）'!C:C, 0))) &gt;= 4,
        YEAR(INDEX('2025年度_地域戦略テーブル（基本項目）'!G:G, MATCH(D950, '2025年度_地域戦略テーブル（基本項目）'!C:C, 0))),
        YEAR(INDEX('2025年度_地域戦略テーブル（基本項目）'!G:G, MATCH(D950, '2025年度_地域戦略テーブル（基本項目）'!C:C, 0)))-1),
    "")</f>
        <v>2010</v>
      </c>
    </row>
    <row r="951" spans="1:22" ht="26" hidden="1">
      <c r="A951" s="11">
        <v>792</v>
      </c>
      <c r="B951" s="12" t="s">
        <v>3800</v>
      </c>
      <c r="C951" s="12" t="s">
        <v>7146</v>
      </c>
      <c r="D951" s="12" t="s">
        <v>3801</v>
      </c>
      <c r="E951" s="12" t="s">
        <v>454</v>
      </c>
      <c r="F951" s="12" t="s">
        <v>3799</v>
      </c>
      <c r="G951" s="12" t="s">
        <v>1072</v>
      </c>
      <c r="H951" s="12" t="s">
        <v>3802</v>
      </c>
      <c r="I951" s="12" t="s">
        <v>1076</v>
      </c>
      <c r="J951" s="11">
        <v>64.44</v>
      </c>
      <c r="K951" s="11">
        <v>34889</v>
      </c>
      <c r="L951" s="11">
        <v>1.9579800000000001</v>
      </c>
      <c r="M951" s="11">
        <v>18.252189626012999</v>
      </c>
      <c r="N951" s="11">
        <v>16.203423455547298</v>
      </c>
      <c r="O951" s="11">
        <v>10.912637862448699</v>
      </c>
      <c r="P951" s="11">
        <v>50.267436259065697</v>
      </c>
      <c r="Q951" s="11">
        <v>4.3643127969253497</v>
      </c>
      <c r="R951" s="11">
        <v>756</v>
      </c>
      <c r="S951" s="11">
        <v>6419</v>
      </c>
      <c r="T951" s="11">
        <v>10097</v>
      </c>
      <c r="U951" s="81" t="str">
        <f>IF(COUNTIF('2025年度_地域戦略テーブル（基本項目）'!C:C, D951) &gt; 0, "策定済み", "未策定")</f>
        <v>未策定</v>
      </c>
      <c r="V951" t="str">
        <f>IF(COUNTIF('2025年度_地域戦略テーブル（基本項目）'!C:C, D951) &gt; 0,
    IF(MONTH(INDEX('2025年度_地域戦略テーブル（基本項目）'!G:G, MATCH(D951, '2025年度_地域戦略テーブル（基本項目）'!C:C, 0))) &gt;= 4,
        YEAR(INDEX('2025年度_地域戦略テーブル（基本項目）'!G:G, MATCH(D951, '2025年度_地域戦略テーブル（基本項目）'!C:C, 0))),
        YEAR(INDEX('2025年度_地域戦略テーブル（基本項目）'!G:G, MATCH(D951, '2025年度_地域戦略テーブル（基本項目）'!C:C, 0)))-1),
    "")</f>
        <v/>
      </c>
    </row>
    <row r="952" spans="1:22" hidden="1">
      <c r="A952" s="11">
        <v>791</v>
      </c>
      <c r="B952" s="12" t="s">
        <v>3803</v>
      </c>
      <c r="C952" s="12" t="s">
        <v>7145</v>
      </c>
      <c r="D952" s="12" t="s">
        <v>3804</v>
      </c>
      <c r="E952" s="12" t="s">
        <v>454</v>
      </c>
      <c r="F952" s="12" t="s">
        <v>3799</v>
      </c>
      <c r="G952" s="12" t="s">
        <v>1072</v>
      </c>
      <c r="H952" s="12" t="s">
        <v>3805</v>
      </c>
      <c r="I952" s="12" t="s">
        <v>1076</v>
      </c>
      <c r="J952" s="11">
        <v>81.849999999999994</v>
      </c>
      <c r="K952" s="11">
        <v>20407</v>
      </c>
      <c r="L952" s="11">
        <v>-6.0840399999999999</v>
      </c>
      <c r="M952" s="11">
        <v>13.3097725865968</v>
      </c>
      <c r="N952" s="11">
        <v>33.949951647213403</v>
      </c>
      <c r="O952" s="11">
        <v>4.2642038307642398</v>
      </c>
      <c r="P952" s="11">
        <v>45.740764445712898</v>
      </c>
      <c r="Q952" s="11">
        <v>2.7353074897127101</v>
      </c>
      <c r="R952" s="11">
        <v>1138</v>
      </c>
      <c r="S952" s="11">
        <v>3482</v>
      </c>
      <c r="T952" s="11">
        <v>6614</v>
      </c>
      <c r="U952" s="81" t="str">
        <f>IF(COUNTIF('2025年度_地域戦略テーブル（基本項目）'!C:C, D952) &gt; 0, "策定済み", "未策定")</f>
        <v>未策定</v>
      </c>
      <c r="V952" t="str">
        <f>IF(COUNTIF('2025年度_地域戦略テーブル（基本項目）'!C:C, D952) &gt; 0,
    IF(MONTH(INDEX('2025年度_地域戦略テーブル（基本項目）'!G:G, MATCH(D952, '2025年度_地域戦略テーブル（基本項目）'!C:C, 0))) &gt;= 4,
        YEAR(INDEX('2025年度_地域戦略テーブル（基本項目）'!G:G, MATCH(D952, '2025年度_地域戦略テーブル（基本項目）'!C:C, 0))),
        YEAR(INDEX('2025年度_地域戦略テーブル（基本項目）'!G:G, MATCH(D952, '2025年度_地域戦略テーブル（基本項目）'!C:C, 0)))-1),
    "")</f>
        <v/>
      </c>
    </row>
    <row r="953" spans="1:22" hidden="1">
      <c r="A953" s="11">
        <v>790</v>
      </c>
      <c r="B953" s="12" t="s">
        <v>3806</v>
      </c>
      <c r="C953" s="12" t="s">
        <v>7144</v>
      </c>
      <c r="D953" s="12" t="s">
        <v>3807</v>
      </c>
      <c r="E953" s="12" t="s">
        <v>454</v>
      </c>
      <c r="F953" s="12" t="s">
        <v>3799</v>
      </c>
      <c r="G953" s="12" t="s">
        <v>1072</v>
      </c>
      <c r="H953" s="12" t="s">
        <v>3808</v>
      </c>
      <c r="I953" s="12" t="s">
        <v>1076</v>
      </c>
      <c r="J953" s="11">
        <v>305.87</v>
      </c>
      <c r="K953" s="11">
        <v>63220</v>
      </c>
      <c r="L953" s="11">
        <v>-5.9030199999999997</v>
      </c>
      <c r="M953" s="11">
        <v>8.4532966148097604</v>
      </c>
      <c r="N953" s="11">
        <v>12.6446116135177</v>
      </c>
      <c r="O953" s="11">
        <v>1.63077501660655</v>
      </c>
      <c r="P953" s="11">
        <v>74.830408285255402</v>
      </c>
      <c r="Q953" s="11">
        <v>2.4409084698106098</v>
      </c>
      <c r="R953" s="11">
        <v>2132</v>
      </c>
      <c r="S953" s="11">
        <v>12806</v>
      </c>
      <c r="T953" s="11">
        <v>21855</v>
      </c>
      <c r="U953" s="81" t="str">
        <f>IF(COUNTIF('2025年度_地域戦略テーブル（基本項目）'!C:C, D953) &gt; 0, "策定済み", "未策定")</f>
        <v>未策定</v>
      </c>
      <c r="V953" t="str">
        <f>IF(COUNTIF('2025年度_地域戦略テーブル（基本項目）'!C:C, D953) &gt; 0,
    IF(MONTH(INDEX('2025年度_地域戦略テーブル（基本項目）'!G:G, MATCH(D953, '2025年度_地域戦略テーブル（基本項目）'!C:C, 0))) &gt;= 4,
        YEAR(INDEX('2025年度_地域戦略テーブル（基本項目）'!G:G, MATCH(D953, '2025年度_地域戦略テーブル（基本項目）'!C:C, 0))),
        YEAR(INDEX('2025年度_地域戦略テーブル（基本項目）'!G:G, MATCH(D953, '2025年度_地域戦略テーブル（基本項目）'!C:C, 0)))-1),
    "")</f>
        <v/>
      </c>
    </row>
    <row r="954" spans="1:22" hidden="1">
      <c r="A954" s="11">
        <v>785</v>
      </c>
      <c r="B954" s="12" t="s">
        <v>3809</v>
      </c>
      <c r="C954" s="12" t="s">
        <v>7139</v>
      </c>
      <c r="D954" s="12" t="s">
        <v>458</v>
      </c>
      <c r="E954" s="12" t="s">
        <v>454</v>
      </c>
      <c r="F954" s="12" t="s">
        <v>3799</v>
      </c>
      <c r="G954" s="12" t="s">
        <v>1072</v>
      </c>
      <c r="H954" s="12" t="s">
        <v>3810</v>
      </c>
      <c r="I954" s="12" t="s">
        <v>1076</v>
      </c>
      <c r="J954" s="11">
        <v>468.79</v>
      </c>
      <c r="K954" s="11">
        <v>463254</v>
      </c>
      <c r="L954" s="11">
        <v>-0.52502000000000004</v>
      </c>
      <c r="M954" s="11">
        <v>20.886161326503402</v>
      </c>
      <c r="N954" s="11">
        <v>7.8998939475365297</v>
      </c>
      <c r="O954" s="11">
        <v>2.4964265135066999</v>
      </c>
      <c r="P954" s="11">
        <v>67.059067001397196</v>
      </c>
      <c r="Q954" s="11">
        <v>1.65845121105615</v>
      </c>
      <c r="R954" s="11">
        <v>6039</v>
      </c>
      <c r="S954" s="11">
        <v>46508</v>
      </c>
      <c r="T954" s="11">
        <v>161389</v>
      </c>
      <c r="U954" s="81" t="str">
        <f>IF(COUNTIF('2025年度_地域戦略テーブル（基本項目）'!C:C, D954) &gt; 0, "策定済み", "未策定")</f>
        <v>策定済み</v>
      </c>
      <c r="V954">
        <f>IF(COUNTIF('2025年度_地域戦略テーブル（基本項目）'!C:C, D954) &gt; 0,
    IF(MONTH(INDEX('2025年度_地域戦略テーブル（基本項目）'!G:G, MATCH(D954, '2025年度_地域戦略テーブル（基本項目）'!C:C, 0))) &gt;= 4,
        YEAR(INDEX('2025年度_地域戦略テーブル（基本項目）'!G:G, MATCH(D954, '2025年度_地域戦略テーブル（基本項目）'!C:C, 0))),
        YEAR(INDEX('2025年度_地域戦略テーブル（基本項目）'!G:G, MATCH(D954, '2025年度_地域戦略テーブル（基本項目）'!C:C, 0)))-1),
    "")</f>
        <v>2015</v>
      </c>
    </row>
    <row r="955" spans="1:22" hidden="1">
      <c r="A955" s="11">
        <v>802</v>
      </c>
      <c r="B955" s="12" t="s">
        <v>3811</v>
      </c>
      <c r="C955" s="12" t="s">
        <v>7156</v>
      </c>
      <c r="D955" s="12" t="s">
        <v>3812</v>
      </c>
      <c r="E955" s="12" t="s">
        <v>454</v>
      </c>
      <c r="F955" s="12" t="s">
        <v>3799</v>
      </c>
      <c r="G955" s="12" t="s">
        <v>1072</v>
      </c>
      <c r="H955" s="12" t="s">
        <v>3813</v>
      </c>
      <c r="I955" s="12" t="s">
        <v>1076</v>
      </c>
      <c r="J955" s="11">
        <v>183.21</v>
      </c>
      <c r="K955" s="11">
        <v>7890</v>
      </c>
      <c r="L955" s="11">
        <v>-10.198040000000001</v>
      </c>
      <c r="M955" s="11">
        <v>4.0766076222124497</v>
      </c>
      <c r="N955" s="11">
        <v>8.2193785354947799</v>
      </c>
      <c r="O955" s="11">
        <v>4.9989582306832503</v>
      </c>
      <c r="P955" s="11">
        <v>80.908198716537797</v>
      </c>
      <c r="Q955" s="11">
        <v>1.7968568950717001</v>
      </c>
      <c r="R955" s="11">
        <v>940</v>
      </c>
      <c r="S955" s="11">
        <v>915</v>
      </c>
      <c r="T955" s="11">
        <v>2754</v>
      </c>
      <c r="U955" s="81" t="str">
        <f>IF(COUNTIF('2025年度_地域戦略テーブル（基本項目）'!C:C, D955) &gt; 0, "策定済み", "未策定")</f>
        <v>未策定</v>
      </c>
      <c r="V955" t="str">
        <f>IF(COUNTIF('2025年度_地域戦略テーブル（基本項目）'!C:C, D955) &gt; 0,
    IF(MONTH(INDEX('2025年度_地域戦略テーブル（基本項目）'!G:G, MATCH(D955, '2025年度_地域戦略テーブル（基本項目）'!C:C, 0))) &gt;= 4,
        YEAR(INDEX('2025年度_地域戦略テーブル（基本項目）'!G:G, MATCH(D955, '2025年度_地域戦略テーブル（基本項目）'!C:C, 0))),
        YEAR(INDEX('2025年度_地域戦略テーブル（基本項目）'!G:G, MATCH(D955, '2025年度_地域戦略テーブル（基本項目）'!C:C, 0)))-1),
    "")</f>
        <v/>
      </c>
    </row>
    <row r="956" spans="1:22" hidden="1">
      <c r="A956" s="11">
        <v>799</v>
      </c>
      <c r="B956" s="12" t="s">
        <v>3814</v>
      </c>
      <c r="C956" s="12" t="s">
        <v>7153</v>
      </c>
      <c r="D956" s="12" t="s">
        <v>3815</v>
      </c>
      <c r="E956" s="12" t="s">
        <v>454</v>
      </c>
      <c r="F956" s="12" t="s">
        <v>3799</v>
      </c>
      <c r="G956" s="12" t="s">
        <v>1072</v>
      </c>
      <c r="H956" s="12" t="s">
        <v>3816</v>
      </c>
      <c r="I956" s="12" t="s">
        <v>1076</v>
      </c>
      <c r="J956" s="11">
        <v>246.76</v>
      </c>
      <c r="K956" s="11">
        <v>18630</v>
      </c>
      <c r="L956" s="11">
        <v>-8.7748500000000007</v>
      </c>
      <c r="M956" s="11">
        <v>6.1442566487048103</v>
      </c>
      <c r="N956" s="11">
        <v>12.455237338226301</v>
      </c>
      <c r="O956" s="11">
        <v>3.86172612786743</v>
      </c>
      <c r="P956" s="11">
        <v>74.615992376357994</v>
      </c>
      <c r="Q956" s="11">
        <v>2.9227875088434998</v>
      </c>
      <c r="R956" s="11">
        <v>1961</v>
      </c>
      <c r="S956" s="11">
        <v>3517</v>
      </c>
      <c r="T956" s="11">
        <v>5938</v>
      </c>
      <c r="U956" s="81" t="str">
        <f>IF(COUNTIF('2025年度_地域戦略テーブル（基本項目）'!C:C, D956) &gt; 0, "策定済み", "未策定")</f>
        <v>未策定</v>
      </c>
      <c r="V956" t="str">
        <f>IF(COUNTIF('2025年度_地域戦略テーブル（基本項目）'!C:C, D956) &gt; 0,
    IF(MONTH(INDEX('2025年度_地域戦略テーブル（基本項目）'!G:G, MATCH(D956, '2025年度_地域戦略テーブル（基本項目）'!C:C, 0))) &gt;= 4,
        YEAR(INDEX('2025年度_地域戦略テーブル（基本項目）'!G:G, MATCH(D956, '2025年度_地域戦略テーブル（基本項目）'!C:C, 0))),
        YEAR(INDEX('2025年度_地域戦略テーブル（基本項目）'!G:G, MATCH(D956, '2025年度_地域戦略テーブル（基本項目）'!C:C, 0)))-1),
    "")</f>
        <v/>
      </c>
    </row>
    <row r="957" spans="1:22" hidden="1">
      <c r="A957" s="11">
        <v>786</v>
      </c>
      <c r="B957" s="12" t="s">
        <v>3817</v>
      </c>
      <c r="C957" s="12" t="s">
        <v>7140</v>
      </c>
      <c r="D957" s="12" t="s">
        <v>3818</v>
      </c>
      <c r="E957" s="12" t="s">
        <v>454</v>
      </c>
      <c r="F957" s="12" t="s">
        <v>3799</v>
      </c>
      <c r="G957" s="12" t="s">
        <v>1072</v>
      </c>
      <c r="H957" s="12" t="s">
        <v>3819</v>
      </c>
      <c r="I957" s="12" t="s">
        <v>1076</v>
      </c>
      <c r="J957" s="11">
        <v>318.29000000000002</v>
      </c>
      <c r="K957" s="11">
        <v>50300</v>
      </c>
      <c r="L957" s="11">
        <v>-9.0826899999999995</v>
      </c>
      <c r="M957" s="11">
        <v>9.3156169091495808</v>
      </c>
      <c r="N957" s="11">
        <v>13.493817413122301</v>
      </c>
      <c r="O957" s="11">
        <v>1.3394481111115899</v>
      </c>
      <c r="P957" s="11">
        <v>73.485396758433893</v>
      </c>
      <c r="Q957" s="11">
        <v>2.3657208081826901</v>
      </c>
      <c r="R957" s="11">
        <v>2931</v>
      </c>
      <c r="S957" s="11">
        <v>7348</v>
      </c>
      <c r="T957" s="11">
        <v>19043</v>
      </c>
      <c r="U957" s="81" t="str">
        <f>IF(COUNTIF('2025年度_地域戦略テーブル（基本項目）'!C:C, D957) &gt; 0, "策定済み", "未策定")</f>
        <v>未策定</v>
      </c>
      <c r="V957" t="str">
        <f>IF(COUNTIF('2025年度_地域戦略テーブル（基本項目）'!C:C, D957) &gt; 0,
    IF(MONTH(INDEX('2025年度_地域戦略テーブル（基本項目）'!G:G, MATCH(D957, '2025年度_地域戦略テーブル（基本項目）'!C:C, 0))) &gt;= 4,
        YEAR(INDEX('2025年度_地域戦略テーブル（基本項目）'!G:G, MATCH(D957, '2025年度_地域戦略テーブル（基本項目）'!C:C, 0))),
        YEAR(INDEX('2025年度_地域戦略テーブル（基本項目）'!G:G, MATCH(D957, '2025年度_地域戦略テーブル（基本項目）'!C:C, 0)))-1),
    "")</f>
        <v/>
      </c>
    </row>
    <row r="958" spans="1:22" hidden="1">
      <c r="A958" s="11">
        <v>789</v>
      </c>
      <c r="B958" s="12" t="s">
        <v>3820</v>
      </c>
      <c r="C958" s="12" t="s">
        <v>7143</v>
      </c>
      <c r="D958" s="12" t="s">
        <v>3821</v>
      </c>
      <c r="E958" s="12" t="s">
        <v>454</v>
      </c>
      <c r="F958" s="12" t="s">
        <v>3799</v>
      </c>
      <c r="G958" s="12" t="s">
        <v>1072</v>
      </c>
      <c r="H958" s="12" t="s">
        <v>3822</v>
      </c>
      <c r="I958" s="12" t="s">
        <v>1076</v>
      </c>
      <c r="J958" s="11">
        <v>247.2</v>
      </c>
      <c r="K958" s="11">
        <v>12929</v>
      </c>
      <c r="L958" s="11">
        <v>-11.596579999999999</v>
      </c>
      <c r="M958" s="11">
        <v>4.4278263637911701</v>
      </c>
      <c r="N958" s="11">
        <v>8.76618485656366</v>
      </c>
      <c r="O958" s="11">
        <v>5.0057736207549004</v>
      </c>
      <c r="P958" s="11">
        <v>80.013234307246705</v>
      </c>
      <c r="Q958" s="11">
        <v>1.7869808516435399</v>
      </c>
      <c r="R958" s="11">
        <v>1866</v>
      </c>
      <c r="S958" s="11">
        <v>1948</v>
      </c>
      <c r="T958" s="11">
        <v>4384</v>
      </c>
      <c r="U958" s="81" t="str">
        <f>IF(COUNTIF('2025年度_地域戦略テーブル（基本項目）'!C:C, D958) &gt; 0, "策定済み", "未策定")</f>
        <v>未策定</v>
      </c>
      <c r="V958" t="str">
        <f>IF(COUNTIF('2025年度_地域戦略テーブル（基本項目）'!C:C, D958) &gt; 0,
    IF(MONTH(INDEX('2025年度_地域戦略テーブル（基本項目）'!G:G, MATCH(D958, '2025年度_地域戦略テーブル（基本項目）'!C:C, 0))) &gt;= 4,
        YEAR(INDEX('2025年度_地域戦略テーブル（基本項目）'!G:G, MATCH(D958, '2025年度_地域戦略テーブル（基本項目）'!C:C, 0))),
        YEAR(INDEX('2025年度_地域戦略テーブル（基本項目）'!G:G, MATCH(D958, '2025年度_地域戦略テーブル（基本項目）'!C:C, 0)))-1),
    "")</f>
        <v/>
      </c>
    </row>
    <row r="959" spans="1:22" hidden="1">
      <c r="A959" s="11">
        <v>787</v>
      </c>
      <c r="B959" s="12" t="s">
        <v>3823</v>
      </c>
      <c r="C959" s="12" t="s">
        <v>7141</v>
      </c>
      <c r="D959" s="12" t="s">
        <v>3824</v>
      </c>
      <c r="E959" s="12" t="s">
        <v>454</v>
      </c>
      <c r="F959" s="12" t="s">
        <v>3799</v>
      </c>
      <c r="G959" s="12" t="s">
        <v>1072</v>
      </c>
      <c r="H959" s="12" t="s">
        <v>3825</v>
      </c>
      <c r="I959" s="12" t="s">
        <v>1076</v>
      </c>
      <c r="J959" s="11">
        <v>371.05</v>
      </c>
      <c r="K959" s="11">
        <v>106216</v>
      </c>
      <c r="L959" s="11">
        <v>-0.65751000000000004</v>
      </c>
      <c r="M959" s="11">
        <v>11.225938614942899</v>
      </c>
      <c r="N959" s="11">
        <v>13.0882037418494</v>
      </c>
      <c r="O959" s="11">
        <v>0.94417440677817699</v>
      </c>
      <c r="P959" s="11">
        <v>73.387857556660805</v>
      </c>
      <c r="Q959" s="11">
        <v>1.3538256797687001</v>
      </c>
      <c r="R959" s="11">
        <v>2217</v>
      </c>
      <c r="S959" s="11">
        <v>20088</v>
      </c>
      <c r="T959" s="11">
        <v>32214</v>
      </c>
      <c r="U959" s="81" t="str">
        <f>IF(COUNTIF('2025年度_地域戦略テーブル（基本項目）'!C:C, D959) &gt; 0, "策定済み", "未策定")</f>
        <v>未策定</v>
      </c>
      <c r="V959" t="str">
        <f>IF(COUNTIF('2025年度_地域戦略テーブル（基本項目）'!C:C, D959) &gt; 0,
    IF(MONTH(INDEX('2025年度_地域戦略テーブル（基本項目）'!G:G, MATCH(D959, '2025年度_地域戦略テーブル（基本項目）'!C:C, 0))) &gt;= 4,
        YEAR(INDEX('2025年度_地域戦略テーブル（基本項目）'!G:G, MATCH(D959, '2025年度_地域戦略テーブル（基本項目）'!C:C, 0))),
        YEAR(INDEX('2025年度_地域戦略テーブル（基本項目）'!G:G, MATCH(D959, '2025年度_地域戦略テーブル（基本項目）'!C:C, 0)))-1),
    "")</f>
        <v/>
      </c>
    </row>
    <row r="960" spans="1:22" hidden="1">
      <c r="A960" s="11">
        <v>796</v>
      </c>
      <c r="B960" s="12" t="s">
        <v>3826</v>
      </c>
      <c r="C960" s="12" t="s">
        <v>7150</v>
      </c>
      <c r="D960" s="12" t="s">
        <v>3827</v>
      </c>
      <c r="E960" s="12" t="s">
        <v>454</v>
      </c>
      <c r="F960" s="12" t="s">
        <v>3799</v>
      </c>
      <c r="G960" s="12" t="s">
        <v>1072</v>
      </c>
      <c r="H960" s="12" t="s">
        <v>3828</v>
      </c>
      <c r="I960" s="12" t="s">
        <v>1076</v>
      </c>
      <c r="J960" s="11">
        <v>14.64</v>
      </c>
      <c r="K960" s="11">
        <v>6135</v>
      </c>
      <c r="L960" s="11">
        <v>-3.34016</v>
      </c>
      <c r="M960" s="11">
        <v>27.0337488014877</v>
      </c>
      <c r="N960" s="11">
        <v>70.421268063688302</v>
      </c>
      <c r="O960" s="11">
        <v>0.79263547670557699</v>
      </c>
      <c r="P960" s="11">
        <v>0.45896143193227501</v>
      </c>
      <c r="Q960" s="11">
        <v>1.29338622618615</v>
      </c>
      <c r="R960" s="11">
        <v>350</v>
      </c>
      <c r="S960" s="11">
        <v>1168</v>
      </c>
      <c r="T960" s="11">
        <v>1774</v>
      </c>
      <c r="U960" s="81" t="str">
        <f>IF(COUNTIF('2025年度_地域戦略テーブル（基本項目）'!C:C, D960) &gt; 0, "策定済み", "未策定")</f>
        <v>未策定</v>
      </c>
      <c r="V960" t="str">
        <f>IF(COUNTIF('2025年度_地域戦略テーブル（基本項目）'!C:C, D960) &gt; 0,
    IF(MONTH(INDEX('2025年度_地域戦略テーブル（基本項目）'!G:G, MATCH(D960, '2025年度_地域戦略テーブル（基本項目）'!C:C, 0))) &gt;= 4,
        YEAR(INDEX('2025年度_地域戦略テーブル（基本項目）'!G:G, MATCH(D960, '2025年度_地域戦略テーブル（基本項目）'!C:C, 0))),
        YEAR(INDEX('2025年度_地域戦略テーブル（基本項目）'!G:G, MATCH(D960, '2025年度_地域戦略テーブル（基本項目）'!C:C, 0)))-1),
    "")</f>
        <v/>
      </c>
    </row>
    <row r="961" spans="1:22" ht="26" hidden="1">
      <c r="A961" s="11">
        <v>801</v>
      </c>
      <c r="B961" s="12" t="s">
        <v>3829</v>
      </c>
      <c r="C961" s="12" t="s">
        <v>7155</v>
      </c>
      <c r="D961" s="12" t="s">
        <v>3830</v>
      </c>
      <c r="E961" s="12" t="s">
        <v>454</v>
      </c>
      <c r="F961" s="12" t="s">
        <v>3799</v>
      </c>
      <c r="G961" s="12" t="s">
        <v>1072</v>
      </c>
      <c r="H961" s="12" t="s">
        <v>3831</v>
      </c>
      <c r="I961" s="12" t="s">
        <v>1076</v>
      </c>
      <c r="J961" s="11">
        <v>89.45</v>
      </c>
      <c r="K961" s="11">
        <v>16540</v>
      </c>
      <c r="L961" s="11">
        <v>-5.8676199999999996</v>
      </c>
      <c r="M961" s="11">
        <v>10.3126632014209</v>
      </c>
      <c r="N961" s="11">
        <v>22.0598355065326</v>
      </c>
      <c r="O961" s="11">
        <v>0.80718181846628501</v>
      </c>
      <c r="P961" s="11">
        <v>65.420316427680504</v>
      </c>
      <c r="Q961" s="11">
        <v>1.40000304589967</v>
      </c>
      <c r="R961" s="11">
        <v>848</v>
      </c>
      <c r="S961" s="11">
        <v>3189</v>
      </c>
      <c r="T961" s="11">
        <v>5119</v>
      </c>
      <c r="U961" s="81" t="str">
        <f>IF(COUNTIF('2025年度_地域戦略テーブル（基本項目）'!C:C, D961) &gt; 0, "策定済み", "未策定")</f>
        <v>未策定</v>
      </c>
      <c r="V961" t="str">
        <f>IF(COUNTIF('2025年度_地域戦略テーブル（基本項目）'!C:C, D961) &gt; 0,
    IF(MONTH(INDEX('2025年度_地域戦略テーブル（基本項目）'!G:G, MATCH(D961, '2025年度_地域戦略テーブル（基本項目）'!C:C, 0))) &gt;= 4,
        YEAR(INDEX('2025年度_地域戦略テーブル（基本項目）'!G:G, MATCH(D961, '2025年度_地域戦略テーブル（基本項目）'!C:C, 0))),
        YEAR(INDEX('2025年度_地域戦略テーブル（基本項目）'!G:G, MATCH(D961, '2025年度_地域戦略テーブル（基本項目）'!C:C, 0)))-1),
    "")</f>
        <v/>
      </c>
    </row>
    <row r="962" spans="1:22" hidden="1">
      <c r="A962" s="11">
        <v>797</v>
      </c>
      <c r="B962" s="12" t="s">
        <v>3832</v>
      </c>
      <c r="C962" s="12" t="s">
        <v>7151</v>
      </c>
      <c r="D962" s="12" t="s">
        <v>3833</v>
      </c>
      <c r="E962" s="12" t="s">
        <v>454</v>
      </c>
      <c r="F962" s="12" t="s">
        <v>3799</v>
      </c>
      <c r="G962" s="12" t="s">
        <v>1072</v>
      </c>
      <c r="H962" s="12" t="s">
        <v>3834</v>
      </c>
      <c r="I962" s="12" t="s">
        <v>1076</v>
      </c>
      <c r="J962" s="11">
        <v>110.59</v>
      </c>
      <c r="K962" s="11">
        <v>36957</v>
      </c>
      <c r="L962" s="11">
        <v>-2.9760000000000002E-2</v>
      </c>
      <c r="M962" s="11">
        <v>9.1310128870645304</v>
      </c>
      <c r="N962" s="11">
        <v>16.927504865900399</v>
      </c>
      <c r="O962" s="11">
        <v>5.6052299706365298</v>
      </c>
      <c r="P962" s="11">
        <v>66.404462415046197</v>
      </c>
      <c r="Q962" s="11">
        <v>1.9317898613523401</v>
      </c>
      <c r="R962" s="11">
        <v>855</v>
      </c>
      <c r="S962" s="11">
        <v>5350</v>
      </c>
      <c r="T962" s="11">
        <v>12601</v>
      </c>
      <c r="U962" s="81" t="str">
        <f>IF(COUNTIF('2025年度_地域戦略テーブル（基本項目）'!C:C, D962) &gt; 0, "策定済み", "未策定")</f>
        <v>未策定</v>
      </c>
      <c r="V962" t="str">
        <f>IF(COUNTIF('2025年度_地域戦略テーブル（基本項目）'!C:C, D962) &gt; 0,
    IF(MONTH(INDEX('2025年度_地域戦略テーブル（基本項目）'!G:G, MATCH(D962, '2025年度_地域戦略テーブル（基本項目）'!C:C, 0))) &gt;= 4,
        YEAR(INDEX('2025年度_地域戦略テーブル（基本項目）'!G:G, MATCH(D962, '2025年度_地域戦略テーブル（基本項目）'!C:C, 0))),
        YEAR(INDEX('2025年度_地域戦略テーブル（基本項目）'!G:G, MATCH(D962, '2025年度_地域戦略テーブル（基本項目）'!C:C, 0)))-1),
    "")</f>
        <v/>
      </c>
    </row>
    <row r="963" spans="1:22" hidden="1">
      <c r="A963" s="11">
        <v>798</v>
      </c>
      <c r="B963" s="12" t="s">
        <v>3835</v>
      </c>
      <c r="C963" s="12" t="s">
        <v>7152</v>
      </c>
      <c r="D963" s="12" t="s">
        <v>3836</v>
      </c>
      <c r="E963" s="12" t="s">
        <v>454</v>
      </c>
      <c r="F963" s="12" t="s">
        <v>3799</v>
      </c>
      <c r="G963" s="12" t="s">
        <v>1072</v>
      </c>
      <c r="H963" s="12" t="s">
        <v>3837</v>
      </c>
      <c r="I963" s="12" t="s">
        <v>1076</v>
      </c>
      <c r="J963" s="11">
        <v>20.329999999999998</v>
      </c>
      <c r="K963" s="11">
        <v>26574</v>
      </c>
      <c r="L963" s="11">
        <v>-1.53037</v>
      </c>
      <c r="M963" s="11">
        <v>33.747153519030597</v>
      </c>
      <c r="N963" s="11">
        <v>7.2531940291902304</v>
      </c>
      <c r="O963" s="11">
        <v>36.258229472623199</v>
      </c>
      <c r="P963" s="11">
        <v>14.0303957815047</v>
      </c>
      <c r="Q963" s="11">
        <v>8.7110271976511697</v>
      </c>
      <c r="R963" s="11">
        <v>276</v>
      </c>
      <c r="S963" s="11">
        <v>3491</v>
      </c>
      <c r="T963" s="11">
        <v>9255</v>
      </c>
      <c r="U963" s="81" t="str">
        <f>IF(COUNTIF('2025年度_地域戦略テーブル（基本項目）'!C:C, D963) &gt; 0, "策定済み", "未策定")</f>
        <v>未策定</v>
      </c>
      <c r="V963" t="str">
        <f>IF(COUNTIF('2025年度_地域戦略テーブル（基本項目）'!C:C, D963) &gt; 0,
    IF(MONTH(INDEX('2025年度_地域戦略テーブル（基本項目）'!G:G, MATCH(D963, '2025年度_地域戦略テーブル（基本項目）'!C:C, 0))) &gt;= 4,
        YEAR(INDEX('2025年度_地域戦略テーブル（基本項目）'!G:G, MATCH(D963, '2025年度_地域戦略テーブル（基本項目）'!C:C, 0))),
        YEAR(INDEX('2025年度_地域戦略テーブル（基本項目）'!G:G, MATCH(D963, '2025年度_地域戦略テーブル（基本項目）'!C:C, 0)))-1),
    "")</f>
        <v/>
      </c>
    </row>
    <row r="964" spans="1:22" hidden="1">
      <c r="A964" s="11">
        <v>803</v>
      </c>
      <c r="B964" s="12" t="s">
        <v>3838</v>
      </c>
      <c r="C964" s="12" t="s">
        <v>7157</v>
      </c>
      <c r="D964" s="12" t="s">
        <v>3839</v>
      </c>
      <c r="E964" s="12" t="s">
        <v>454</v>
      </c>
      <c r="F964" s="12" t="s">
        <v>3799</v>
      </c>
      <c r="G964" s="12" t="s">
        <v>1072</v>
      </c>
      <c r="H964" s="12" t="s">
        <v>3840</v>
      </c>
      <c r="I964" s="12" t="s">
        <v>1076</v>
      </c>
      <c r="J964" s="11">
        <v>273.27</v>
      </c>
      <c r="K964" s="11">
        <v>15687</v>
      </c>
      <c r="L964" s="11">
        <v>-10.70697</v>
      </c>
      <c r="M964" s="11">
        <v>3.8640644712019898</v>
      </c>
      <c r="N964" s="11">
        <v>8.3945096009098901</v>
      </c>
      <c r="O964" s="11">
        <v>5.7578467576335903</v>
      </c>
      <c r="P964" s="11">
        <v>80.550070608946598</v>
      </c>
      <c r="Q964" s="11">
        <v>1.4335085613078999</v>
      </c>
      <c r="R964" s="11">
        <v>2550</v>
      </c>
      <c r="S964" s="11">
        <v>2119</v>
      </c>
      <c r="T964" s="11">
        <v>5290</v>
      </c>
      <c r="U964" s="81" t="str">
        <f>IF(COUNTIF('2025年度_地域戦略テーブル（基本項目）'!C:C, D964) &gt; 0, "策定済み", "未策定")</f>
        <v>未策定</v>
      </c>
      <c r="V964" t="str">
        <f>IF(COUNTIF('2025年度_地域戦略テーブル（基本項目）'!C:C, D964) &gt; 0,
    IF(MONTH(INDEX('2025年度_地域戦略テーブル（基本項目）'!G:G, MATCH(D964, '2025年度_地域戦略テーブル（基本項目）'!C:C, 0))) &gt;= 4,
        YEAR(INDEX('2025年度_地域戦略テーブル（基本項目）'!G:G, MATCH(D964, '2025年度_地域戦略テーブル（基本項目）'!C:C, 0))),
        YEAR(INDEX('2025年度_地域戦略テーブル（基本項目）'!G:G, MATCH(D964, '2025年度_地域戦略テーブル（基本項目）'!C:C, 0)))-1),
    "")</f>
        <v/>
      </c>
    </row>
    <row r="965" spans="1:22" hidden="1">
      <c r="A965" s="11">
        <v>794</v>
      </c>
      <c r="B965" s="12" t="s">
        <v>3841</v>
      </c>
      <c r="C965" s="12" t="s">
        <v>7148</v>
      </c>
      <c r="D965" s="12" t="s">
        <v>3842</v>
      </c>
      <c r="E965" s="12" t="s">
        <v>454</v>
      </c>
      <c r="F965" s="12" t="s">
        <v>3799</v>
      </c>
      <c r="G965" s="12" t="s">
        <v>1072</v>
      </c>
      <c r="H965" s="12" t="s">
        <v>3843</v>
      </c>
      <c r="I965" s="12" t="s">
        <v>1076</v>
      </c>
      <c r="J965" s="11">
        <v>84.14</v>
      </c>
      <c r="K965" s="11">
        <v>48523</v>
      </c>
      <c r="L965" s="11">
        <v>-0.73238999999999999</v>
      </c>
      <c r="M965" s="11">
        <v>24.096786575454502</v>
      </c>
      <c r="N965" s="11">
        <v>30.4756503392017</v>
      </c>
      <c r="O965" s="11">
        <v>0.80799724500599301</v>
      </c>
      <c r="P965" s="11">
        <v>41.1900069150524</v>
      </c>
      <c r="Q965" s="11">
        <v>3.4295589252853702</v>
      </c>
      <c r="R965" s="11">
        <v>944</v>
      </c>
      <c r="S965" s="11">
        <v>9732</v>
      </c>
      <c r="T965" s="11">
        <v>13799</v>
      </c>
      <c r="U965" s="81" t="str">
        <f>IF(COUNTIF('2025年度_地域戦略テーブル（基本項目）'!C:C, D965) &gt; 0, "策定済み", "未策定")</f>
        <v>未策定</v>
      </c>
      <c r="V965" t="str">
        <f>IF(COUNTIF('2025年度_地域戦略テーブル（基本項目）'!C:C, D965) &gt; 0,
    IF(MONTH(INDEX('2025年度_地域戦略テーブル（基本項目）'!G:G, MATCH(D965, '2025年度_地域戦略テーブル（基本項目）'!C:C, 0))) &gt;= 4,
        YEAR(INDEX('2025年度_地域戦略テーブル（基本項目）'!G:G, MATCH(D965, '2025年度_地域戦略テーブル（基本項目）'!C:C, 0))),
        YEAR(INDEX('2025年度_地域戦略テーブル（基本項目）'!G:G, MATCH(D965, '2025年度_地域戦略テーブル（基本項目）'!C:C, 0)))-1),
    "")</f>
        <v/>
      </c>
    </row>
    <row r="966" spans="1:22" hidden="1">
      <c r="A966" s="11">
        <v>793</v>
      </c>
      <c r="B966" s="12" t="s">
        <v>3844</v>
      </c>
      <c r="C966" s="12" t="s">
        <v>7147</v>
      </c>
      <c r="D966" s="12" t="s">
        <v>3845</v>
      </c>
      <c r="E966" s="12" t="s">
        <v>454</v>
      </c>
      <c r="F966" s="12" t="s">
        <v>3799</v>
      </c>
      <c r="G966" s="12" t="s">
        <v>1072</v>
      </c>
      <c r="H966" s="12" t="s">
        <v>3846</v>
      </c>
      <c r="I966" s="12" t="s">
        <v>1076</v>
      </c>
      <c r="J966" s="11">
        <v>754.93</v>
      </c>
      <c r="K966" s="11">
        <v>110408</v>
      </c>
      <c r="L966" s="11">
        <v>1.0257400000000001</v>
      </c>
      <c r="M966" s="11">
        <v>5.7783652914464003</v>
      </c>
      <c r="N966" s="11">
        <v>7.7059196345347196</v>
      </c>
      <c r="O966" s="11">
        <v>0.27928860291309299</v>
      </c>
      <c r="P966" s="11">
        <v>84.303815607314306</v>
      </c>
      <c r="Q966" s="11">
        <v>1.9326108637914801</v>
      </c>
      <c r="R966" s="11">
        <v>3089</v>
      </c>
      <c r="S966" s="11">
        <v>18336</v>
      </c>
      <c r="T966" s="11">
        <v>35883</v>
      </c>
      <c r="U966" s="81" t="str">
        <f>IF(COUNTIF('2025年度_地域戦略テーブル（基本項目）'!C:C, D966) &gt; 0, "策定済み", "未策定")</f>
        <v>未策定</v>
      </c>
      <c r="V966" t="str">
        <f>IF(COUNTIF('2025年度_地域戦略テーブル（基本項目）'!C:C, D966) &gt; 0,
    IF(MONTH(INDEX('2025年度_地域戦略テーブル（基本項目）'!G:G, MATCH(D966, '2025年度_地域戦略テーブル（基本項目）'!C:C, 0))) &gt;= 4,
        YEAR(INDEX('2025年度_地域戦略テーブル（基本項目）'!G:G, MATCH(D966, '2025年度_地域戦略テーブル（基本項目）'!C:C, 0))),
        YEAR(INDEX('2025年度_地域戦略テーブル（基本項目）'!G:G, MATCH(D966, '2025年度_地域戦略テーブル（基本項目）'!C:C, 0)))-1),
    "")</f>
        <v/>
      </c>
    </row>
    <row r="967" spans="1:22" ht="26" hidden="1">
      <c r="A967" s="11">
        <v>800</v>
      </c>
      <c r="B967" s="12" t="s">
        <v>3847</v>
      </c>
      <c r="C967" s="12" t="s">
        <v>7154</v>
      </c>
      <c r="D967" s="12" t="s">
        <v>3848</v>
      </c>
      <c r="E967" s="12" t="s">
        <v>454</v>
      </c>
      <c r="F967" s="12" t="s">
        <v>3799</v>
      </c>
      <c r="G967" s="12" t="s">
        <v>1072</v>
      </c>
      <c r="H967" s="12" t="s">
        <v>3849</v>
      </c>
      <c r="I967" s="12" t="s">
        <v>1076</v>
      </c>
      <c r="J967" s="11">
        <v>111.52</v>
      </c>
      <c r="K967" s="11">
        <v>12121</v>
      </c>
      <c r="L967" s="11">
        <v>-7.9930199999999996</v>
      </c>
      <c r="M967" s="11">
        <v>7.1221203247940901</v>
      </c>
      <c r="N967" s="11">
        <v>17.113773487635701</v>
      </c>
      <c r="O967" s="11">
        <v>2.4073684417588401</v>
      </c>
      <c r="P967" s="11">
        <v>70.318897609177597</v>
      </c>
      <c r="Q967" s="11">
        <v>3.0378401366337</v>
      </c>
      <c r="R967" s="11">
        <v>812</v>
      </c>
      <c r="S967" s="11">
        <v>2411</v>
      </c>
      <c r="T967" s="11">
        <v>3768</v>
      </c>
      <c r="U967" s="81" t="str">
        <f>IF(COUNTIF('2025年度_地域戦略テーブル（基本項目）'!C:C, D967) &gt; 0, "策定済み", "未策定")</f>
        <v>未策定</v>
      </c>
      <c r="V967" t="str">
        <f>IF(COUNTIF('2025年度_地域戦略テーブル（基本項目）'!C:C, D967) &gt; 0,
    IF(MONTH(INDEX('2025年度_地域戦略テーブル（基本項目）'!G:G, MATCH(D967, '2025年度_地域戦略テーブル（基本項目）'!C:C, 0))) &gt;= 4,
        YEAR(INDEX('2025年度_地域戦略テーブル（基本項目）'!G:G, MATCH(D967, '2025年度_地域戦略テーブル（基本項目）'!C:C, 0))),
        YEAR(INDEX('2025年度_地域戦略テーブル（基本項目）'!G:G, MATCH(D967, '2025年度_地域戦略テーブル（基本項目）'!C:C, 0)))-1),
    "")</f>
        <v/>
      </c>
    </row>
    <row r="968" spans="1:22" ht="26" hidden="1">
      <c r="A968" s="11">
        <v>795</v>
      </c>
      <c r="B968" s="12" t="s">
        <v>3850</v>
      </c>
      <c r="C968" s="12" t="s">
        <v>7149</v>
      </c>
      <c r="D968" s="12" t="s">
        <v>3851</v>
      </c>
      <c r="E968" s="12" t="s">
        <v>454</v>
      </c>
      <c r="F968" s="12" t="s">
        <v>3799</v>
      </c>
      <c r="G968" s="12" t="s">
        <v>1072</v>
      </c>
      <c r="H968" s="12" t="s">
        <v>3852</v>
      </c>
      <c r="I968" s="12" t="s">
        <v>1076</v>
      </c>
      <c r="J968" s="11">
        <v>13.56</v>
      </c>
      <c r="K968" s="11">
        <v>57238</v>
      </c>
      <c r="L968" s="11">
        <v>3.8820999999999999</v>
      </c>
      <c r="M968" s="11">
        <v>77.044699584356707</v>
      </c>
      <c r="N968" s="11">
        <v>21.338417220784901</v>
      </c>
      <c r="O968" s="11">
        <v>0.25147112586862502</v>
      </c>
      <c r="P968" s="11">
        <v>1.3654120689898099</v>
      </c>
      <c r="Q968" s="11">
        <v>0</v>
      </c>
      <c r="R968" s="11">
        <v>527</v>
      </c>
      <c r="S968" s="11">
        <v>6802</v>
      </c>
      <c r="T968" s="11">
        <v>17718</v>
      </c>
      <c r="U968" s="81" t="str">
        <f>IF(COUNTIF('2025年度_地域戦略テーブル（基本項目）'!C:C, D968) &gt; 0, "策定済み", "未策定")</f>
        <v>未策定</v>
      </c>
      <c r="V968" t="str">
        <f>IF(COUNTIF('2025年度_地域戦略テーブル（基本項目）'!C:C, D968) &gt; 0,
    IF(MONTH(INDEX('2025年度_地域戦略テーブル（基本項目）'!G:G, MATCH(D968, '2025年度_地域戦略テーブル（基本項目）'!C:C, 0))) &gt;= 4,
        YEAR(INDEX('2025年度_地域戦略テーブル（基本項目）'!G:G, MATCH(D968, '2025年度_地域戦略テーブル（基本項目）'!C:C, 0))),
        YEAR(INDEX('2025年度_地域戦略テーブル（基本項目）'!G:G, MATCH(D968, '2025年度_地域戦略テーブル（基本項目）'!C:C, 0)))-1),
    "")</f>
        <v/>
      </c>
    </row>
    <row r="969" spans="1:22" hidden="1">
      <c r="A969" s="11">
        <v>788</v>
      </c>
      <c r="B969" s="12" t="s">
        <v>3853</v>
      </c>
      <c r="C969" s="12" t="s">
        <v>7142</v>
      </c>
      <c r="D969" s="12" t="s">
        <v>3854</v>
      </c>
      <c r="E969" s="12" t="s">
        <v>454</v>
      </c>
      <c r="F969" s="12" t="s">
        <v>3799</v>
      </c>
      <c r="G969" s="12" t="s">
        <v>1072</v>
      </c>
      <c r="H969" s="12" t="s">
        <v>3855</v>
      </c>
      <c r="I969" s="12" t="s">
        <v>1076</v>
      </c>
      <c r="J969" s="11">
        <v>426.32</v>
      </c>
      <c r="K969" s="11">
        <v>24608</v>
      </c>
      <c r="L969" s="11">
        <v>-9.5825999999999993</v>
      </c>
      <c r="M969" s="11">
        <v>3.42884487171108</v>
      </c>
      <c r="N969" s="11">
        <v>7.8533699191914597</v>
      </c>
      <c r="O969" s="11">
        <v>2.1094888535885299</v>
      </c>
      <c r="P969" s="11">
        <v>85.070341656251003</v>
      </c>
      <c r="Q969" s="11">
        <v>1.53795469925794</v>
      </c>
      <c r="R969" s="11">
        <v>2971</v>
      </c>
      <c r="S969" s="11">
        <v>3480</v>
      </c>
      <c r="T969" s="11">
        <v>7842</v>
      </c>
      <c r="U969" s="81" t="str">
        <f>IF(COUNTIF('2025年度_地域戦略テーブル（基本項目）'!C:C, D969) &gt; 0, "策定済み", "未策定")</f>
        <v>未策定</v>
      </c>
      <c r="V969" t="str">
        <f>IF(COUNTIF('2025年度_地域戦略テーブル（基本項目）'!C:C, D969) &gt; 0,
    IF(MONTH(INDEX('2025年度_地域戦略テーブル（基本項目）'!G:G, MATCH(D969, '2025年度_地域戦略テーブル（基本項目）'!C:C, 0))) &gt;= 4,
        YEAR(INDEX('2025年度_地域戦略テーブル（基本項目）'!G:G, MATCH(D969, '2025年度_地域戦略テーブル（基本項目）'!C:C, 0))),
        YEAR(INDEX('2025年度_地域戦略テーブル（基本項目）'!G:G, MATCH(D969, '2025年度_地域戦略テーブル（基本項目）'!C:C, 0)))-1),
    "")</f>
        <v/>
      </c>
    </row>
    <row r="970" spans="1:22" hidden="1">
      <c r="A970" s="11">
        <v>585</v>
      </c>
      <c r="B970" s="12" t="s">
        <v>3856</v>
      </c>
      <c r="C970" s="12" t="s">
        <v>462</v>
      </c>
      <c r="D970" s="12" t="s">
        <v>462</v>
      </c>
      <c r="E970" s="12" t="s">
        <v>462</v>
      </c>
      <c r="F970" s="12" t="s">
        <v>3857</v>
      </c>
      <c r="G970" s="12" t="s">
        <v>1278</v>
      </c>
      <c r="H970" s="12" t="s">
        <v>102</v>
      </c>
      <c r="I970" s="12" t="s">
        <v>982</v>
      </c>
      <c r="J970" s="11">
        <v>5157.57</v>
      </c>
      <c r="K970" s="11">
        <v>6284480</v>
      </c>
      <c r="L970" s="11">
        <v>0.99336999999999998</v>
      </c>
      <c r="M970" s="11">
        <v>24.106400665004202</v>
      </c>
      <c r="N970" s="11">
        <v>22.901080631753899</v>
      </c>
      <c r="O970" s="11">
        <v>11.5752285951787</v>
      </c>
      <c r="P970" s="11">
        <v>39.733998337489602</v>
      </c>
      <c r="Q970" s="11">
        <v>1.6832917705735699</v>
      </c>
      <c r="R970" s="11">
        <v>160456</v>
      </c>
      <c r="S970" s="11">
        <v>556856</v>
      </c>
      <c r="T970" s="11">
        <v>2074615</v>
      </c>
      <c r="U970" s="81" t="str">
        <f>IF(COUNTIF('2025年度_地域戦略テーブル（基本項目）'!C:C, D970) &gt; 0, "策定済み", "未策定")</f>
        <v>策定済み</v>
      </c>
      <c r="V970">
        <f>IF(COUNTIF('2025年度_地域戦略テーブル（基本項目）'!C:C, D970) &gt; 0,
    IF(MONTH(INDEX('2025年度_地域戦略テーブル（基本項目）'!G:G, MATCH(D970, '2025年度_地域戦略テーブル（基本項目）'!C:C, 0))) &gt;= 4,
        YEAR(INDEX('2025年度_地域戦略テーブル（基本項目）'!G:G, MATCH(D970, '2025年度_地域戦略テーブル（基本項目）'!C:C, 0))),
        YEAR(INDEX('2025年度_地域戦略テーブル（基本項目）'!G:G, MATCH(D970, '2025年度_地域戦略テーブル（基本項目）'!C:C, 0)))-1),
    "")</f>
        <v>2007</v>
      </c>
    </row>
    <row r="971" spans="1:22" ht="26" hidden="1">
      <c r="A971" s="11">
        <v>621</v>
      </c>
      <c r="B971" s="12" t="s">
        <v>3858</v>
      </c>
      <c r="C971" s="12" t="s">
        <v>6980</v>
      </c>
      <c r="D971" s="12" t="s">
        <v>466</v>
      </c>
      <c r="E971" s="12" t="s">
        <v>462</v>
      </c>
      <c r="F971" s="12" t="s">
        <v>3857</v>
      </c>
      <c r="G971" s="12" t="s">
        <v>1278</v>
      </c>
      <c r="H971" s="12" t="s">
        <v>3859</v>
      </c>
      <c r="I971" s="12" t="s">
        <v>1076</v>
      </c>
      <c r="J971" s="11">
        <v>157.5</v>
      </c>
      <c r="K971" s="11">
        <v>35544</v>
      </c>
      <c r="L971" s="11">
        <v>-7.9027799999999999</v>
      </c>
      <c r="M971" s="11">
        <v>12.852694622943099</v>
      </c>
      <c r="N971" s="11">
        <v>29.681691744490301</v>
      </c>
      <c r="O971" s="11">
        <v>4.7771192938460603</v>
      </c>
      <c r="P971" s="11">
        <v>48.986299361476803</v>
      </c>
      <c r="Q971" s="11">
        <v>3.7021949772437601</v>
      </c>
      <c r="R971" s="11">
        <v>2711</v>
      </c>
      <c r="S971" s="11">
        <v>4562</v>
      </c>
      <c r="T971" s="11">
        <v>11386</v>
      </c>
      <c r="U971" s="81" t="str">
        <f>IF(COUNTIF('2025年度_地域戦略テーブル（基本項目）'!C:C, D971) &gt; 0, "策定済み", "未策定")</f>
        <v>策定済み</v>
      </c>
      <c r="V971">
        <f>IF(COUNTIF('2025年度_地域戦略テーブル（基本項目）'!C:C, D971) &gt; 0,
    IF(MONTH(INDEX('2025年度_地域戦略テーブル（基本項目）'!G:G, MATCH(D971, '2025年度_地域戦略テーブル（基本項目）'!C:C, 0))) &gt;= 4,
        YEAR(INDEX('2025年度_地域戦略テーブル（基本項目）'!G:G, MATCH(D971, '2025年度_地域戦略テーブル（基本項目）'!C:C, 0))),
        YEAR(INDEX('2025年度_地域戦略テーブル（基本項目）'!G:G, MATCH(D971, '2025年度_地域戦略テーブル（基本項目）'!C:C, 0)))-1),
    "")</f>
        <v>2014</v>
      </c>
    </row>
    <row r="972" spans="1:22" hidden="1">
      <c r="A972" s="11">
        <v>598</v>
      </c>
      <c r="B972" s="12" t="s">
        <v>3860</v>
      </c>
      <c r="C972" s="12" t="s">
        <v>6957</v>
      </c>
      <c r="D972" s="12" t="s">
        <v>3861</v>
      </c>
      <c r="E972" s="12" t="s">
        <v>462</v>
      </c>
      <c r="F972" s="12" t="s">
        <v>3857</v>
      </c>
      <c r="G972" s="12" t="s">
        <v>1278</v>
      </c>
      <c r="H972" s="12" t="s">
        <v>3862</v>
      </c>
      <c r="I972" s="12" t="s">
        <v>1076</v>
      </c>
      <c r="J972" s="11">
        <v>130.44999999999999</v>
      </c>
      <c r="K972" s="11">
        <v>63745</v>
      </c>
      <c r="L972" s="11">
        <v>-4.2666599999999999</v>
      </c>
      <c r="M972" s="11">
        <v>20.175002284529899</v>
      </c>
      <c r="N972" s="11">
        <v>35.7793801486986</v>
      </c>
      <c r="O972" s="11">
        <v>28.958891098888099</v>
      </c>
      <c r="P972" s="11">
        <v>13.0555587960236</v>
      </c>
      <c r="Q972" s="11">
        <v>2.0311676718598402</v>
      </c>
      <c r="R972" s="11">
        <v>12706</v>
      </c>
      <c r="S972" s="11">
        <v>8519</v>
      </c>
      <c r="T972" s="11">
        <v>20013</v>
      </c>
      <c r="U972" s="81" t="str">
        <f>IF(COUNTIF('2025年度_地域戦略テーブル（基本項目）'!C:C, D972) &gt; 0, "策定済み", "未策定")</f>
        <v>未策定</v>
      </c>
      <c r="V972" t="str">
        <f>IF(COUNTIF('2025年度_地域戦略テーブル（基本項目）'!C:C, D972) &gt; 0,
    IF(MONTH(INDEX('2025年度_地域戦略テーブル（基本項目）'!G:G, MATCH(D972, '2025年度_地域戦略テーブル（基本項目）'!C:C, 0))) &gt;= 4,
        YEAR(INDEX('2025年度_地域戦略テーブル（基本項目）'!G:G, MATCH(D972, '2025年度_地域戦略テーブル（基本項目）'!C:C, 0))),
        YEAR(INDEX('2025年度_地域戦略テーブル（基本項目）'!G:G, MATCH(D972, '2025年度_地域戦略テーブル（基本項目）'!C:C, 0)))-1),
    "")</f>
        <v/>
      </c>
    </row>
    <row r="973" spans="1:22">
      <c r="A973" s="11">
        <v>631</v>
      </c>
      <c r="B973" s="12" t="s">
        <v>3863</v>
      </c>
      <c r="C973" s="12" t="s">
        <v>6990</v>
      </c>
      <c r="D973" s="12" t="s">
        <v>3864</v>
      </c>
      <c r="E973" s="12" t="s">
        <v>462</v>
      </c>
      <c r="F973" s="12" t="s">
        <v>3857</v>
      </c>
      <c r="G973" s="12" t="s">
        <v>1278</v>
      </c>
      <c r="H973" s="12" t="s">
        <v>3865</v>
      </c>
      <c r="I973" s="12" t="s">
        <v>1076</v>
      </c>
      <c r="J973" s="11">
        <v>22.99</v>
      </c>
      <c r="K973" s="11">
        <v>11897</v>
      </c>
      <c r="L973" s="11">
        <v>1.1047800000000001</v>
      </c>
      <c r="M973" s="11">
        <v>24.012244309507601</v>
      </c>
      <c r="N973" s="11">
        <v>24.183689237379401</v>
      </c>
      <c r="O973" s="11">
        <v>14.8435263261877</v>
      </c>
      <c r="P973" s="11">
        <v>32.408418076051902</v>
      </c>
      <c r="Q973" s="11">
        <v>4.5521220508733</v>
      </c>
      <c r="R973" s="11">
        <v>1096</v>
      </c>
      <c r="S973" s="11">
        <v>1131</v>
      </c>
      <c r="T973" s="11">
        <v>3707</v>
      </c>
      <c r="U973" s="81" t="str">
        <f>IF(COUNTIF('2025年度_地域戦略テーブル（基本項目）'!C:C, D973) &gt; 0, "策定済み", "未策定")</f>
        <v>策定済み</v>
      </c>
      <c r="V973">
        <f>IF(COUNTIF('2025年度_地域戦略テーブル（基本項目）'!C:C, D973) &gt; 0,
    IF(MONTH(INDEX('2025年度_地域戦略テーブル（基本項目）'!G:G, MATCH(D973, '2025年度_地域戦略テーブル（基本項目）'!C:C, 0))) &gt;= 4,
        YEAR(INDEX('2025年度_地域戦略テーブル（基本項目）'!G:G, MATCH(D973, '2025年度_地域戦略テーブル（基本項目）'!C:C, 0))),
        YEAR(INDEX('2025年度_地域戦略テーブル（基本項目）'!G:G, MATCH(D973, '2025年度_地域戦略テーブル（基本項目）'!C:C, 0)))-1),
    "")</f>
        <v>2024</v>
      </c>
    </row>
    <row r="974" spans="1:22" hidden="1">
      <c r="A974" s="11">
        <v>614</v>
      </c>
      <c r="B974" s="12" t="s">
        <v>3866</v>
      </c>
      <c r="C974" s="12" t="s">
        <v>6973</v>
      </c>
      <c r="D974" s="12" t="s">
        <v>3867</v>
      </c>
      <c r="E974" s="12" t="s">
        <v>462</v>
      </c>
      <c r="F974" s="12" t="s">
        <v>3857</v>
      </c>
      <c r="G974" s="12" t="s">
        <v>1278</v>
      </c>
      <c r="H974" s="12" t="s">
        <v>3868</v>
      </c>
      <c r="I974" s="12" t="s">
        <v>1076</v>
      </c>
      <c r="J974" s="11">
        <v>123.79</v>
      </c>
      <c r="K974" s="11">
        <v>102609</v>
      </c>
      <c r="L974" s="11">
        <v>10.725149999999999</v>
      </c>
      <c r="M974" s="11">
        <v>24.878914543536101</v>
      </c>
      <c r="N974" s="11">
        <v>40.102401478923802</v>
      </c>
      <c r="O974" s="11">
        <v>14.737974656680001</v>
      </c>
      <c r="P974" s="11">
        <v>17.036476927636201</v>
      </c>
      <c r="Q974" s="11">
        <v>3.2442323932239598</v>
      </c>
      <c r="R974" s="11">
        <v>3461</v>
      </c>
      <c r="S974" s="11">
        <v>6615</v>
      </c>
      <c r="T974" s="11">
        <v>32645</v>
      </c>
      <c r="U974" s="81" t="str">
        <f>IF(COUNTIF('2025年度_地域戦略テーブル（基本項目）'!C:C, D974) &gt; 0, "策定済み", "未策定")</f>
        <v>未策定</v>
      </c>
      <c r="V974" t="str">
        <f>IF(COUNTIF('2025年度_地域戦略テーブル（基本項目）'!C:C, D974) &gt; 0,
    IF(MONTH(INDEX('2025年度_地域戦略テーブル（基本項目）'!G:G, MATCH(D974, '2025年度_地域戦略テーブル（基本項目）'!C:C, 0))) &gt;= 4,
        YEAR(INDEX('2025年度_地域戦略テーブル（基本項目）'!G:G, MATCH(D974, '2025年度_地域戦略テーブル（基本項目）'!C:C, 0))),
        YEAR(INDEX('2025年度_地域戦略テーブル（基本項目）'!G:G, MATCH(D974, '2025年度_地域戦略テーブル（基本項目）'!C:C, 0)))-1),
    "")</f>
        <v/>
      </c>
    </row>
    <row r="975" spans="1:22" hidden="1">
      <c r="A975" s="11">
        <v>610</v>
      </c>
      <c r="B975" s="12" t="s">
        <v>3869</v>
      </c>
      <c r="C975" s="12" t="s">
        <v>6969</v>
      </c>
      <c r="D975" s="12" t="s">
        <v>3870</v>
      </c>
      <c r="E975" s="12" t="s">
        <v>462</v>
      </c>
      <c r="F975" s="12" t="s">
        <v>3857</v>
      </c>
      <c r="G975" s="12" t="s">
        <v>1278</v>
      </c>
      <c r="H975" s="12" t="s">
        <v>3871</v>
      </c>
      <c r="I975" s="12" t="s">
        <v>1076</v>
      </c>
      <c r="J975" s="11">
        <v>17.3</v>
      </c>
      <c r="K975" s="11">
        <v>171362</v>
      </c>
      <c r="L975" s="11">
        <v>4.4737400000000003</v>
      </c>
      <c r="M975" s="11">
        <v>98.834579021283702</v>
      </c>
      <c r="N975" s="11">
        <v>0</v>
      </c>
      <c r="O975" s="11">
        <v>0</v>
      </c>
      <c r="P975" s="11">
        <v>0.94959295791615606</v>
      </c>
      <c r="Q975" s="11">
        <v>0.21582802080015601</v>
      </c>
      <c r="R975" s="11">
        <v>143</v>
      </c>
      <c r="S975" s="11">
        <v>9681</v>
      </c>
      <c r="T975" s="11">
        <v>63844</v>
      </c>
      <c r="U975" s="81" t="str">
        <f>IF(COUNTIF('2025年度_地域戦略テーブル（基本項目）'!C:C, D975) &gt; 0, "策定済み", "未策定")</f>
        <v>未策定</v>
      </c>
      <c r="V975" t="str">
        <f>IF(COUNTIF('2025年度_地域戦略テーブル（基本項目）'!C:C, D975) &gt; 0,
    IF(MONTH(INDEX('2025年度_地域戦略テーブル（基本項目）'!G:G, MATCH(D975, '2025年度_地域戦略テーブル（基本項目）'!C:C, 0))) &gt;= 4,
        YEAR(INDEX('2025年度_地域戦略テーブル（基本項目）'!G:G, MATCH(D975, '2025年度_地域戦略テーブル（基本項目）'!C:C, 0))),
        YEAR(INDEX('2025年度_地域戦略テーブル（基本項目）'!G:G, MATCH(D975, '2025年度_地域戦略テーブル（基本項目）'!C:C, 0)))-1),
    "")</f>
        <v/>
      </c>
    </row>
    <row r="976" spans="1:22" hidden="1">
      <c r="A976" s="11">
        <v>624</v>
      </c>
      <c r="B976" s="12" t="s">
        <v>3872</v>
      </c>
      <c r="C976" s="12" t="s">
        <v>6983</v>
      </c>
      <c r="D976" s="12" t="s">
        <v>3873</v>
      </c>
      <c r="E976" s="12" t="s">
        <v>462</v>
      </c>
      <c r="F976" s="12" t="s">
        <v>3857</v>
      </c>
      <c r="G976" s="12" t="s">
        <v>1278</v>
      </c>
      <c r="H976" s="12" t="s">
        <v>3874</v>
      </c>
      <c r="I976" s="12" t="s">
        <v>1076</v>
      </c>
      <c r="J976" s="11">
        <v>32.51</v>
      </c>
      <c r="K976" s="11">
        <v>20127</v>
      </c>
      <c r="L976" s="11">
        <v>-5.1865500000000004</v>
      </c>
      <c r="M976" s="11">
        <v>21.946641086557101</v>
      </c>
      <c r="N976" s="11">
        <v>59.672684683716298</v>
      </c>
      <c r="O976" s="11">
        <v>5.1027841443708803</v>
      </c>
      <c r="P976" s="11">
        <v>11.320829383524</v>
      </c>
      <c r="Q976" s="11">
        <v>1.95706070183178</v>
      </c>
      <c r="R976" s="11">
        <v>804</v>
      </c>
      <c r="S976" s="11">
        <v>1989</v>
      </c>
      <c r="T976" s="11">
        <v>8200</v>
      </c>
      <c r="U976" s="81" t="str">
        <f>IF(COUNTIF('2025年度_地域戦略テーブル（基本項目）'!C:C, D976) &gt; 0, "策定済み", "未策定")</f>
        <v>未策定</v>
      </c>
      <c r="V976" t="str">
        <f>IF(COUNTIF('2025年度_地域戦略テーブル（基本項目）'!C:C, D976) &gt; 0,
    IF(MONTH(INDEX('2025年度_地域戦略テーブル（基本項目）'!G:G, MATCH(D976, '2025年度_地域戦略テーブル（基本項目）'!C:C, 0))) &gt;= 4,
        YEAR(INDEX('2025年度_地域戦略テーブル（基本項目）'!G:G, MATCH(D976, '2025年度_地域戦略テーブル（基本項目）'!C:C, 0))),
        YEAR(INDEX('2025年度_地域戦略テーブル（基本項目）'!G:G, MATCH(D976, '2025年度_地域戦略テーブル（基本項目）'!C:C, 0)))-1),
    "")</f>
        <v/>
      </c>
    </row>
    <row r="977" spans="1:22" ht="26" hidden="1">
      <c r="A977" s="11">
        <v>630</v>
      </c>
      <c r="B977" s="12" t="s">
        <v>3875</v>
      </c>
      <c r="C977" s="12" t="s">
        <v>6989</v>
      </c>
      <c r="D977" s="12" t="s">
        <v>3876</v>
      </c>
      <c r="E977" s="12" t="s">
        <v>462</v>
      </c>
      <c r="F977" s="12" t="s">
        <v>3857</v>
      </c>
      <c r="G977" s="12" t="s">
        <v>1278</v>
      </c>
      <c r="H977" s="12" t="s">
        <v>3877</v>
      </c>
      <c r="I977" s="12" t="s">
        <v>1076</v>
      </c>
      <c r="J977" s="11">
        <v>67.010000000000005</v>
      </c>
      <c r="K977" s="11">
        <v>22075</v>
      </c>
      <c r="L977" s="11">
        <v>-7.0995699999999999</v>
      </c>
      <c r="M977" s="11">
        <v>22.3521132468857</v>
      </c>
      <c r="N977" s="11">
        <v>43.729675080331504</v>
      </c>
      <c r="O977" s="11">
        <v>16.9063052744409</v>
      </c>
      <c r="P977" s="11">
        <v>14.9315299886599</v>
      </c>
      <c r="Q977" s="11">
        <v>2.0803764096819899</v>
      </c>
      <c r="R977" s="11">
        <v>2828</v>
      </c>
      <c r="S977" s="11">
        <v>2834</v>
      </c>
      <c r="T977" s="11">
        <v>6822</v>
      </c>
      <c r="U977" s="81" t="str">
        <f>IF(COUNTIF('2025年度_地域戦略テーブル（基本項目）'!C:C, D977) &gt; 0, "策定済み", "未策定")</f>
        <v>未策定</v>
      </c>
      <c r="V977" t="str">
        <f>IF(COUNTIF('2025年度_地域戦略テーブル（基本項目）'!C:C, D977) &gt; 0,
    IF(MONTH(INDEX('2025年度_地域戦略テーブル（基本項目）'!G:G, MATCH(D977, '2025年度_地域戦略テーブル（基本項目）'!C:C, 0))) &gt;= 4,
        YEAR(INDEX('2025年度_地域戦略テーブル（基本項目）'!G:G, MATCH(D977, '2025年度_地域戦略テーブル（基本項目）'!C:C, 0))),
        YEAR(INDEX('2025年度_地域戦略テーブル（基本項目）'!G:G, MATCH(D977, '2025年度_地域戦略テーブル（基本項目）'!C:C, 0)))-1),
    "")</f>
        <v/>
      </c>
    </row>
    <row r="978" spans="1:22" ht="26" hidden="1">
      <c r="A978" s="11">
        <v>605</v>
      </c>
      <c r="B978" s="12" t="s">
        <v>3878</v>
      </c>
      <c r="C978" s="12" t="s">
        <v>6964</v>
      </c>
      <c r="D978" s="12" t="s">
        <v>3879</v>
      </c>
      <c r="E978" s="12" t="s">
        <v>462</v>
      </c>
      <c r="F978" s="12" t="s">
        <v>3857</v>
      </c>
      <c r="G978" s="12" t="s">
        <v>1278</v>
      </c>
      <c r="H978" s="12" t="s">
        <v>3880</v>
      </c>
      <c r="I978" s="12" t="s">
        <v>1076</v>
      </c>
      <c r="J978" s="11">
        <v>43.15</v>
      </c>
      <c r="K978" s="11">
        <v>130510</v>
      </c>
      <c r="L978" s="11">
        <v>-0.83279000000000003</v>
      </c>
      <c r="M978" s="11">
        <v>48.937119898827802</v>
      </c>
      <c r="N978" s="11">
        <v>30.825691486457199</v>
      </c>
      <c r="O978" s="11">
        <v>10.823454774048299</v>
      </c>
      <c r="P978" s="11">
        <v>6.9511511757895299</v>
      </c>
      <c r="Q978" s="11">
        <v>2.4625826648771998</v>
      </c>
      <c r="R978" s="11">
        <v>1532</v>
      </c>
      <c r="S978" s="11">
        <v>9767</v>
      </c>
      <c r="T978" s="11">
        <v>43496</v>
      </c>
      <c r="U978" s="81" t="str">
        <f>IF(COUNTIF('2025年度_地域戦略テーブル（基本項目）'!C:C, D978) &gt; 0, "策定済み", "未策定")</f>
        <v>未策定</v>
      </c>
      <c r="V978" t="str">
        <f>IF(COUNTIF('2025年度_地域戦略テーブル（基本項目）'!C:C, D978) &gt; 0,
    IF(MONTH(INDEX('2025年度_地域戦略テーブル（基本項目）'!G:G, MATCH(D978, '2025年度_地域戦略テーブル（基本項目）'!C:C, 0))) &gt;= 4,
        YEAR(INDEX('2025年度_地域戦略テーブル（基本項目）'!G:G, MATCH(D978, '2025年度_地域戦略テーブル（基本項目）'!C:C, 0))),
        YEAR(INDEX('2025年度_地域戦略テーブル（基本項目）'!G:G, MATCH(D978, '2025年度_地域戦略テーブル（基本項目）'!C:C, 0)))-1),
    "")</f>
        <v/>
      </c>
    </row>
    <row r="979" spans="1:22" ht="26" hidden="1">
      <c r="A979" s="11">
        <v>607</v>
      </c>
      <c r="B979" s="12" t="s">
        <v>3881</v>
      </c>
      <c r="C979" s="12" t="s">
        <v>6966</v>
      </c>
      <c r="D979" s="12" t="s">
        <v>3882</v>
      </c>
      <c r="E979" s="12" t="s">
        <v>462</v>
      </c>
      <c r="F979" s="12" t="s">
        <v>3857</v>
      </c>
      <c r="G979" s="12" t="s">
        <v>1278</v>
      </c>
      <c r="H979" s="12" t="s">
        <v>3883</v>
      </c>
      <c r="I979" s="12" t="s">
        <v>1076</v>
      </c>
      <c r="J979" s="11">
        <v>21.08</v>
      </c>
      <c r="K979" s="11">
        <v>109932</v>
      </c>
      <c r="L979" s="11">
        <v>0.93189999999999995</v>
      </c>
      <c r="M979" s="11">
        <v>69.301740710170506</v>
      </c>
      <c r="N979" s="11">
        <v>0.70060962630943502</v>
      </c>
      <c r="O979" s="11">
        <v>20.490435601283501</v>
      </c>
      <c r="P979" s="11">
        <v>5.82941414964841</v>
      </c>
      <c r="Q979" s="11">
        <v>3.67779991258818</v>
      </c>
      <c r="R979" s="11">
        <v>1804</v>
      </c>
      <c r="S979" s="11">
        <v>10190</v>
      </c>
      <c r="T979" s="11">
        <v>36515</v>
      </c>
      <c r="U979" s="81" t="str">
        <f>IF(COUNTIF('2025年度_地域戦略テーブル（基本項目）'!C:C, D979) &gt; 0, "策定済み", "未策定")</f>
        <v>未策定</v>
      </c>
      <c r="V979" t="str">
        <f>IF(COUNTIF('2025年度_地域戦略テーブル（基本項目）'!C:C, D979) &gt; 0,
    IF(MONTH(INDEX('2025年度_地域戦略テーブル（基本項目）'!G:G, MATCH(D979, '2025年度_地域戦略テーブル（基本項目）'!C:C, 0))) &gt;= 4,
        YEAR(INDEX('2025年度_地域戦略テーブル（基本項目）'!G:G, MATCH(D979, '2025年度_地域戦略テーブル（基本項目）'!C:C, 0))),
        YEAR(INDEX('2025年度_地域戦略テーブル（基本項目）'!G:G, MATCH(D979, '2025年度_地域戦略テーブル（基本項目）'!C:C, 0)))-1),
    "")</f>
        <v/>
      </c>
    </row>
    <row r="980" spans="1:22" hidden="1">
      <c r="A980" s="11">
        <v>606</v>
      </c>
      <c r="B980" s="12" t="s">
        <v>3884</v>
      </c>
      <c r="C980" s="12" t="s">
        <v>6965</v>
      </c>
      <c r="D980" s="12" t="s">
        <v>3885</v>
      </c>
      <c r="E980" s="12" t="s">
        <v>462</v>
      </c>
      <c r="F980" s="12" t="s">
        <v>3857</v>
      </c>
      <c r="G980" s="12" t="s">
        <v>1278</v>
      </c>
      <c r="H980" s="12" t="s">
        <v>3886</v>
      </c>
      <c r="I980" s="12" t="s">
        <v>1076</v>
      </c>
      <c r="J980" s="11">
        <v>191.14</v>
      </c>
      <c r="K980" s="11">
        <v>32116</v>
      </c>
      <c r="L980" s="11">
        <v>-5.3518800000000004</v>
      </c>
      <c r="M980" s="11">
        <v>6.5562538068192504</v>
      </c>
      <c r="N980" s="11">
        <v>18.568745471099199</v>
      </c>
      <c r="O980" s="11">
        <v>2.6488246776968301</v>
      </c>
      <c r="P980" s="11">
        <v>70.948787883323007</v>
      </c>
      <c r="Q980" s="11">
        <v>1.2773881610617099</v>
      </c>
      <c r="R980" s="11">
        <v>3149</v>
      </c>
      <c r="S980" s="11">
        <v>2428</v>
      </c>
      <c r="T980" s="11">
        <v>12824</v>
      </c>
      <c r="U980" s="81" t="str">
        <f>IF(COUNTIF('2025年度_地域戦略テーブル（基本項目）'!C:C, D980) &gt; 0, "策定済み", "未策定")</f>
        <v>未策定</v>
      </c>
      <c r="V980" t="str">
        <f>IF(COUNTIF('2025年度_地域戦略テーブル（基本項目）'!C:C, D980) &gt; 0,
    IF(MONTH(INDEX('2025年度_地域戦略テーブル（基本項目）'!G:G, MATCH(D980, '2025年度_地域戦略テーブル（基本項目）'!C:C, 0))) &gt;= 4,
        YEAR(INDEX('2025年度_地域戦略テーブル（基本項目）'!G:G, MATCH(D980, '2025年度_地域戦略テーブル（基本項目）'!C:C, 0))),
        YEAR(INDEX('2025年度_地域戦略テーブル（基本項目）'!G:G, MATCH(D980, '2025年度_地域戦略テーブル（基本項目）'!C:C, 0)))-1),
    "")</f>
        <v/>
      </c>
    </row>
    <row r="981" spans="1:22" hidden="1">
      <c r="A981" s="11">
        <v>590</v>
      </c>
      <c r="B981" s="12" t="s">
        <v>3887</v>
      </c>
      <c r="C981" s="12" t="s">
        <v>6949</v>
      </c>
      <c r="D981" s="12" t="s">
        <v>3888</v>
      </c>
      <c r="E981" s="12" t="s">
        <v>462</v>
      </c>
      <c r="F981" s="12" t="s">
        <v>3857</v>
      </c>
      <c r="G981" s="12" t="s">
        <v>1278</v>
      </c>
      <c r="H981" s="12" t="s">
        <v>3889</v>
      </c>
      <c r="I981" s="12" t="s">
        <v>1076</v>
      </c>
      <c r="J981" s="11">
        <v>110.05</v>
      </c>
      <c r="K981" s="11">
        <v>45153</v>
      </c>
      <c r="L981" s="11">
        <v>-4.8689499999999999</v>
      </c>
      <c r="M981" s="11">
        <v>17.033179396003199</v>
      </c>
      <c r="N981" s="11">
        <v>18.728815798697099</v>
      </c>
      <c r="O981" s="11">
        <v>12.577417642042301</v>
      </c>
      <c r="P981" s="11">
        <v>48.707754658021997</v>
      </c>
      <c r="Q981" s="11">
        <v>2.9528325052354898</v>
      </c>
      <c r="R981" s="11">
        <v>3365</v>
      </c>
      <c r="S981" s="11">
        <v>3733</v>
      </c>
      <c r="T981" s="11">
        <v>17193</v>
      </c>
      <c r="U981" s="81" t="str">
        <f>IF(COUNTIF('2025年度_地域戦略テーブル（基本項目）'!C:C, D981) &gt; 0, "策定済み", "未策定")</f>
        <v>未策定</v>
      </c>
      <c r="V981" t="str">
        <f>IF(COUNTIF('2025年度_地域戦略テーブル（基本項目）'!C:C, D981) &gt; 0,
    IF(MONTH(INDEX('2025年度_地域戦略テーブル（基本項目）'!G:G, MATCH(D981, '2025年度_地域戦略テーブル（基本項目）'!C:C, 0))) &gt;= 4,
        YEAR(INDEX('2025年度_地域戦略テーブル（基本項目）'!G:G, MATCH(D981, '2025年度_地域戦略テーブル（基本項目）'!C:C, 0))),
        YEAR(INDEX('2025年度_地域戦略テーブル（基本項目）'!G:G, MATCH(D981, '2025年度_地域戦略テーブル（基本項目）'!C:C, 0)))-1),
    "")</f>
        <v/>
      </c>
    </row>
    <row r="982" spans="1:22" hidden="1">
      <c r="A982" s="11">
        <v>639</v>
      </c>
      <c r="B982" s="12" t="s">
        <v>3890</v>
      </c>
      <c r="C982" s="12" t="s">
        <v>6998</v>
      </c>
      <c r="D982" s="12" t="s">
        <v>3891</v>
      </c>
      <c r="E982" s="12" t="s">
        <v>462</v>
      </c>
      <c r="F982" s="12" t="s">
        <v>3857</v>
      </c>
      <c r="G982" s="12" t="s">
        <v>1278</v>
      </c>
      <c r="H982" s="12" t="s">
        <v>3892</v>
      </c>
      <c r="I982" s="12" t="s">
        <v>1076</v>
      </c>
      <c r="J982" s="11">
        <v>45.19</v>
      </c>
      <c r="K982" s="11">
        <v>6993</v>
      </c>
      <c r="L982" s="11">
        <v>-12.82723</v>
      </c>
      <c r="M982" s="11">
        <v>6.7983091633120996</v>
      </c>
      <c r="N982" s="11">
        <v>18.5231444776609</v>
      </c>
      <c r="O982" s="11">
        <v>5.9702123053886602</v>
      </c>
      <c r="P982" s="11">
        <v>65.543503817525703</v>
      </c>
      <c r="Q982" s="11">
        <v>3.1648302361126999</v>
      </c>
      <c r="R982" s="11">
        <v>1268</v>
      </c>
      <c r="S982" s="11">
        <v>680</v>
      </c>
      <c r="T982" s="11">
        <v>2765</v>
      </c>
      <c r="U982" s="81" t="str">
        <f>IF(COUNTIF('2025年度_地域戦略テーブル（基本項目）'!C:C, D982) &gt; 0, "策定済み", "未策定")</f>
        <v>未策定</v>
      </c>
      <c r="V982" t="str">
        <f>IF(COUNTIF('2025年度_地域戦略テーブル（基本項目）'!C:C, D982) &gt; 0,
    IF(MONTH(INDEX('2025年度_地域戦略テーブル（基本項目）'!G:G, MATCH(D982, '2025年度_地域戦略テーブル（基本項目）'!C:C, 0))) &gt;= 4,
        YEAR(INDEX('2025年度_地域戦略テーブル（基本項目）'!G:G, MATCH(D982, '2025年度_地域戦略テーブル（基本項目）'!C:C, 0))),
        YEAR(INDEX('2025年度_地域戦略テーブル（基本項目）'!G:G, MATCH(D982, '2025年度_地域戦略テーブル（基本項目）'!C:C, 0)))-1),
    "")</f>
        <v/>
      </c>
    </row>
    <row r="983" spans="1:22" ht="26" hidden="1">
      <c r="A983" s="11">
        <v>628</v>
      </c>
      <c r="B983" s="12" t="s">
        <v>3893</v>
      </c>
      <c r="C983" s="12" t="s">
        <v>6987</v>
      </c>
      <c r="D983" s="12" t="s">
        <v>3894</v>
      </c>
      <c r="E983" s="12" t="s">
        <v>462</v>
      </c>
      <c r="F983" s="12" t="s">
        <v>3857</v>
      </c>
      <c r="G983" s="12" t="s">
        <v>1278</v>
      </c>
      <c r="H983" s="12" t="s">
        <v>3895</v>
      </c>
      <c r="I983" s="12" t="s">
        <v>1076</v>
      </c>
      <c r="J983" s="11">
        <v>24.46</v>
      </c>
      <c r="K983" s="11">
        <v>14639</v>
      </c>
      <c r="L983" s="11">
        <v>-11.33253</v>
      </c>
      <c r="M983" s="11">
        <v>34.821957551365998</v>
      </c>
      <c r="N983" s="11">
        <v>38.193360371837898</v>
      </c>
      <c r="O983" s="11">
        <v>19.5853810260346</v>
      </c>
      <c r="P983" s="11">
        <v>3.6179960598067802</v>
      </c>
      <c r="Q983" s="11">
        <v>3.7813049909547001</v>
      </c>
      <c r="R983" s="11">
        <v>1023</v>
      </c>
      <c r="S983" s="11">
        <v>2605</v>
      </c>
      <c r="T983" s="11">
        <v>4856</v>
      </c>
      <c r="U983" s="81" t="str">
        <f>IF(COUNTIF('2025年度_地域戦略テーブル（基本項目）'!C:C, D983) &gt; 0, "策定済み", "未策定")</f>
        <v>未策定</v>
      </c>
      <c r="V983" t="str">
        <f>IF(COUNTIF('2025年度_地域戦略テーブル（基本項目）'!C:C, D983) &gt; 0,
    IF(MONTH(INDEX('2025年度_地域戦略テーブル（基本項目）'!G:G, MATCH(D983, '2025年度_地域戦略テーブル（基本項目）'!C:C, 0))) &gt;= 4,
        YEAR(INDEX('2025年度_地域戦略テーブル（基本項目）'!G:G, MATCH(D983, '2025年度_地域戦略テーブル（基本項目）'!C:C, 0))),
        YEAR(INDEX('2025年度_地域戦略テーブル（基本項目）'!G:G, MATCH(D983, '2025年度_地域戦略テーブル（基本項目）'!C:C, 0)))-1),
    "")</f>
        <v/>
      </c>
    </row>
    <row r="984" spans="1:22" hidden="1">
      <c r="A984" s="11">
        <v>608</v>
      </c>
      <c r="B984" s="12" t="s">
        <v>3896</v>
      </c>
      <c r="C984" s="12" t="s">
        <v>6967</v>
      </c>
      <c r="D984" s="12" t="s">
        <v>3897</v>
      </c>
      <c r="E984" s="12" t="s">
        <v>462</v>
      </c>
      <c r="F984" s="12" t="s">
        <v>3857</v>
      </c>
      <c r="G984" s="12" t="s">
        <v>1278</v>
      </c>
      <c r="H984" s="12" t="s">
        <v>3898</v>
      </c>
      <c r="I984" s="12" t="s">
        <v>1076</v>
      </c>
      <c r="J984" s="11">
        <v>318.81</v>
      </c>
      <c r="K984" s="11">
        <v>82206</v>
      </c>
      <c r="L984" s="11">
        <v>-4.4482900000000001</v>
      </c>
      <c r="M984" s="11">
        <v>11.084506759892299</v>
      </c>
      <c r="N984" s="11">
        <v>11.693304879126799</v>
      </c>
      <c r="O984" s="11">
        <v>3.3531151153486598</v>
      </c>
      <c r="P984" s="11">
        <v>68.160359393796796</v>
      </c>
      <c r="Q984" s="11">
        <v>5.7087138518355003</v>
      </c>
      <c r="R984" s="11">
        <v>3246</v>
      </c>
      <c r="S984" s="11">
        <v>13015</v>
      </c>
      <c r="T984" s="11">
        <v>27228</v>
      </c>
      <c r="U984" s="81" t="str">
        <f>IF(COUNTIF('2025年度_地域戦略テーブル（基本項目）'!C:C, D984) &gt; 0, "策定済み", "未策定")</f>
        <v>未策定</v>
      </c>
      <c r="V984" t="str">
        <f>IF(COUNTIF('2025年度_地域戦略テーブル（基本項目）'!C:C, D984) &gt; 0,
    IF(MONTH(INDEX('2025年度_地域戦略テーブル（基本項目）'!G:G, MATCH(D984, '2025年度_地域戦略テーブル（基本項目）'!C:C, 0))) &gt;= 4,
        YEAR(INDEX('2025年度_地域戦略テーブル（基本項目）'!G:G, MATCH(D984, '2025年度_地域戦略テーブル（基本項目）'!C:C, 0))),
        YEAR(INDEX('2025年度_地域戦略テーブル（基本項目）'!G:G, MATCH(D984, '2025年度_地域戦略テーブル（基本項目）'!C:C, 0)))-1),
    "")</f>
        <v/>
      </c>
    </row>
    <row r="985" spans="1:22" hidden="1">
      <c r="A985" s="11">
        <v>638</v>
      </c>
      <c r="B985" s="12" t="s">
        <v>3899</v>
      </c>
      <c r="C985" s="12" t="s">
        <v>6997</v>
      </c>
      <c r="D985" s="12" t="s">
        <v>3900</v>
      </c>
      <c r="E985" s="12" t="s">
        <v>462</v>
      </c>
      <c r="F985" s="12" t="s">
        <v>3857</v>
      </c>
      <c r="G985" s="12" t="s">
        <v>1278</v>
      </c>
      <c r="H985" s="12" t="s">
        <v>3901</v>
      </c>
      <c r="I985" s="12" t="s">
        <v>1076</v>
      </c>
      <c r="J985" s="11">
        <v>24.85</v>
      </c>
      <c r="K985" s="11">
        <v>6874</v>
      </c>
      <c r="L985" s="11">
        <v>-6.0287100000000002</v>
      </c>
      <c r="M985" s="11">
        <v>14.700037205734199</v>
      </c>
      <c r="N985" s="11">
        <v>15.505777609771799</v>
      </c>
      <c r="O985" s="11">
        <v>3.8138723254325102</v>
      </c>
      <c r="P985" s="11">
        <v>60.329292586767401</v>
      </c>
      <c r="Q985" s="11">
        <v>5.6510202722940903</v>
      </c>
      <c r="R985" s="11">
        <v>393</v>
      </c>
      <c r="S985" s="11">
        <v>596</v>
      </c>
      <c r="T985" s="11">
        <v>2251</v>
      </c>
      <c r="U985" s="81" t="str">
        <f>IF(COUNTIF('2025年度_地域戦略テーブル（基本項目）'!C:C, D985) &gt; 0, "策定済み", "未策定")</f>
        <v>未策定</v>
      </c>
      <c r="V985" t="str">
        <f>IF(COUNTIF('2025年度_地域戦略テーブル（基本項目）'!C:C, D985) &gt; 0,
    IF(MONTH(INDEX('2025年度_地域戦略テーブル（基本項目）'!G:G, MATCH(D985, '2025年度_地域戦略テーブル（基本項目）'!C:C, 0))) &gt;= 4,
        YEAR(INDEX('2025年度_地域戦略テーブル（基本項目）'!G:G, MATCH(D985, '2025年度_地域戦略テーブル（基本項目）'!C:C, 0))),
        YEAR(INDEX('2025年度_地域戦略テーブル（基本項目）'!G:G, MATCH(D985, '2025年度_地域戦略テーブル（基本項目）'!C:C, 0)))-1),
    "")</f>
        <v/>
      </c>
    </row>
    <row r="986" spans="1:22" hidden="1">
      <c r="A986" s="11">
        <v>619</v>
      </c>
      <c r="B986" s="12" t="s">
        <v>3902</v>
      </c>
      <c r="C986" s="12" t="s">
        <v>6978</v>
      </c>
      <c r="D986" s="12" t="s">
        <v>3903</v>
      </c>
      <c r="E986" s="12" t="s">
        <v>462</v>
      </c>
      <c r="F986" s="12" t="s">
        <v>3857</v>
      </c>
      <c r="G986" s="12" t="s">
        <v>1278</v>
      </c>
      <c r="H986" s="12" t="s">
        <v>3904</v>
      </c>
      <c r="I986" s="12" t="s">
        <v>1076</v>
      </c>
      <c r="J986" s="11">
        <v>262.35000000000002</v>
      </c>
      <c r="K986" s="11">
        <v>72356</v>
      </c>
      <c r="L986" s="11">
        <v>-6.6362100000000002</v>
      </c>
      <c r="M986" s="11">
        <v>15.4286731731377</v>
      </c>
      <c r="N986" s="11">
        <v>39.579698722318703</v>
      </c>
      <c r="O986" s="11">
        <v>19.994324608295699</v>
      </c>
      <c r="P986" s="11">
        <v>21.357954947292999</v>
      </c>
      <c r="Q986" s="11">
        <v>3.63934854895497</v>
      </c>
      <c r="R986" s="11">
        <v>9545</v>
      </c>
      <c r="S986" s="11">
        <v>9346</v>
      </c>
      <c r="T986" s="11">
        <v>24535</v>
      </c>
      <c r="U986" s="81" t="str">
        <f>IF(COUNTIF('2025年度_地域戦略テーブル（基本項目）'!C:C, D986) &gt; 0, "策定済み", "未策定")</f>
        <v>未策定</v>
      </c>
      <c r="V986" t="str">
        <f>IF(COUNTIF('2025年度_地域戦略テーブル（基本項目）'!C:C, D986) &gt; 0,
    IF(MONTH(INDEX('2025年度_地域戦略テーブル（基本項目）'!G:G, MATCH(D986, '2025年度_地域戦略テーブル（基本項目）'!C:C, 0))) &gt;= 4,
        YEAR(INDEX('2025年度_地域戦略テーブル（基本項目）'!G:G, MATCH(D986, '2025年度_地域戦略テーブル（基本項目）'!C:C, 0))),
        YEAR(INDEX('2025年度_地域戦略テーブル（基本項目）'!G:G, MATCH(D986, '2025年度_地域戦略テーブル（基本項目）'!C:C, 0)))-1),
    "")</f>
        <v/>
      </c>
    </row>
    <row r="987" spans="1:22" hidden="1">
      <c r="A987" s="11">
        <v>596</v>
      </c>
      <c r="B987" s="12" t="s">
        <v>3905</v>
      </c>
      <c r="C987" s="12" t="s">
        <v>6955</v>
      </c>
      <c r="D987" s="12" t="s">
        <v>3906</v>
      </c>
      <c r="E987" s="12" t="s">
        <v>462</v>
      </c>
      <c r="F987" s="12" t="s">
        <v>3857</v>
      </c>
      <c r="G987" s="12" t="s">
        <v>1278</v>
      </c>
      <c r="H987" s="12" t="s">
        <v>3907</v>
      </c>
      <c r="I987" s="12" t="s">
        <v>1076</v>
      </c>
      <c r="J987" s="11">
        <v>103.69</v>
      </c>
      <c r="K987" s="11">
        <v>168743</v>
      </c>
      <c r="L987" s="11">
        <v>-2.31332</v>
      </c>
      <c r="M987" s="11">
        <v>33.023491683710098</v>
      </c>
      <c r="N987" s="11">
        <v>21.165701694386399</v>
      </c>
      <c r="O987" s="11">
        <v>20.431198446897199</v>
      </c>
      <c r="P987" s="11">
        <v>22.0429405492212</v>
      </c>
      <c r="Q987" s="11">
        <v>3.3366676257851902</v>
      </c>
      <c r="R987" s="11">
        <v>2382</v>
      </c>
      <c r="S987" s="11">
        <v>14980</v>
      </c>
      <c r="T987" s="11">
        <v>58884</v>
      </c>
      <c r="U987" s="81" t="str">
        <f>IF(COUNTIF('2025年度_地域戦略テーブル（基本項目）'!C:C, D987) &gt; 0, "策定済み", "未策定")</f>
        <v>未策定</v>
      </c>
      <c r="V987" t="str">
        <f>IF(COUNTIF('2025年度_地域戦略テーブル（基本項目）'!C:C, D987) &gt; 0,
    IF(MONTH(INDEX('2025年度_地域戦略テーブル（基本項目）'!G:G, MATCH(D987, '2025年度_地域戦略テーブル（基本項目）'!C:C, 0))) &gt;= 4,
        YEAR(INDEX('2025年度_地域戦略テーブル（基本項目）'!G:G, MATCH(D987, '2025年度_地域戦略テーブル（基本項目）'!C:C, 0))),
        YEAR(INDEX('2025年度_地域戦略テーブル（基本項目）'!G:G, MATCH(D987, '2025年度_地域戦略テーブル（基本項目）'!C:C, 0)))-1),
    "")</f>
        <v/>
      </c>
    </row>
    <row r="988" spans="1:22" hidden="1">
      <c r="A988" s="11">
        <v>620</v>
      </c>
      <c r="B988" s="12" t="s">
        <v>3908</v>
      </c>
      <c r="C988" s="12" t="s">
        <v>6979</v>
      </c>
      <c r="D988" s="12" t="s">
        <v>3909</v>
      </c>
      <c r="E988" s="12" t="s">
        <v>462</v>
      </c>
      <c r="F988" s="12" t="s">
        <v>3857</v>
      </c>
      <c r="G988" s="12" t="s">
        <v>1278</v>
      </c>
      <c r="H988" s="12" t="s">
        <v>3910</v>
      </c>
      <c r="I988" s="12" t="s">
        <v>1076</v>
      </c>
      <c r="J988" s="11">
        <v>146.77000000000001</v>
      </c>
      <c r="K988" s="11">
        <v>48444</v>
      </c>
      <c r="L988" s="11">
        <v>-7.2344999999999997</v>
      </c>
      <c r="M988" s="11">
        <v>20.736946989979302</v>
      </c>
      <c r="N988" s="11">
        <v>24.195160315927101</v>
      </c>
      <c r="O988" s="11">
        <v>25.9264998740381</v>
      </c>
      <c r="P988" s="11">
        <v>25.879821628491701</v>
      </c>
      <c r="Q988" s="11">
        <v>3.2615711915638399</v>
      </c>
      <c r="R988" s="11">
        <v>6107</v>
      </c>
      <c r="S988" s="11">
        <v>6585</v>
      </c>
      <c r="T988" s="11">
        <v>16139</v>
      </c>
      <c r="U988" s="81" t="str">
        <f>IF(COUNTIF('2025年度_地域戦略テーブル（基本項目）'!C:C, D988) &gt; 0, "策定済み", "未策定")</f>
        <v>未策定</v>
      </c>
      <c r="V988" t="str">
        <f>IF(COUNTIF('2025年度_地域戦略テーブル（基本項目）'!C:C, D988) &gt; 0,
    IF(MONTH(INDEX('2025年度_地域戦略テーブル（基本項目）'!G:G, MATCH(D988, '2025年度_地域戦略テーブル（基本項目）'!C:C, 0))) &gt;= 4,
        YEAR(INDEX('2025年度_地域戦略テーブル（基本項目）'!G:G, MATCH(D988, '2025年度_地域戦略テーブル（基本項目）'!C:C, 0))),
        YEAR(INDEX('2025年度_地域戦略テーブル（基本項目）'!G:G, MATCH(D988, '2025年度_地域戦略テーブル（基本項目）'!C:C, 0)))-1),
    "")</f>
        <v/>
      </c>
    </row>
    <row r="989" spans="1:22" ht="26" hidden="1">
      <c r="A989" s="11">
        <v>611</v>
      </c>
      <c r="B989" s="12" t="s">
        <v>3911</v>
      </c>
      <c r="C989" s="12" t="s">
        <v>6970</v>
      </c>
      <c r="D989" s="12" t="s">
        <v>3912</v>
      </c>
      <c r="E989" s="12" t="s">
        <v>462</v>
      </c>
      <c r="F989" s="12" t="s">
        <v>3857</v>
      </c>
      <c r="G989" s="12" t="s">
        <v>1278</v>
      </c>
      <c r="H989" s="12" t="s">
        <v>3913</v>
      </c>
      <c r="I989" s="12" t="s">
        <v>1076</v>
      </c>
      <c r="J989" s="11">
        <v>34.520000000000003</v>
      </c>
      <c r="K989" s="11">
        <v>93576</v>
      </c>
      <c r="L989" s="11">
        <v>4.8529299999999997</v>
      </c>
      <c r="M989" s="11">
        <v>49.315281812222103</v>
      </c>
      <c r="N989" s="11">
        <v>9.7509744750294107</v>
      </c>
      <c r="O989" s="11">
        <v>18.322888355098499</v>
      </c>
      <c r="P989" s="11">
        <v>19.848739835613902</v>
      </c>
      <c r="Q989" s="11">
        <v>2.7621155220360998</v>
      </c>
      <c r="R989" s="11">
        <v>1026</v>
      </c>
      <c r="S989" s="11">
        <v>7330</v>
      </c>
      <c r="T989" s="11">
        <v>29413</v>
      </c>
      <c r="U989" s="81" t="str">
        <f>IF(COUNTIF('2025年度_地域戦略テーブル（基本項目）'!C:C, D989) &gt; 0, "策定済み", "未策定")</f>
        <v>未策定</v>
      </c>
      <c r="V989" t="str">
        <f>IF(COUNTIF('2025年度_地域戦略テーブル（基本項目）'!C:C, D989) &gt; 0,
    IF(MONTH(INDEX('2025年度_地域戦略テーブル（基本項目）'!G:G, MATCH(D989, '2025年度_地域戦略テーブル（基本項目）'!C:C, 0))) &gt;= 4,
        YEAR(INDEX('2025年度_地域戦略テーブル（基本項目）'!G:G, MATCH(D989, '2025年度_地域戦略テーブル（基本項目）'!C:C, 0))),
        YEAR(INDEX('2025年度_地域戦略テーブル（基本項目）'!G:G, MATCH(D989, '2025年度_地域戦略テーブル（基本項目）'!C:C, 0)))-1),
    "")</f>
        <v/>
      </c>
    </row>
    <row r="990" spans="1:22" hidden="1">
      <c r="A990" s="11">
        <v>602</v>
      </c>
      <c r="B990" s="12" t="s">
        <v>3914</v>
      </c>
      <c r="C990" s="12" t="s">
        <v>6961</v>
      </c>
      <c r="D990" s="12" t="s">
        <v>469</v>
      </c>
      <c r="E990" s="12" t="s">
        <v>462</v>
      </c>
      <c r="F990" s="12" t="s">
        <v>3857</v>
      </c>
      <c r="G990" s="12" t="s">
        <v>1278</v>
      </c>
      <c r="H990" s="12" t="s">
        <v>3915</v>
      </c>
      <c r="I990" s="12" t="s">
        <v>1076</v>
      </c>
      <c r="J990" s="11">
        <v>368.17</v>
      </c>
      <c r="K990" s="11">
        <v>269524</v>
      </c>
      <c r="L990" s="11">
        <v>-1.86852</v>
      </c>
      <c r="M990" s="11">
        <v>24.9630026593052</v>
      </c>
      <c r="N990" s="11">
        <v>14.7102403904784</v>
      </c>
      <c r="O990" s="11">
        <v>7.9752479544909196</v>
      </c>
      <c r="P990" s="11">
        <v>42.663860491404897</v>
      </c>
      <c r="Q990" s="11">
        <v>9.6876485043205403</v>
      </c>
      <c r="R990" s="11">
        <v>4424</v>
      </c>
      <c r="S990" s="11">
        <v>34730</v>
      </c>
      <c r="T990" s="11">
        <v>77566</v>
      </c>
      <c r="U990" s="81" t="str">
        <f>IF(COUNTIF('2025年度_地域戦略テーブル（基本項目）'!C:C, D990) &gt; 0, "策定済み", "未策定")</f>
        <v>策定済み</v>
      </c>
      <c r="V990">
        <f>IF(COUNTIF('2025年度_地域戦略テーブル（基本項目）'!C:C, D990) &gt; 0,
    IF(MONTH(INDEX('2025年度_地域戦略テーブル（基本項目）'!G:G, MATCH(D990, '2025年度_地域戦略テーブル（基本項目）'!C:C, 0))) &gt;= 4,
        YEAR(INDEX('2025年度_地域戦略テーブル（基本項目）'!G:G, MATCH(D990, '2025年度_地域戦略テーブル（基本項目）'!C:C, 0))),
        YEAR(INDEX('2025年度_地域戦略テーブル（基本項目）'!G:G, MATCH(D990, '2025年度_地域戦略テーブル（基本項目）'!C:C, 0)))-1),
    "")</f>
        <v>2016</v>
      </c>
    </row>
    <row r="991" spans="1:22" hidden="1">
      <c r="A991" s="11">
        <v>588</v>
      </c>
      <c r="B991" s="12" t="s">
        <v>3916</v>
      </c>
      <c r="C991" s="12" t="s">
        <v>6947</v>
      </c>
      <c r="D991" s="12" t="s">
        <v>473</v>
      </c>
      <c r="E991" s="12" t="s">
        <v>462</v>
      </c>
      <c r="F991" s="12" t="s">
        <v>3857</v>
      </c>
      <c r="G991" s="12" t="s">
        <v>1278</v>
      </c>
      <c r="H991" s="12" t="s">
        <v>3917</v>
      </c>
      <c r="I991" s="12" t="s">
        <v>1076</v>
      </c>
      <c r="J991" s="11">
        <v>57.45</v>
      </c>
      <c r="K991" s="11">
        <v>496676</v>
      </c>
      <c r="L991" s="11">
        <v>3.1021399999999999</v>
      </c>
      <c r="M991" s="11">
        <v>84.473965920620302</v>
      </c>
      <c r="N991" s="11">
        <v>0.592648804288326</v>
      </c>
      <c r="O991" s="11">
        <v>10.8244982681795</v>
      </c>
      <c r="P991" s="11">
        <v>2.7917863048914602</v>
      </c>
      <c r="Q991" s="11">
        <v>1.3171007020204399</v>
      </c>
      <c r="R991" s="11">
        <v>2424</v>
      </c>
      <c r="S991" s="11">
        <v>35824</v>
      </c>
      <c r="T991" s="11">
        <v>166583</v>
      </c>
      <c r="U991" s="81" t="str">
        <f>IF(COUNTIF('2025年度_地域戦略テーブル（基本項目）'!C:C, D991) &gt; 0, "策定済み", "未策定")</f>
        <v>策定済み</v>
      </c>
      <c r="V991">
        <f>IF(COUNTIF('2025年度_地域戦略テーブル（基本項目）'!C:C, D991) &gt; 0,
    IF(MONTH(INDEX('2025年度_地域戦略テーブル（基本項目）'!G:G, MATCH(D991, '2025年度_地域戦略テーブル（基本項目）'!C:C, 0))) &gt;= 4,
        YEAR(INDEX('2025年度_地域戦略テーブル（基本項目）'!G:G, MATCH(D991, '2025年度_地域戦略テーブル（基本項目）'!C:C, 0))),
        YEAR(INDEX('2025年度_地域戦略テーブル（基本項目）'!G:G, MATCH(D991, '2025年度_地域戦略テーブル（基本項目）'!C:C, 0)))-1),
    "")</f>
        <v>2013</v>
      </c>
    </row>
    <row r="992" spans="1:22" hidden="1">
      <c r="A992" s="11">
        <v>629</v>
      </c>
      <c r="B992" s="12" t="s">
        <v>3918</v>
      </c>
      <c r="C992" s="12" t="s">
        <v>6988</v>
      </c>
      <c r="D992" s="12" t="s">
        <v>3919</v>
      </c>
      <c r="E992" s="12" t="s">
        <v>462</v>
      </c>
      <c r="F992" s="12" t="s">
        <v>3857</v>
      </c>
      <c r="G992" s="12" t="s">
        <v>1278</v>
      </c>
      <c r="H992" s="12" t="s">
        <v>3920</v>
      </c>
      <c r="I992" s="12" t="s">
        <v>1076</v>
      </c>
      <c r="J992" s="11">
        <v>43.24</v>
      </c>
      <c r="K992" s="11">
        <v>7033</v>
      </c>
      <c r="L992" s="11">
        <v>-5.3559400000000004</v>
      </c>
      <c r="M992" s="11">
        <v>24.532948211147598</v>
      </c>
      <c r="N992" s="11">
        <v>15.9771631117524</v>
      </c>
      <c r="O992" s="11">
        <v>30.309597358975601</v>
      </c>
      <c r="P992" s="11">
        <v>23.9869876101126</v>
      </c>
      <c r="Q992" s="11">
        <v>5.1933037080116904</v>
      </c>
      <c r="R992" s="11">
        <v>2030</v>
      </c>
      <c r="S992" s="11">
        <v>707</v>
      </c>
      <c r="T992" s="11">
        <v>2164</v>
      </c>
      <c r="U992" s="81" t="str">
        <f>IF(COUNTIF('2025年度_地域戦略テーブル（基本項目）'!C:C, D992) &gt; 0, "策定済み", "未策定")</f>
        <v>未策定</v>
      </c>
      <c r="V992" t="str">
        <f>IF(COUNTIF('2025年度_地域戦略テーブル（基本項目）'!C:C, D992) &gt; 0,
    IF(MONTH(INDEX('2025年度_地域戦略テーブル（基本項目）'!G:G, MATCH(D992, '2025年度_地域戦略テーブル（基本項目）'!C:C, 0))) &gt;= 4,
        YEAR(INDEX('2025年度_地域戦略テーブル（基本項目）'!G:G, MATCH(D992, '2025年度_地域戦略テーブル（基本項目）'!C:C, 0))),
        YEAR(INDEX('2025年度_地域戦略テーブル（基本項目）'!G:G, MATCH(D992, '2025年度_地域戦略テーブル（基本項目）'!C:C, 0)))-1),
    "")</f>
        <v/>
      </c>
    </row>
    <row r="993" spans="1:22" ht="26" hidden="1">
      <c r="A993" s="11">
        <v>623</v>
      </c>
      <c r="B993" s="12" t="s">
        <v>3921</v>
      </c>
      <c r="C993" s="12" t="s">
        <v>6982</v>
      </c>
      <c r="D993" s="12" t="s">
        <v>3922</v>
      </c>
      <c r="E993" s="12" t="s">
        <v>462</v>
      </c>
      <c r="F993" s="12" t="s">
        <v>3857</v>
      </c>
      <c r="G993" s="12" t="s">
        <v>1278</v>
      </c>
      <c r="H993" s="12" t="s">
        <v>3923</v>
      </c>
      <c r="I993" s="12" t="s">
        <v>1076</v>
      </c>
      <c r="J993" s="11">
        <v>19.010000000000002</v>
      </c>
      <c r="K993" s="11">
        <v>20745</v>
      </c>
      <c r="L993" s="11">
        <v>-1.0021500000000001</v>
      </c>
      <c r="M993" s="11">
        <v>32.400422809299599</v>
      </c>
      <c r="N993" s="11">
        <v>21.1118017908159</v>
      </c>
      <c r="O993" s="11">
        <v>20.462404787198</v>
      </c>
      <c r="P993" s="11">
        <v>24.626443787193502</v>
      </c>
      <c r="Q993" s="11">
        <v>1.3989268254929701</v>
      </c>
      <c r="R993" s="11">
        <v>503</v>
      </c>
      <c r="S993" s="11">
        <v>1805</v>
      </c>
      <c r="T993" s="11">
        <v>7495</v>
      </c>
      <c r="U993" s="81" t="str">
        <f>IF(COUNTIF('2025年度_地域戦略テーブル（基本項目）'!C:C, D993) &gt; 0, "策定済み", "未策定")</f>
        <v>未策定</v>
      </c>
      <c r="V993" t="str">
        <f>IF(COUNTIF('2025年度_地域戦略テーブル（基本項目）'!C:C, D993) &gt; 0,
    IF(MONTH(INDEX('2025年度_地域戦略テーブル（基本項目）'!G:G, MATCH(D993, '2025年度_地域戦略テーブル（基本項目）'!C:C, 0))) &gt;= 4,
        YEAR(INDEX('2025年度_地域戦略テーブル（基本項目）'!G:G, MATCH(D993, '2025年度_地域戦略テーブル（基本項目）'!C:C, 0))),
        YEAR(INDEX('2025年度_地域戦略テーブル（基本項目）'!G:G, MATCH(D993, '2025年度_地域戦略テーブル（基本項目）'!C:C, 0)))-1),
    "")</f>
        <v/>
      </c>
    </row>
    <row r="994" spans="1:22" ht="26" hidden="1">
      <c r="A994" s="11">
        <v>599</v>
      </c>
      <c r="B994" s="12" t="s">
        <v>3924</v>
      </c>
      <c r="C994" s="12" t="s">
        <v>6958</v>
      </c>
      <c r="D994" s="12" t="s">
        <v>3925</v>
      </c>
      <c r="E994" s="12" t="s">
        <v>462</v>
      </c>
      <c r="F994" s="12" t="s">
        <v>3857</v>
      </c>
      <c r="G994" s="12" t="s">
        <v>1278</v>
      </c>
      <c r="H994" s="12" t="s">
        <v>3926</v>
      </c>
      <c r="I994" s="12" t="s">
        <v>1076</v>
      </c>
      <c r="J994" s="11">
        <v>20.97</v>
      </c>
      <c r="K994" s="11">
        <v>176197</v>
      </c>
      <c r="L994" s="11">
        <v>4.9360099999999996</v>
      </c>
      <c r="M994" s="11">
        <v>93.552131385306097</v>
      </c>
      <c r="N994" s="11">
        <v>0.62113862203681303</v>
      </c>
      <c r="O994" s="11">
        <v>4.4070350846195598</v>
      </c>
      <c r="P994" s="11">
        <v>1.27177283523662</v>
      </c>
      <c r="Q994" s="11">
        <v>0.147922072800901</v>
      </c>
      <c r="R994" s="11">
        <v>606</v>
      </c>
      <c r="S994" s="11">
        <v>12557</v>
      </c>
      <c r="T994" s="11">
        <v>58581</v>
      </c>
      <c r="U994" s="81" t="str">
        <f>IF(COUNTIF('2025年度_地域戦略テーブル（基本項目）'!C:C, D994) &gt; 0, "策定済み", "未策定")</f>
        <v>未策定</v>
      </c>
      <c r="V994" t="str">
        <f>IF(COUNTIF('2025年度_地域戦略テーブル（基本項目）'!C:C, D994) &gt; 0,
    IF(MONTH(INDEX('2025年度_地域戦略テーブル（基本項目）'!G:G, MATCH(D994, '2025年度_地域戦略テーブル（基本項目）'!C:C, 0))) &gt;= 4,
        YEAR(INDEX('2025年度_地域戦略テーブル（基本項目）'!G:G, MATCH(D994, '2025年度_地域戦略テーブル（基本項目）'!C:C, 0))),
        YEAR(INDEX('2025年度_地域戦略テーブル（基本項目）'!G:G, MATCH(D994, '2025年度_地域戦略テーブル（基本項目）'!C:C, 0)))-1),
    "")</f>
        <v/>
      </c>
    </row>
    <row r="995" spans="1:22" hidden="1">
      <c r="A995" s="11">
        <v>601</v>
      </c>
      <c r="B995" s="12" t="s">
        <v>3927</v>
      </c>
      <c r="C995" s="12" t="s">
        <v>6960</v>
      </c>
      <c r="D995" s="12" t="s">
        <v>3928</v>
      </c>
      <c r="E995" s="12" t="s">
        <v>462</v>
      </c>
      <c r="F995" s="12" t="s">
        <v>3857</v>
      </c>
      <c r="G995" s="12" t="s">
        <v>1278</v>
      </c>
      <c r="H995" s="12" t="s">
        <v>3929</v>
      </c>
      <c r="I995" s="12" t="s">
        <v>1076</v>
      </c>
      <c r="J995" s="11">
        <v>93.96</v>
      </c>
      <c r="K995" s="11">
        <v>16927</v>
      </c>
      <c r="L995" s="11">
        <v>-12.058400000000001</v>
      </c>
      <c r="M995" s="11">
        <v>8.3145493322658304</v>
      </c>
      <c r="N995" s="11">
        <v>13.292605114426401</v>
      </c>
      <c r="O995" s="11">
        <v>3.84048027292696</v>
      </c>
      <c r="P995" s="11">
        <v>71.457099165404998</v>
      </c>
      <c r="Q995" s="11">
        <v>3.0952661149757699</v>
      </c>
      <c r="R995" s="11">
        <v>1321</v>
      </c>
      <c r="S995" s="11">
        <v>1551</v>
      </c>
      <c r="T995" s="11">
        <v>6412</v>
      </c>
      <c r="U995" s="81" t="str">
        <f>IF(COUNTIF('2025年度_地域戦略テーブル（基本項目）'!C:C, D995) &gt; 0, "策定済み", "未策定")</f>
        <v>未策定</v>
      </c>
      <c r="V995" t="str">
        <f>IF(COUNTIF('2025年度_地域戦略テーブル（基本項目）'!C:C, D995) &gt; 0,
    IF(MONTH(INDEX('2025年度_地域戦略テーブル（基本項目）'!G:G, MATCH(D995, '2025年度_地域戦略テーブル（基本項目）'!C:C, 0))) &gt;= 4,
        YEAR(INDEX('2025年度_地域戦略テーブル（基本項目）'!G:G, MATCH(D995, '2025年度_地域戦略テーブル（基本項目）'!C:C, 0))),
        YEAR(INDEX('2025年度_地域戦略テーブル（基本項目）'!G:G, MATCH(D995, '2025年度_地域戦略テーブル（基本項目）'!C:C, 0)))-1),
    "")</f>
        <v/>
      </c>
    </row>
    <row r="996" spans="1:22" hidden="1">
      <c r="A996" s="11">
        <v>592</v>
      </c>
      <c r="B996" s="12" t="s">
        <v>3930</v>
      </c>
      <c r="C996" s="12" t="s">
        <v>6951</v>
      </c>
      <c r="D996" s="12" t="s">
        <v>3931</v>
      </c>
      <c r="E996" s="12" t="s">
        <v>462</v>
      </c>
      <c r="F996" s="12" t="s">
        <v>3857</v>
      </c>
      <c r="G996" s="12" t="s">
        <v>1278</v>
      </c>
      <c r="H996" s="12" t="s">
        <v>3932</v>
      </c>
      <c r="I996" s="12" t="s">
        <v>1076</v>
      </c>
      <c r="J996" s="11">
        <v>61.38</v>
      </c>
      <c r="K996" s="11">
        <v>498232</v>
      </c>
      <c r="L996" s="11">
        <v>3.0512100000000002</v>
      </c>
      <c r="M996" s="11">
        <v>79.990510951074995</v>
      </c>
      <c r="N996" s="11">
        <v>2.4731655326009099</v>
      </c>
      <c r="O996" s="11">
        <v>11.7763491226822</v>
      </c>
      <c r="P996" s="11">
        <v>4.40178256073614</v>
      </c>
      <c r="Q996" s="11">
        <v>1.35819183290579</v>
      </c>
      <c r="R996" s="11">
        <v>3437</v>
      </c>
      <c r="S996" s="11">
        <v>39568</v>
      </c>
      <c r="T996" s="11">
        <v>168695</v>
      </c>
      <c r="U996" s="81" t="str">
        <f>IF(COUNTIF('2025年度_地域戦略テーブル（基本項目）'!C:C, D996) &gt; 0, "策定済み", "未策定")</f>
        <v>未策定</v>
      </c>
      <c r="V996" t="str">
        <f>IF(COUNTIF('2025年度_地域戦略テーブル（基本項目）'!C:C, D996) &gt; 0,
    IF(MONTH(INDEX('2025年度_地域戦略テーブル（基本項目）'!G:G, MATCH(D996, '2025年度_地域戦略テーブル（基本項目）'!C:C, 0))) &gt;= 4,
        YEAR(INDEX('2025年度_地域戦略テーブル（基本項目）'!G:G, MATCH(D996, '2025年度_地域戦略テーブル（基本項目）'!C:C, 0))),
        YEAR(INDEX('2025年度_地域戦略テーブル（基本項目）'!G:G, MATCH(D996, '2025年度_地域戦略テーブル（基本項目）'!C:C, 0)))-1),
    "")</f>
        <v/>
      </c>
    </row>
    <row r="997" spans="1:22" hidden="1">
      <c r="A997" s="11">
        <v>625</v>
      </c>
      <c r="B997" s="12" t="s">
        <v>3933</v>
      </c>
      <c r="C997" s="12" t="s">
        <v>6984</v>
      </c>
      <c r="D997" s="12" t="s">
        <v>3934</v>
      </c>
      <c r="E997" s="12" t="s">
        <v>462</v>
      </c>
      <c r="F997" s="12" t="s">
        <v>3857</v>
      </c>
      <c r="G997" s="12" t="s">
        <v>1278</v>
      </c>
      <c r="H997" s="12" t="s">
        <v>3935</v>
      </c>
      <c r="I997" s="12" t="s">
        <v>1076</v>
      </c>
      <c r="J997" s="11">
        <v>19.899999999999999</v>
      </c>
      <c r="K997" s="11">
        <v>5816</v>
      </c>
      <c r="L997" s="11">
        <v>-5.1687599999999998</v>
      </c>
      <c r="M997" s="11">
        <v>17.678892131485998</v>
      </c>
      <c r="N997" s="11">
        <v>41.533681407923297</v>
      </c>
      <c r="O997" s="11">
        <v>10.386583998032499</v>
      </c>
      <c r="P997" s="11">
        <v>22.315993727536</v>
      </c>
      <c r="Q997" s="11">
        <v>8.0848487350221099</v>
      </c>
      <c r="R997" s="11">
        <v>359</v>
      </c>
      <c r="S997" s="11">
        <v>693</v>
      </c>
      <c r="T997" s="11">
        <v>1963</v>
      </c>
      <c r="U997" s="81" t="str">
        <f>IF(COUNTIF('2025年度_地域戦略テーブル（基本項目）'!C:C, D997) &gt; 0, "策定済み", "未策定")</f>
        <v>未策定</v>
      </c>
      <c r="V997" t="str">
        <f>IF(COUNTIF('2025年度_地域戦略テーブル（基本項目）'!C:C, D997) &gt; 0,
    IF(MONTH(INDEX('2025年度_地域戦略テーブル（基本項目）'!G:G, MATCH(D997, '2025年度_地域戦略テーブル（基本項目）'!C:C, 0))) &gt;= 4,
        YEAR(INDEX('2025年度_地域戦略テーブル（基本項目）'!G:G, MATCH(D997, '2025年度_地域戦略テーブル（基本項目）'!C:C, 0))),
        YEAR(INDEX('2025年度_地域戦略テーブル（基本項目）'!G:G, MATCH(D997, '2025年度_地域戦略テーブル（基本項目）'!C:C, 0)))-1),
    "")</f>
        <v/>
      </c>
    </row>
    <row r="998" spans="1:22" hidden="1">
      <c r="A998" s="11">
        <v>595</v>
      </c>
      <c r="B998" s="12" t="s">
        <v>3936</v>
      </c>
      <c r="C998" s="12" t="s">
        <v>6954</v>
      </c>
      <c r="D998" s="12" t="s">
        <v>3937</v>
      </c>
      <c r="E998" s="12" t="s">
        <v>462</v>
      </c>
      <c r="F998" s="12" t="s">
        <v>3857</v>
      </c>
      <c r="G998" s="12" t="s">
        <v>1278</v>
      </c>
      <c r="H998" s="12" t="s">
        <v>3938</v>
      </c>
      <c r="I998" s="12" t="s">
        <v>1076</v>
      </c>
      <c r="J998" s="11">
        <v>213.84</v>
      </c>
      <c r="K998" s="11">
        <v>132906</v>
      </c>
      <c r="L998" s="11">
        <v>1.30803</v>
      </c>
      <c r="M998" s="11">
        <v>25.936373978350801</v>
      </c>
      <c r="N998" s="11">
        <v>25.949229522406899</v>
      </c>
      <c r="O998" s="11">
        <v>19.8541310686389</v>
      </c>
      <c r="P998" s="11">
        <v>23.025047393023101</v>
      </c>
      <c r="Q998" s="11">
        <v>5.2352180375802302</v>
      </c>
      <c r="R998" s="11">
        <v>5223</v>
      </c>
      <c r="S998" s="11">
        <v>9765</v>
      </c>
      <c r="T998" s="11">
        <v>46929</v>
      </c>
      <c r="U998" s="81" t="str">
        <f>IF(COUNTIF('2025年度_地域戦略テーブル（基本項目）'!C:C, D998) &gt; 0, "策定済み", "未策定")</f>
        <v>未策定</v>
      </c>
      <c r="V998" t="str">
        <f>IF(COUNTIF('2025年度_地域戦略テーブル（基本項目）'!C:C, D998) &gt; 0,
    IF(MONTH(INDEX('2025年度_地域戦略テーブル（基本項目）'!G:G, MATCH(D998, '2025年度_地域戦略テーブル（基本項目）'!C:C, 0))) &gt;= 4,
        YEAR(INDEX('2025年度_地域戦略テーブル（基本項目）'!G:G, MATCH(D998, '2025年度_地域戦略テーブル（基本項目）'!C:C, 0))),
        YEAR(INDEX('2025年度_地域戦略テーブル（基本項目）'!G:G, MATCH(D998, '2025年度_地域戦略テーブル（基本項目）'!C:C, 0)))-1),
    "")</f>
        <v/>
      </c>
    </row>
    <row r="999" spans="1:22" ht="26" hidden="1">
      <c r="A999" s="11">
        <v>586</v>
      </c>
      <c r="B999" s="12" t="s">
        <v>3939</v>
      </c>
      <c r="C999" s="12" t="s">
        <v>6945</v>
      </c>
      <c r="D999" s="12" t="s">
        <v>477</v>
      </c>
      <c r="E999" s="12" t="s">
        <v>462</v>
      </c>
      <c r="F999" s="12" t="s">
        <v>3857</v>
      </c>
      <c r="G999" s="12" t="s">
        <v>1278</v>
      </c>
      <c r="H999" s="12" t="s">
        <v>3940</v>
      </c>
      <c r="I999" s="12" t="s">
        <v>1209</v>
      </c>
      <c r="J999" s="11">
        <v>271.77999999999997</v>
      </c>
      <c r="K999" s="11">
        <v>974951</v>
      </c>
      <c r="L999" s="11">
        <v>0.31578000000000001</v>
      </c>
      <c r="M999" s="11">
        <v>55.359049171362201</v>
      </c>
      <c r="N999" s="11">
        <v>5.93252667692198</v>
      </c>
      <c r="O999" s="11">
        <v>16.445399941941901</v>
      </c>
      <c r="P999" s="11">
        <v>18.8590112473841</v>
      </c>
      <c r="Q999" s="11">
        <v>3.4040129623898001</v>
      </c>
      <c r="R999" s="11">
        <v>5912</v>
      </c>
      <c r="S999" s="11">
        <v>72402</v>
      </c>
      <c r="T999" s="11">
        <v>324902</v>
      </c>
      <c r="U999" s="81" t="str">
        <f>IF(COUNTIF('2025年度_地域戦略テーブル（基本項目）'!C:C, D999) &gt; 0, "策定済み", "未策定")</f>
        <v>策定済み</v>
      </c>
      <c r="V999">
        <f>IF(COUNTIF('2025年度_地域戦略テーブル（基本項目）'!C:C, D999) &gt; 0,
    IF(MONTH(INDEX('2025年度_地域戦略テーブル（基本項目）'!G:G, MATCH(D999, '2025年度_地域戦略テーブル（基本項目）'!C:C, 0))) &gt;= 4,
        YEAR(INDEX('2025年度_地域戦略テーブル（基本項目）'!G:G, MATCH(D999, '2025年度_地域戦略テーブル（基本項目）'!C:C, 0))),
        YEAR(INDEX('2025年度_地域戦略テーブル（基本項目）'!G:G, MATCH(D999, '2025年度_地域戦略テーブル（基本項目）'!C:C, 0)))-1),
    "")</f>
        <v>2022</v>
      </c>
    </row>
    <row r="1000" spans="1:22" hidden="1">
      <c r="A1000" s="11">
        <v>589</v>
      </c>
      <c r="B1000" s="12" t="s">
        <v>3941</v>
      </c>
      <c r="C1000" s="12" t="s">
        <v>6948</v>
      </c>
      <c r="D1000" s="12" t="s">
        <v>481</v>
      </c>
      <c r="E1000" s="12" t="s">
        <v>462</v>
      </c>
      <c r="F1000" s="12" t="s">
        <v>3857</v>
      </c>
      <c r="G1000" s="12" t="s">
        <v>1278</v>
      </c>
      <c r="H1000" s="12" t="s">
        <v>3942</v>
      </c>
      <c r="I1000" s="12" t="s">
        <v>1076</v>
      </c>
      <c r="J1000" s="11">
        <v>85.62</v>
      </c>
      <c r="K1000" s="11">
        <v>642907</v>
      </c>
      <c r="L1000" s="11">
        <v>3.2135699999999998</v>
      </c>
      <c r="M1000" s="11">
        <v>75.760621290679296</v>
      </c>
      <c r="N1000" s="11">
        <v>3.8314919910170802</v>
      </c>
      <c r="O1000" s="11">
        <v>14.010982266209099</v>
      </c>
      <c r="P1000" s="11">
        <v>5.2818412552628002</v>
      </c>
      <c r="Q1000" s="11">
        <v>1.1150631968317299</v>
      </c>
      <c r="R1000" s="11">
        <v>4982</v>
      </c>
      <c r="S1000" s="11">
        <v>47142</v>
      </c>
      <c r="T1000" s="11">
        <v>213119</v>
      </c>
      <c r="U1000" s="81" t="str">
        <f>IF(COUNTIF('2025年度_地域戦略テーブル（基本項目）'!C:C, D1000) &gt; 0, "策定済み", "未策定")</f>
        <v>策定済み</v>
      </c>
      <c r="V1000">
        <f>IF(COUNTIF('2025年度_地域戦略テーブル（基本項目）'!C:C, D1000) &gt; 0,
    IF(MONTH(INDEX('2025年度_地域戦略テーブル（基本項目）'!G:G, MATCH(D1000, '2025年度_地域戦略テーブル（基本項目）'!C:C, 0))) &gt;= 4,
        YEAR(INDEX('2025年度_地域戦略テーブル（基本項目）'!G:G, MATCH(D1000, '2025年度_地域戦略テーブル（基本項目）'!C:C, 0))),
        YEAR(INDEX('2025年度_地域戦略テーブル（基本項目）'!G:G, MATCH(D1000, '2025年度_地域戦略テーブル（基本項目）'!C:C, 0)))-1),
    "")</f>
        <v>2016</v>
      </c>
    </row>
    <row r="1001" spans="1:22" hidden="1">
      <c r="A1001" s="11">
        <v>618</v>
      </c>
      <c r="B1001" s="12" t="s">
        <v>3943</v>
      </c>
      <c r="C1001" s="12" t="s">
        <v>6977</v>
      </c>
      <c r="D1001" s="12" t="s">
        <v>3944</v>
      </c>
      <c r="E1001" s="12" t="s">
        <v>462</v>
      </c>
      <c r="F1001" s="12" t="s">
        <v>3857</v>
      </c>
      <c r="G1001" s="12" t="s">
        <v>1278</v>
      </c>
      <c r="H1001" s="12" t="s">
        <v>3945</v>
      </c>
      <c r="I1001" s="12" t="s">
        <v>1076</v>
      </c>
      <c r="J1001" s="11">
        <v>101.52</v>
      </c>
      <c r="K1001" s="11">
        <v>35040</v>
      </c>
      <c r="L1001" s="11">
        <v>-5.9606599999999998</v>
      </c>
      <c r="M1001" s="11">
        <v>18.355775526798201</v>
      </c>
      <c r="N1001" s="11">
        <v>43.676242387272502</v>
      </c>
      <c r="O1001" s="11">
        <v>20.782509035298801</v>
      </c>
      <c r="P1001" s="11">
        <v>16.028094735806</v>
      </c>
      <c r="Q1001" s="11">
        <v>1.1573783148243899</v>
      </c>
      <c r="R1001" s="11">
        <v>4782</v>
      </c>
      <c r="S1001" s="11">
        <v>4510</v>
      </c>
      <c r="T1001" s="11">
        <v>10649</v>
      </c>
      <c r="U1001" s="81" t="str">
        <f>IF(COUNTIF('2025年度_地域戦略テーブル（基本項目）'!C:C, D1001) &gt; 0, "策定済み", "未策定")</f>
        <v>未策定</v>
      </c>
      <c r="V1001" t="str">
        <f>IF(COUNTIF('2025年度_地域戦略テーブル（基本項目）'!C:C, D1001) &gt; 0,
    IF(MONTH(INDEX('2025年度_地域戦略テーブル（基本項目）'!G:G, MATCH(D1001, '2025年度_地域戦略テーブル（基本項目）'!C:C, 0))) &gt;= 4,
        YEAR(INDEX('2025年度_地域戦略テーブル（基本項目）'!G:G, MATCH(D1001, '2025年度_地域戦略テーブル（基本項目）'!C:C, 0))),
        YEAR(INDEX('2025年度_地域戦略テーブル（基本項目）'!G:G, MATCH(D1001, '2025年度_地域戦略テーブル（基本項目）'!C:C, 0)))-1),
    "")</f>
        <v/>
      </c>
    </row>
    <row r="1002" spans="1:22" ht="26" hidden="1">
      <c r="A1002" s="11">
        <v>612</v>
      </c>
      <c r="B1002" s="12" t="s">
        <v>3946</v>
      </c>
      <c r="C1002" s="12" t="s">
        <v>6971</v>
      </c>
      <c r="D1002" s="12" t="s">
        <v>3947</v>
      </c>
      <c r="E1002" s="12" t="s">
        <v>462</v>
      </c>
      <c r="F1002" s="12" t="s">
        <v>3857</v>
      </c>
      <c r="G1002" s="12" t="s">
        <v>1278</v>
      </c>
      <c r="H1002" s="12" t="s">
        <v>3948</v>
      </c>
      <c r="I1002" s="12" t="s">
        <v>1076</v>
      </c>
      <c r="J1002" s="11">
        <v>94.93</v>
      </c>
      <c r="K1002" s="11">
        <v>63883</v>
      </c>
      <c r="L1002" s="11">
        <v>4.8087</v>
      </c>
      <c r="M1002" s="11">
        <v>29.487062584086001</v>
      </c>
      <c r="N1002" s="11">
        <v>23.824667525147401</v>
      </c>
      <c r="O1002" s="11">
        <v>13.7062255454263</v>
      </c>
      <c r="P1002" s="11">
        <v>25.912019148203399</v>
      </c>
      <c r="Q1002" s="11">
        <v>7.0700251971368404</v>
      </c>
      <c r="R1002" s="11">
        <v>2829</v>
      </c>
      <c r="S1002" s="11">
        <v>8196</v>
      </c>
      <c r="T1002" s="11">
        <v>18522</v>
      </c>
      <c r="U1002" s="81" t="str">
        <f>IF(COUNTIF('2025年度_地域戦略テーブル（基本項目）'!C:C, D1002) &gt; 0, "策定済み", "未策定")</f>
        <v>未策定</v>
      </c>
      <c r="V1002" t="str">
        <f>IF(COUNTIF('2025年度_地域戦略テーブル（基本項目）'!C:C, D1002) &gt; 0,
    IF(MONTH(INDEX('2025年度_地域戦略テーブル（基本項目）'!G:G, MATCH(D1002, '2025年度_地域戦略テーブル（基本項目）'!C:C, 0))) &gt;= 4,
        YEAR(INDEX('2025年度_地域戦略テーブル（基本項目）'!G:G, MATCH(D1002, '2025年度_地域戦略テーブル（基本項目）'!C:C, 0))),
        YEAR(INDEX('2025年度_地域戦略テーブル（基本項目）'!G:G, MATCH(D1002, '2025年度_地域戦略テーブル（基本項目）'!C:C, 0)))-1),
    "")</f>
        <v/>
      </c>
    </row>
    <row r="1003" spans="1:22" hidden="1">
      <c r="A1003" s="11">
        <v>626</v>
      </c>
      <c r="B1003" s="12" t="s">
        <v>3949</v>
      </c>
      <c r="C1003" s="12" t="s">
        <v>6985</v>
      </c>
      <c r="D1003" s="12" t="s">
        <v>3950</v>
      </c>
      <c r="E1003" s="12" t="s">
        <v>462</v>
      </c>
      <c r="F1003" s="12" t="s">
        <v>3857</v>
      </c>
      <c r="G1003" s="12" t="s">
        <v>1278</v>
      </c>
      <c r="H1003" s="12" t="s">
        <v>3951</v>
      </c>
      <c r="I1003" s="12" t="s">
        <v>1076</v>
      </c>
      <c r="J1003" s="11">
        <v>72.8</v>
      </c>
      <c r="K1003" s="11">
        <v>13735</v>
      </c>
      <c r="L1003" s="11">
        <v>-6.71692</v>
      </c>
      <c r="M1003" s="11">
        <v>12.034980504156101</v>
      </c>
      <c r="N1003" s="11">
        <v>28.192318767796699</v>
      </c>
      <c r="O1003" s="11">
        <v>27.033881629703298</v>
      </c>
      <c r="P1003" s="11">
        <v>27.439521993943</v>
      </c>
      <c r="Q1003" s="11">
        <v>5.2992971044008703</v>
      </c>
      <c r="R1003" s="11">
        <v>3405</v>
      </c>
      <c r="S1003" s="11">
        <v>1628</v>
      </c>
      <c r="T1003" s="11">
        <v>4962</v>
      </c>
      <c r="U1003" s="81" t="str">
        <f>IF(COUNTIF('2025年度_地域戦略テーブル（基本項目）'!C:C, D1003) &gt; 0, "策定済み", "未策定")</f>
        <v>未策定</v>
      </c>
      <c r="V1003" t="str">
        <f>IF(COUNTIF('2025年度_地域戦略テーブル（基本項目）'!C:C, D1003) &gt; 0,
    IF(MONTH(INDEX('2025年度_地域戦略テーブル（基本項目）'!G:G, MATCH(D1003, '2025年度_地域戦略テーブル（基本項目）'!C:C, 0))) &gt;= 4,
        YEAR(INDEX('2025年度_地域戦略テーブル（基本項目）'!G:G, MATCH(D1003, '2025年度_地域戦略テーブル（基本項目）'!C:C, 0))),
        YEAR(INDEX('2025年度_地域戦略テーブル（基本項目）'!G:G, MATCH(D1003, '2025年度_地域戦略テーブル（基本項目）'!C:C, 0)))-1),
    "")</f>
        <v/>
      </c>
    </row>
    <row r="1004" spans="1:22" ht="26" hidden="1">
      <c r="A1004" s="11">
        <v>637</v>
      </c>
      <c r="B1004" s="12" t="s">
        <v>3952</v>
      </c>
      <c r="C1004" s="12" t="s">
        <v>6996</v>
      </c>
      <c r="D1004" s="12" t="s">
        <v>3953</v>
      </c>
      <c r="E1004" s="12" t="s">
        <v>462</v>
      </c>
      <c r="F1004" s="12" t="s">
        <v>3857</v>
      </c>
      <c r="G1004" s="12" t="s">
        <v>1278</v>
      </c>
      <c r="H1004" s="12" t="s">
        <v>3954</v>
      </c>
      <c r="I1004" s="12" t="s">
        <v>1076</v>
      </c>
      <c r="J1004" s="11">
        <v>129.87</v>
      </c>
      <c r="K1004" s="11">
        <v>8885</v>
      </c>
      <c r="L1004" s="11">
        <v>-9.7328100000000006</v>
      </c>
      <c r="M1004" s="11">
        <v>4.0490549417212698</v>
      </c>
      <c r="N1004" s="11">
        <v>12.2121927607253</v>
      </c>
      <c r="O1004" s="11">
        <v>2.1953614466317299</v>
      </c>
      <c r="P1004" s="11">
        <v>76.655939254026507</v>
      </c>
      <c r="Q1004" s="11">
        <v>4.8874515968951497</v>
      </c>
      <c r="R1004" s="11">
        <v>616</v>
      </c>
      <c r="S1004" s="11">
        <v>1202</v>
      </c>
      <c r="T1004" s="11">
        <v>3121</v>
      </c>
      <c r="U1004" s="81" t="str">
        <f>IF(COUNTIF('2025年度_地域戦略テーブル（基本項目）'!C:C, D1004) &gt; 0, "策定済み", "未策定")</f>
        <v>未策定</v>
      </c>
      <c r="V1004" t="str">
        <f>IF(COUNTIF('2025年度_地域戦略テーブル（基本項目）'!C:C, D1004) &gt; 0,
    IF(MONTH(INDEX('2025年度_地域戦略テーブル（基本項目）'!G:G, MATCH(D1004, '2025年度_地域戦略テーブル（基本項目）'!C:C, 0))) &gt;= 4,
        YEAR(INDEX('2025年度_地域戦略テーブル（基本項目）'!G:G, MATCH(D1004, '2025年度_地域戦略テーブル（基本項目）'!C:C, 0))),
        YEAR(INDEX('2025年度_地域戦略テーブル（基本項目）'!G:G, MATCH(D1004, '2025年度_地域戦略テーブル（基本項目）'!C:C, 0)))-1),
    "")</f>
        <v/>
      </c>
    </row>
    <row r="1005" spans="1:22" ht="26" hidden="1">
      <c r="A1005" s="11">
        <v>622</v>
      </c>
      <c r="B1005" s="12" t="s">
        <v>3955</v>
      </c>
      <c r="C1005" s="12" t="s">
        <v>6981</v>
      </c>
      <c r="D1005" s="12" t="s">
        <v>3956</v>
      </c>
      <c r="E1005" s="12" t="s">
        <v>462</v>
      </c>
      <c r="F1005" s="12" t="s">
        <v>3857</v>
      </c>
      <c r="G1005" s="12" t="s">
        <v>1278</v>
      </c>
      <c r="H1005" s="12" t="s">
        <v>3957</v>
      </c>
      <c r="I1005" s="12" t="s">
        <v>1076</v>
      </c>
      <c r="J1005" s="11">
        <v>58.08</v>
      </c>
      <c r="K1005" s="11">
        <v>48129</v>
      </c>
      <c r="L1005" s="11">
        <v>-2.1450100000000001</v>
      </c>
      <c r="M1005" s="11">
        <v>29.717135898410199</v>
      </c>
      <c r="N1005" s="11">
        <v>35.238295795721498</v>
      </c>
      <c r="O1005" s="11">
        <v>15.318901550225901</v>
      </c>
      <c r="P1005" s="11">
        <v>15.436389878264199</v>
      </c>
      <c r="Q1005" s="11">
        <v>4.2892768773782404</v>
      </c>
      <c r="R1005" s="11">
        <v>2065</v>
      </c>
      <c r="S1005" s="11">
        <v>4825</v>
      </c>
      <c r="T1005" s="11">
        <v>15620</v>
      </c>
      <c r="U1005" s="81" t="str">
        <f>IF(COUNTIF('2025年度_地域戦略テーブル（基本項目）'!C:C, D1005) &gt; 0, "策定済み", "未策定")</f>
        <v>未策定</v>
      </c>
      <c r="V1005" t="str">
        <f>IF(COUNTIF('2025年度_地域戦略テーブル（基本項目）'!C:C, D1005) &gt; 0,
    IF(MONTH(INDEX('2025年度_地域戦略テーブル（基本項目）'!G:G, MATCH(D1005, '2025年度_地域戦略テーブル（基本項目）'!C:C, 0))) &gt;= 4,
        YEAR(INDEX('2025年度_地域戦略テーブル（基本項目）'!G:G, MATCH(D1005, '2025年度_地域戦略テーブル（基本項目）'!C:C, 0))),
        YEAR(INDEX('2025年度_地域戦略テーブル（基本項目）'!G:G, MATCH(D1005, '2025年度_地域戦略テーブル（基本項目）'!C:C, 0)))-1),
    "")</f>
        <v/>
      </c>
    </row>
    <row r="1006" spans="1:22" hidden="1">
      <c r="A1006" s="11">
        <v>587</v>
      </c>
      <c r="B1006" s="12" t="s">
        <v>3958</v>
      </c>
      <c r="C1006" s="12" t="s">
        <v>6946</v>
      </c>
      <c r="D1006" s="12" t="s">
        <v>3959</v>
      </c>
      <c r="E1006" s="12" t="s">
        <v>462</v>
      </c>
      <c r="F1006" s="12" t="s">
        <v>3857</v>
      </c>
      <c r="G1006" s="12" t="s">
        <v>1278</v>
      </c>
      <c r="H1006" s="12" t="s">
        <v>3960</v>
      </c>
      <c r="I1006" s="12" t="s">
        <v>1076</v>
      </c>
      <c r="J1006" s="11">
        <v>84.2</v>
      </c>
      <c r="K1006" s="11">
        <v>58431</v>
      </c>
      <c r="L1006" s="11">
        <v>-9.2897599999999994</v>
      </c>
      <c r="M1006" s="11">
        <v>26.050610146425601</v>
      </c>
      <c r="N1006" s="11">
        <v>14.245267885173799</v>
      </c>
      <c r="O1006" s="11">
        <v>35.476319272746103</v>
      </c>
      <c r="P1006" s="11">
        <v>21.163334343540502</v>
      </c>
      <c r="Q1006" s="11">
        <v>3.0644683521139999</v>
      </c>
      <c r="R1006" s="11">
        <v>6635</v>
      </c>
      <c r="S1006" s="11">
        <v>9981</v>
      </c>
      <c r="T1006" s="11">
        <v>18998</v>
      </c>
      <c r="U1006" s="81" t="str">
        <f>IF(COUNTIF('2025年度_地域戦略テーブル（基本項目）'!C:C, D1006) &gt; 0, "策定済み", "未策定")</f>
        <v>未策定</v>
      </c>
      <c r="V1006" t="str">
        <f>IF(COUNTIF('2025年度_地域戦略テーブル（基本項目）'!C:C, D1006) &gt; 0,
    IF(MONTH(INDEX('2025年度_地域戦略テーブル（基本項目）'!G:G, MATCH(D1006, '2025年度_地域戦略テーブル（基本項目）'!C:C, 0))) &gt;= 4,
        YEAR(INDEX('2025年度_地域戦略テーブル（基本項目）'!G:G, MATCH(D1006, '2025年度_地域戦略テーブル（基本項目）'!C:C, 0))),
        YEAR(INDEX('2025年度_地域戦略テーブル（基本項目）'!G:G, MATCH(D1006, '2025年度_地域戦略テーブル（基本項目）'!C:C, 0)))-1),
    "")</f>
        <v/>
      </c>
    </row>
    <row r="1007" spans="1:22" hidden="1">
      <c r="A1007" s="11">
        <v>633</v>
      </c>
      <c r="B1007" s="12" t="s">
        <v>3961</v>
      </c>
      <c r="C1007" s="12" t="s">
        <v>6992</v>
      </c>
      <c r="D1007" s="12" t="s">
        <v>3962</v>
      </c>
      <c r="E1007" s="12" t="s">
        <v>462</v>
      </c>
      <c r="F1007" s="12" t="s">
        <v>3857</v>
      </c>
      <c r="G1007" s="12" t="s">
        <v>1278</v>
      </c>
      <c r="H1007" s="12" t="s">
        <v>3963</v>
      </c>
      <c r="I1007" s="12" t="s">
        <v>1076</v>
      </c>
      <c r="J1007" s="11">
        <v>28.25</v>
      </c>
      <c r="K1007" s="11">
        <v>13803</v>
      </c>
      <c r="L1007" s="11">
        <v>-3.8721399999999999</v>
      </c>
      <c r="M1007" s="11">
        <v>38.560846059722799</v>
      </c>
      <c r="N1007" s="11">
        <v>36.456346199968202</v>
      </c>
      <c r="O1007" s="11">
        <v>16.328189116315102</v>
      </c>
      <c r="P1007" s="11">
        <v>6.7181899668123801</v>
      </c>
      <c r="Q1007" s="11">
        <v>1.9364286571815099</v>
      </c>
      <c r="R1007" s="11">
        <v>1053</v>
      </c>
      <c r="S1007" s="11">
        <v>1844</v>
      </c>
      <c r="T1007" s="11">
        <v>4197</v>
      </c>
      <c r="U1007" s="81" t="str">
        <f>IF(COUNTIF('2025年度_地域戦略テーブル（基本項目）'!C:C, D1007) &gt; 0, "策定済み", "未策定")</f>
        <v>未策定</v>
      </c>
      <c r="V1007" t="str">
        <f>IF(COUNTIF('2025年度_地域戦略テーブル（基本項目）'!C:C, D1007) &gt; 0,
    IF(MONTH(INDEX('2025年度_地域戦略テーブル（基本項目）'!G:G, MATCH(D1007, '2025年度_地域戦略テーブル（基本項目）'!C:C, 0))) &gt;= 4,
        YEAR(INDEX('2025年度_地域戦略テーブル（基本項目）'!G:G, MATCH(D1007, '2025年度_地域戦略テーブル（基本項目）'!C:C, 0))),
        YEAR(INDEX('2025年度_地域戦略テーブル（基本項目）'!G:G, MATCH(D1007, '2025年度_地域戦略テーブル（基本項目）'!C:C, 0)))-1),
    "")</f>
        <v/>
      </c>
    </row>
    <row r="1008" spans="1:22" hidden="1">
      <c r="A1008" s="11">
        <v>636</v>
      </c>
      <c r="B1008" s="12" t="s">
        <v>3964</v>
      </c>
      <c r="C1008" s="12" t="s">
        <v>6995</v>
      </c>
      <c r="D1008" s="12" t="s">
        <v>3965</v>
      </c>
      <c r="E1008" s="12" t="s">
        <v>462</v>
      </c>
      <c r="F1008" s="12" t="s">
        <v>3857</v>
      </c>
      <c r="G1008" s="12" t="s">
        <v>1278</v>
      </c>
      <c r="H1008" s="12" t="s">
        <v>3966</v>
      </c>
      <c r="I1008" s="12" t="s">
        <v>1076</v>
      </c>
      <c r="J1008" s="11">
        <v>65.510000000000005</v>
      </c>
      <c r="K1008" s="11">
        <v>7198</v>
      </c>
      <c r="L1008" s="11">
        <v>-12.28369</v>
      </c>
      <c r="M1008" s="11">
        <v>8.4219703314902095</v>
      </c>
      <c r="N1008" s="11">
        <v>27.3494181147096</v>
      </c>
      <c r="O1008" s="11">
        <v>2.0947931705867302</v>
      </c>
      <c r="P1008" s="11">
        <v>54.574407709144403</v>
      </c>
      <c r="Q1008" s="11">
        <v>7.5594106740690998</v>
      </c>
      <c r="R1008" s="11">
        <v>743</v>
      </c>
      <c r="S1008" s="11">
        <v>1108</v>
      </c>
      <c r="T1008" s="11">
        <v>2533</v>
      </c>
      <c r="U1008" s="81" t="str">
        <f>IF(COUNTIF('2025年度_地域戦略テーブル（基本項目）'!C:C, D1008) &gt; 0, "策定済み", "未策定")</f>
        <v>未策定</v>
      </c>
      <c r="V1008" t="str">
        <f>IF(COUNTIF('2025年度_地域戦略テーブル（基本項目）'!C:C, D1008) &gt; 0,
    IF(MONTH(INDEX('2025年度_地域戦略テーブル（基本項目）'!G:G, MATCH(D1008, '2025年度_地域戦略テーブル（基本項目）'!C:C, 0))) &gt;= 4,
        YEAR(INDEX('2025年度_地域戦略テーブル（基本項目）'!G:G, MATCH(D1008, '2025年度_地域戦略テーブル（基本項目）'!C:C, 0))),
        YEAR(INDEX('2025年度_地域戦略テーブル（基本項目）'!G:G, MATCH(D1008, '2025年度_地域戦略テーブル（基本項目）'!C:C, 0)))-1),
    "")</f>
        <v/>
      </c>
    </row>
    <row r="1009" spans="1:22" hidden="1">
      <c r="A1009" s="11">
        <v>635</v>
      </c>
      <c r="B1009" s="12" t="s">
        <v>3967</v>
      </c>
      <c r="C1009" s="12" t="s">
        <v>6994</v>
      </c>
      <c r="D1009" s="12" t="s">
        <v>3968</v>
      </c>
      <c r="E1009" s="12" t="s">
        <v>462</v>
      </c>
      <c r="F1009" s="12" t="s">
        <v>3857</v>
      </c>
      <c r="G1009" s="12" t="s">
        <v>1278</v>
      </c>
      <c r="H1009" s="12" t="s">
        <v>3969</v>
      </c>
      <c r="I1009" s="12" t="s">
        <v>1076</v>
      </c>
      <c r="J1009" s="11">
        <v>47.11</v>
      </c>
      <c r="K1009" s="11">
        <v>6721</v>
      </c>
      <c r="L1009" s="11">
        <v>-8.3957999999999995</v>
      </c>
      <c r="M1009" s="11">
        <v>10.512895632642801</v>
      </c>
      <c r="N1009" s="11">
        <v>17.474092967712501</v>
      </c>
      <c r="O1009" s="11">
        <v>7.2152790998977903</v>
      </c>
      <c r="P1009" s="11">
        <v>55.181906327543203</v>
      </c>
      <c r="Q1009" s="11">
        <v>9.6158259722037496</v>
      </c>
      <c r="R1009" s="11">
        <v>515</v>
      </c>
      <c r="S1009" s="11">
        <v>962</v>
      </c>
      <c r="T1009" s="11">
        <v>2263</v>
      </c>
      <c r="U1009" s="81" t="str">
        <f>IF(COUNTIF('2025年度_地域戦略テーブル（基本項目）'!C:C, D1009) &gt; 0, "策定済み", "未策定")</f>
        <v>未策定</v>
      </c>
      <c r="V1009" t="str">
        <f>IF(COUNTIF('2025年度_地域戦略テーブル（基本項目）'!C:C, D1009) &gt; 0,
    IF(MONTH(INDEX('2025年度_地域戦略テーブル（基本項目）'!G:G, MATCH(D1009, '2025年度_地域戦略テーブル（基本項目）'!C:C, 0))) &gt;= 4,
        YEAR(INDEX('2025年度_地域戦略テーブル（基本項目）'!G:G, MATCH(D1009, '2025年度_地域戦略テーブル（基本項目）'!C:C, 0))),
        YEAR(INDEX('2025年度_地域戦略テーブル（基本項目）'!G:G, MATCH(D1009, '2025年度_地域戦略テーブル（基本項目）'!C:C, 0)))-1),
    "")</f>
        <v/>
      </c>
    </row>
    <row r="1010" spans="1:22" hidden="1">
      <c r="A1010" s="11">
        <v>597</v>
      </c>
      <c r="B1010" s="12" t="s">
        <v>3970</v>
      </c>
      <c r="C1010" s="12" t="s">
        <v>6956</v>
      </c>
      <c r="D1010" s="12" t="s">
        <v>3971</v>
      </c>
      <c r="E1010" s="12" t="s">
        <v>462</v>
      </c>
      <c r="F1010" s="12" t="s">
        <v>3857</v>
      </c>
      <c r="G1010" s="12" t="s">
        <v>1278</v>
      </c>
      <c r="H1010" s="12" t="s">
        <v>3972</v>
      </c>
      <c r="I1010" s="12" t="s">
        <v>1076</v>
      </c>
      <c r="J1010" s="11">
        <v>89.12</v>
      </c>
      <c r="K1010" s="11">
        <v>58219</v>
      </c>
      <c r="L1010" s="11">
        <v>-4.0114099999999997</v>
      </c>
      <c r="M1010" s="11">
        <v>28.168514134053801</v>
      </c>
      <c r="N1010" s="11">
        <v>29.738473651421401</v>
      </c>
      <c r="O1010" s="11">
        <v>19.607180019116999</v>
      </c>
      <c r="P1010" s="11">
        <v>18.556722697612901</v>
      </c>
      <c r="Q1010" s="11">
        <v>3.9291094977949199</v>
      </c>
      <c r="R1010" s="11">
        <v>3225</v>
      </c>
      <c r="S1010" s="11">
        <v>6255</v>
      </c>
      <c r="T1010" s="11">
        <v>19245</v>
      </c>
      <c r="U1010" s="81" t="str">
        <f>IF(COUNTIF('2025年度_地域戦略テーブル（基本項目）'!C:C, D1010) &gt; 0, "策定済み", "未策定")</f>
        <v>未策定</v>
      </c>
      <c r="V1010" t="str">
        <f>IF(COUNTIF('2025年度_地域戦略テーブル（基本項目）'!C:C, D1010) &gt; 0,
    IF(MONTH(INDEX('2025年度_地域戦略テーブル（基本項目）'!G:G, MATCH(D1010, '2025年度_地域戦略テーブル（基本項目）'!C:C, 0))) &gt;= 4,
        YEAR(INDEX('2025年度_地域戦略テーブル（基本項目）'!G:G, MATCH(D1010, '2025年度_地域戦略テーブル（基本項目）'!C:C, 0))),
        YEAR(INDEX('2025年度_地域戦略テーブル（基本項目）'!G:G, MATCH(D1010, '2025年度_地域戦略テーブル（基本項目）'!C:C, 0)))-1),
    "")</f>
        <v/>
      </c>
    </row>
    <row r="1011" spans="1:22" hidden="1">
      <c r="A1011" s="11">
        <v>627</v>
      </c>
      <c r="B1011" s="12" t="s">
        <v>3973</v>
      </c>
      <c r="C1011" s="12" t="s">
        <v>6986</v>
      </c>
      <c r="D1011" s="12" t="s">
        <v>3974</v>
      </c>
      <c r="E1011" s="12" t="s">
        <v>462</v>
      </c>
      <c r="F1011" s="12" t="s">
        <v>3857</v>
      </c>
      <c r="G1011" s="12" t="s">
        <v>1278</v>
      </c>
      <c r="H1011" s="12" t="s">
        <v>3975</v>
      </c>
      <c r="I1011" s="12" t="s">
        <v>1076</v>
      </c>
      <c r="J1011" s="11">
        <v>46.25</v>
      </c>
      <c r="K1011" s="11">
        <v>13228</v>
      </c>
      <c r="L1011" s="11">
        <v>-6.5291100000000002</v>
      </c>
      <c r="M1011" s="11">
        <v>15.7026453467554</v>
      </c>
      <c r="N1011" s="11">
        <v>40.448636515968197</v>
      </c>
      <c r="O1011" s="11">
        <v>20.560325708955801</v>
      </c>
      <c r="P1011" s="11">
        <v>19.554702756254901</v>
      </c>
      <c r="Q1011" s="11">
        <v>3.73368967206566</v>
      </c>
      <c r="R1011" s="11">
        <v>2308</v>
      </c>
      <c r="S1011" s="11">
        <v>2318</v>
      </c>
      <c r="T1011" s="11">
        <v>3847</v>
      </c>
      <c r="U1011" s="81" t="str">
        <f>IF(COUNTIF('2025年度_地域戦略テーブル（基本項目）'!C:C, D1011) &gt; 0, "策定済み", "未策定")</f>
        <v>未策定</v>
      </c>
      <c r="V1011" t="str">
        <f>IF(COUNTIF('2025年度_地域戦略テーブル（基本項目）'!C:C, D1011) &gt; 0,
    IF(MONTH(INDEX('2025年度_地域戦略テーブル（基本項目）'!G:G, MATCH(D1011, '2025年度_地域戦略テーブル（基本項目）'!C:C, 0))) &gt;= 4,
        YEAR(INDEX('2025年度_地域戦略テーブル（基本項目）'!G:G, MATCH(D1011, '2025年度_地域戦略テーブル（基本項目）'!C:C, 0))),
        YEAR(INDEX('2025年度_地域戦略テーブル（基本項目）'!G:G, MATCH(D1011, '2025年度_地域戦略テーブル（基本項目）'!C:C, 0)))-1),
    "")</f>
        <v/>
      </c>
    </row>
    <row r="1012" spans="1:22" ht="26" hidden="1">
      <c r="A1012" s="11">
        <v>617</v>
      </c>
      <c r="B1012" s="12" t="s">
        <v>3976</v>
      </c>
      <c r="C1012" s="12" t="s">
        <v>6976</v>
      </c>
      <c r="D1012" s="12" t="s">
        <v>3977</v>
      </c>
      <c r="E1012" s="12" t="s">
        <v>462</v>
      </c>
      <c r="F1012" s="12" t="s">
        <v>3857</v>
      </c>
      <c r="G1012" s="12" t="s">
        <v>1278</v>
      </c>
      <c r="H1012" s="12" t="s">
        <v>3978</v>
      </c>
      <c r="I1012" s="12" t="s">
        <v>1076</v>
      </c>
      <c r="J1012" s="11">
        <v>230.12</v>
      </c>
      <c r="K1012" s="11">
        <v>35831</v>
      </c>
      <c r="L1012" s="11">
        <v>-8.2033199999999997</v>
      </c>
      <c r="M1012" s="11">
        <v>8.5221147795668895</v>
      </c>
      <c r="N1012" s="11">
        <v>20.678466979575902</v>
      </c>
      <c r="O1012" s="11">
        <v>11.638821267445101</v>
      </c>
      <c r="P1012" s="11">
        <v>57.582199975398197</v>
      </c>
      <c r="Q1012" s="11">
        <v>1.57839699801403</v>
      </c>
      <c r="R1012" s="11">
        <v>8272</v>
      </c>
      <c r="S1012" s="11">
        <v>3459</v>
      </c>
      <c r="T1012" s="11">
        <v>12695</v>
      </c>
      <c r="U1012" s="81" t="str">
        <f>IF(COUNTIF('2025年度_地域戦略テーブル（基本項目）'!C:C, D1012) &gt; 0, "策定済み", "未策定")</f>
        <v>未策定</v>
      </c>
      <c r="V1012" t="str">
        <f>IF(COUNTIF('2025年度_地域戦略テーブル（基本項目）'!C:C, D1012) &gt; 0,
    IF(MONTH(INDEX('2025年度_地域戦略テーブル（基本項目）'!G:G, MATCH(D1012, '2025年度_地域戦略テーブル（基本項目）'!C:C, 0))) &gt;= 4,
        YEAR(INDEX('2025年度_地域戦略テーブル（基本項目）'!G:G, MATCH(D1012, '2025年度_地域戦略テーブル（基本項目）'!C:C, 0))),
        YEAR(INDEX('2025年度_地域戦略テーブル（基本項目）'!G:G, MATCH(D1012, '2025年度_地域戦略テーブル（基本項目）'!C:C, 0)))-1),
    "")</f>
        <v/>
      </c>
    </row>
    <row r="1013" spans="1:22" hidden="1">
      <c r="A1013" s="11">
        <v>600</v>
      </c>
      <c r="B1013" s="12" t="s">
        <v>3979</v>
      </c>
      <c r="C1013" s="12" t="s">
        <v>6959</v>
      </c>
      <c r="D1013" s="12" t="s">
        <v>485</v>
      </c>
      <c r="E1013" s="12" t="s">
        <v>462</v>
      </c>
      <c r="F1013" s="12" t="s">
        <v>3857</v>
      </c>
      <c r="G1013" s="12" t="s">
        <v>1278</v>
      </c>
      <c r="H1013" s="12" t="s">
        <v>3980</v>
      </c>
      <c r="I1013" s="12" t="s">
        <v>1076</v>
      </c>
      <c r="J1013" s="11">
        <v>114.74</v>
      </c>
      <c r="K1013" s="11">
        <v>426468</v>
      </c>
      <c r="L1013" s="11">
        <v>3.0230399999999999</v>
      </c>
      <c r="M1013" s="11">
        <v>55.441618948459698</v>
      </c>
      <c r="N1013" s="11">
        <v>17.557651187406599</v>
      </c>
      <c r="O1013" s="11">
        <v>14.2259741139657</v>
      </c>
      <c r="P1013" s="11">
        <v>9.3500822886299009</v>
      </c>
      <c r="Q1013" s="11">
        <v>3.4246734615380001</v>
      </c>
      <c r="R1013" s="11">
        <v>4584</v>
      </c>
      <c r="S1013" s="11">
        <v>32243</v>
      </c>
      <c r="T1013" s="11">
        <v>139571</v>
      </c>
      <c r="U1013" s="81" t="str">
        <f>IF(COUNTIF('2025年度_地域戦略テーブル（基本項目）'!C:C, D1013) &gt; 0, "策定済み", "未策定")</f>
        <v>策定済み</v>
      </c>
      <c r="V1013">
        <f>IF(COUNTIF('2025年度_地域戦略テーブル（基本項目）'!C:C, D1013) &gt; 0,
    IF(MONTH(INDEX('2025年度_地域戦略テーブル（基本項目）'!G:G, MATCH(D1013, '2025年度_地域戦略テーブル（基本項目）'!C:C, 0))) &gt;= 4,
        YEAR(INDEX('2025年度_地域戦略テーブル（基本項目）'!G:G, MATCH(D1013, '2025年度_地域戦略テーブル（基本項目）'!C:C, 0))),
        YEAR(INDEX('2025年度_地域戦略テーブル（基本項目）'!G:G, MATCH(D1013, '2025年度_地域戦略テーブル（基本項目）'!C:C, 0)))-1),
    "")</f>
        <v>2010</v>
      </c>
    </row>
    <row r="1014" spans="1:22" hidden="1">
      <c r="A1014" s="11">
        <v>615</v>
      </c>
      <c r="B1014" s="12" t="s">
        <v>3981</v>
      </c>
      <c r="C1014" s="12" t="s">
        <v>6974</v>
      </c>
      <c r="D1014" s="12" t="s">
        <v>3982</v>
      </c>
      <c r="E1014" s="12" t="s">
        <v>462</v>
      </c>
      <c r="F1014" s="12" t="s">
        <v>3857</v>
      </c>
      <c r="G1014" s="12" t="s">
        <v>1278</v>
      </c>
      <c r="H1014" s="12" t="s">
        <v>3983</v>
      </c>
      <c r="I1014" s="12" t="s">
        <v>1076</v>
      </c>
      <c r="J1014" s="11">
        <v>35.479999999999997</v>
      </c>
      <c r="K1014" s="11">
        <v>62441</v>
      </c>
      <c r="L1014" s="11">
        <v>1.2436400000000001</v>
      </c>
      <c r="M1014" s="11">
        <v>39.170953372091198</v>
      </c>
      <c r="N1014" s="11">
        <v>12.6042098829328</v>
      </c>
      <c r="O1014" s="11">
        <v>28.724781101220898</v>
      </c>
      <c r="P1014" s="11">
        <v>17.171064411745</v>
      </c>
      <c r="Q1014" s="11">
        <v>2.3289912320100998</v>
      </c>
      <c r="R1014" s="11">
        <v>2296</v>
      </c>
      <c r="S1014" s="11">
        <v>5534</v>
      </c>
      <c r="T1014" s="11">
        <v>21193</v>
      </c>
      <c r="U1014" s="81" t="str">
        <f>IF(COUNTIF('2025年度_地域戦略テーブル（基本項目）'!C:C, D1014) &gt; 0, "策定済み", "未策定")</f>
        <v>未策定</v>
      </c>
      <c r="V1014" t="str">
        <f>IF(COUNTIF('2025年度_地域戦略テーブル（基本項目）'!C:C, D1014) &gt; 0,
    IF(MONTH(INDEX('2025年度_地域戦略テーブル（基本項目）'!G:G, MATCH(D1014, '2025年度_地域戦略テーブル（基本項目）'!C:C, 0))) &gt;= 4,
        YEAR(INDEX('2025年度_地域戦略テーブル（基本項目）'!G:G, MATCH(D1014, '2025年度_地域戦略テーブル（基本項目）'!C:C, 0))),
        YEAR(INDEX('2025年度_地域戦略テーブル（基本項目）'!G:G, MATCH(D1014, '2025年度_地域戦略テーブル（基本項目）'!C:C, 0)))-1),
    "")</f>
        <v/>
      </c>
    </row>
    <row r="1015" spans="1:22" hidden="1">
      <c r="A1015" s="11">
        <v>634</v>
      </c>
      <c r="B1015" s="12" t="s">
        <v>3984</v>
      </c>
      <c r="C1015" s="12" t="s">
        <v>6993</v>
      </c>
      <c r="D1015" s="12" t="s">
        <v>3985</v>
      </c>
      <c r="E1015" s="12" t="s">
        <v>462</v>
      </c>
      <c r="F1015" s="12" t="s">
        <v>3857</v>
      </c>
      <c r="G1015" s="12" t="s">
        <v>1278</v>
      </c>
      <c r="H1015" s="12" t="s">
        <v>3986</v>
      </c>
      <c r="I1015" s="12" t="s">
        <v>1076</v>
      </c>
      <c r="J1015" s="11">
        <v>27.5</v>
      </c>
      <c r="K1015" s="11">
        <v>10305</v>
      </c>
      <c r="L1015" s="11">
        <v>-7.5701900000000002</v>
      </c>
      <c r="M1015" s="11">
        <v>31.052015992371601</v>
      </c>
      <c r="N1015" s="11">
        <v>39.848170430826499</v>
      </c>
      <c r="O1015" s="11">
        <v>21.030865470551401</v>
      </c>
      <c r="P1015" s="11">
        <v>5.4472630106797801</v>
      </c>
      <c r="Q1015" s="11">
        <v>2.6216850955707498</v>
      </c>
      <c r="R1015" s="11">
        <v>1304</v>
      </c>
      <c r="S1015" s="11">
        <v>1554</v>
      </c>
      <c r="T1015" s="11">
        <v>3386</v>
      </c>
      <c r="U1015" s="81" t="str">
        <f>IF(COUNTIF('2025年度_地域戦略テーブル（基本項目）'!C:C, D1015) &gt; 0, "策定済み", "未策定")</f>
        <v>未策定</v>
      </c>
      <c r="V1015" t="str">
        <f>IF(COUNTIF('2025年度_地域戦略テーブル（基本項目）'!C:C, D1015) &gt; 0,
    IF(MONTH(INDEX('2025年度_地域戦略テーブル（基本項目）'!G:G, MATCH(D1015, '2025年度_地域戦略テーブル（基本項目）'!C:C, 0))) &gt;= 4,
        YEAR(INDEX('2025年度_地域戦略テーブル（基本項目）'!G:G, MATCH(D1015, '2025年度_地域戦略テーブル（基本項目）'!C:C, 0))),
        YEAR(INDEX('2025年度_地域戦略テーブル（基本項目）'!G:G, MATCH(D1015, '2025年度_地域戦略テーブル（基本項目）'!C:C, 0)))-1),
    "")</f>
        <v/>
      </c>
    </row>
    <row r="1016" spans="1:22" hidden="1">
      <c r="A1016" s="11">
        <v>613</v>
      </c>
      <c r="B1016" s="12" t="s">
        <v>3987</v>
      </c>
      <c r="C1016" s="12" t="s">
        <v>6972</v>
      </c>
      <c r="D1016" s="12" t="s">
        <v>3988</v>
      </c>
      <c r="E1016" s="12" t="s">
        <v>462</v>
      </c>
      <c r="F1016" s="12" t="s">
        <v>3857</v>
      </c>
      <c r="G1016" s="12" t="s">
        <v>1278</v>
      </c>
      <c r="H1016" s="12" t="s">
        <v>3989</v>
      </c>
      <c r="I1016" s="12" t="s">
        <v>1076</v>
      </c>
      <c r="J1016" s="11">
        <v>74.94</v>
      </c>
      <c r="K1016" s="11">
        <v>67455</v>
      </c>
      <c r="L1016" s="11">
        <v>-4.6356799999999998</v>
      </c>
      <c r="M1016" s="11">
        <v>24.731315986300899</v>
      </c>
      <c r="N1016" s="11">
        <v>4.8171083946105604</v>
      </c>
      <c r="O1016" s="11">
        <v>45.135129692088398</v>
      </c>
      <c r="P1016" s="11">
        <v>22.3595168563389</v>
      </c>
      <c r="Q1016" s="11">
        <v>2.9569290706612699</v>
      </c>
      <c r="R1016" s="11">
        <v>5777</v>
      </c>
      <c r="S1016" s="11">
        <v>9052</v>
      </c>
      <c r="T1016" s="11">
        <v>23111</v>
      </c>
      <c r="U1016" s="81" t="str">
        <f>IF(COUNTIF('2025年度_地域戦略テーブル（基本項目）'!C:C, D1016) &gt; 0, "策定済み", "未策定")</f>
        <v>未策定</v>
      </c>
      <c r="V1016" t="str">
        <f>IF(COUNTIF('2025年度_地域戦略テーブル（基本項目）'!C:C, D1016) &gt; 0,
    IF(MONTH(INDEX('2025年度_地域戦略テーブル（基本項目）'!G:G, MATCH(D1016, '2025年度_地域戦略テーブル（基本項目）'!C:C, 0))) &gt;= 4,
        YEAR(INDEX('2025年度_地域戦略テーブル（基本項目）'!G:G, MATCH(D1016, '2025年度_地域戦略テーブル（基本項目）'!C:C, 0))),
        YEAR(INDEX('2025年度_地域戦略テーブル（基本項目）'!G:G, MATCH(D1016, '2025年度_地域戦略テーブル（基本項目）'!C:C, 0)))-1),
    "")</f>
        <v/>
      </c>
    </row>
    <row r="1017" spans="1:22" ht="26" hidden="1">
      <c r="A1017" s="11">
        <v>604</v>
      </c>
      <c r="B1017" s="12" t="s">
        <v>3990</v>
      </c>
      <c r="C1017" s="12" t="s">
        <v>6963</v>
      </c>
      <c r="D1017" s="12" t="s">
        <v>3991</v>
      </c>
      <c r="E1017" s="12" t="s">
        <v>462</v>
      </c>
      <c r="F1017" s="12" t="s">
        <v>3857</v>
      </c>
      <c r="G1017" s="12" t="s">
        <v>1278</v>
      </c>
      <c r="H1017" s="12" t="s">
        <v>3992</v>
      </c>
      <c r="I1017" s="12" t="s">
        <v>1076</v>
      </c>
      <c r="J1017" s="11">
        <v>51.39</v>
      </c>
      <c r="K1017" s="11">
        <v>199498</v>
      </c>
      <c r="L1017" s="11">
        <v>3.2854999999999999</v>
      </c>
      <c r="M1017" s="11">
        <v>54.875512132026401</v>
      </c>
      <c r="N1017" s="11">
        <v>14.788836313256899</v>
      </c>
      <c r="O1017" s="11">
        <v>17.262710200330901</v>
      </c>
      <c r="P1017" s="11">
        <v>10.5448396000568</v>
      </c>
      <c r="Q1017" s="11">
        <v>2.5281017543289201</v>
      </c>
      <c r="R1017" s="11">
        <v>2082</v>
      </c>
      <c r="S1017" s="11">
        <v>16585</v>
      </c>
      <c r="T1017" s="11">
        <v>63128</v>
      </c>
      <c r="U1017" s="81" t="str">
        <f>IF(COUNTIF('2025年度_地域戦略テーブル（基本項目）'!C:C, D1017) &gt; 0, "策定済み", "未策定")</f>
        <v>未策定</v>
      </c>
      <c r="V1017" t="str">
        <f>IF(COUNTIF('2025年度_地域戦略テーブル（基本項目）'!C:C, D1017) &gt; 0,
    IF(MONTH(INDEX('2025年度_地域戦略テーブル（基本項目）'!G:G, MATCH(D1017, '2025年度_地域戦略テーブル（基本項目）'!C:C, 0))) &gt;= 4,
        YEAR(INDEX('2025年度_地域戦略テーブル（基本項目）'!G:G, MATCH(D1017, '2025年度_地域戦略テーブル（基本項目）'!C:C, 0))),
        YEAR(INDEX('2025年度_地域戦略テーブル（基本項目）'!G:G, MATCH(D1017, '2025年度_地域戦略テーブル（基本項目）'!C:C, 0)))-1),
    "")</f>
        <v/>
      </c>
    </row>
    <row r="1018" spans="1:22" hidden="1">
      <c r="A1018" s="11">
        <v>609</v>
      </c>
      <c r="B1018" s="12" t="s">
        <v>3993</v>
      </c>
      <c r="C1018" s="12" t="s">
        <v>6968</v>
      </c>
      <c r="D1018" s="12" t="s">
        <v>3994</v>
      </c>
      <c r="E1018" s="12" t="s">
        <v>462</v>
      </c>
      <c r="F1018" s="12" t="s">
        <v>3857</v>
      </c>
      <c r="G1018" s="12" t="s">
        <v>1278</v>
      </c>
      <c r="H1018" s="12" t="s">
        <v>3995</v>
      </c>
      <c r="I1018" s="12" t="s">
        <v>1076</v>
      </c>
      <c r="J1018" s="11">
        <v>205.5</v>
      </c>
      <c r="K1018" s="11">
        <v>42465</v>
      </c>
      <c r="L1018" s="11">
        <v>-6.87704</v>
      </c>
      <c r="M1018" s="11">
        <v>12.383154665746099</v>
      </c>
      <c r="N1018" s="11">
        <v>13.665472129191</v>
      </c>
      <c r="O1018" s="11">
        <v>4.3389710548147304</v>
      </c>
      <c r="P1018" s="11">
        <v>63.7881307098965</v>
      </c>
      <c r="Q1018" s="11">
        <v>5.8242714403517599</v>
      </c>
      <c r="R1018" s="11">
        <v>2774</v>
      </c>
      <c r="S1018" s="11">
        <v>6391</v>
      </c>
      <c r="T1018" s="11">
        <v>14251</v>
      </c>
      <c r="U1018" s="81" t="str">
        <f>IF(COUNTIF('2025年度_地域戦略テーブル（基本項目）'!C:C, D1018) &gt; 0, "策定済み", "未策定")</f>
        <v>未策定</v>
      </c>
      <c r="V1018" t="str">
        <f>IF(COUNTIF('2025年度_地域戦略テーブル（基本項目）'!C:C, D1018) &gt; 0,
    IF(MONTH(INDEX('2025年度_地域戦略テーブル（基本項目）'!G:G, MATCH(D1018, '2025年度_地域戦略テーブル（基本項目）'!C:C, 0))) &gt;= 4,
        YEAR(INDEX('2025年度_地域戦略テーブル（基本項目）'!G:G, MATCH(D1018, '2025年度_地域戦略テーブル（基本項目）'!C:C, 0))),
        YEAR(INDEX('2025年度_地域戦略テーブル（基本項目）'!G:G, MATCH(D1018, '2025年度_地域戦略テーブル（基本項目）'!C:C, 0)))-1),
    "")</f>
        <v/>
      </c>
    </row>
    <row r="1019" spans="1:22" hidden="1">
      <c r="A1019" s="11">
        <v>616</v>
      </c>
      <c r="B1019" s="12" t="s">
        <v>3996</v>
      </c>
      <c r="C1019" s="12" t="s">
        <v>6975</v>
      </c>
      <c r="D1019" s="12" t="s">
        <v>3997</v>
      </c>
      <c r="E1019" s="12" t="s">
        <v>462</v>
      </c>
      <c r="F1019" s="12" t="s">
        <v>3857</v>
      </c>
      <c r="G1019" s="12" t="s">
        <v>1278</v>
      </c>
      <c r="H1019" s="12" t="s">
        <v>3998</v>
      </c>
      <c r="I1019" s="12" t="s">
        <v>1076</v>
      </c>
      <c r="J1019" s="11">
        <v>53.88</v>
      </c>
      <c r="K1019" s="11">
        <v>49735</v>
      </c>
      <c r="L1019" s="11">
        <v>0.19944999999999999</v>
      </c>
      <c r="M1019" s="11">
        <v>28.1421611167777</v>
      </c>
      <c r="N1019" s="11">
        <v>7.1899035516147096</v>
      </c>
      <c r="O1019" s="11">
        <v>46.603221623877701</v>
      </c>
      <c r="P1019" s="11">
        <v>16.447471860148902</v>
      </c>
      <c r="Q1019" s="11">
        <v>1.61724184758101</v>
      </c>
      <c r="R1019" s="11">
        <v>4383</v>
      </c>
      <c r="S1019" s="11">
        <v>4934</v>
      </c>
      <c r="T1019" s="11">
        <v>17576</v>
      </c>
      <c r="U1019" s="81" t="str">
        <f>IF(COUNTIF('2025年度_地域戦略テーブル（基本項目）'!C:C, D1019) &gt; 0, "策定済み", "未策定")</f>
        <v>未策定</v>
      </c>
      <c r="V1019" t="str">
        <f>IF(COUNTIF('2025年度_地域戦略テーブル（基本項目）'!C:C, D1019) &gt; 0,
    IF(MONTH(INDEX('2025年度_地域戦略テーブル（基本項目）'!G:G, MATCH(D1019, '2025年度_地域戦略テーブル（基本項目）'!C:C, 0))) &gt;= 4,
        YEAR(INDEX('2025年度_地域戦略テーブル（基本項目）'!G:G, MATCH(D1019, '2025年度_地域戦略テーブル（基本項目）'!C:C, 0))),
        YEAR(INDEX('2025年度_地域戦略テーブル（基本項目）'!G:G, MATCH(D1019, '2025年度_地域戦略テーブル（基本項目）'!C:C, 0)))-1),
    "")</f>
        <v/>
      </c>
    </row>
    <row r="1020" spans="1:22" hidden="1">
      <c r="A1020" s="11">
        <v>632</v>
      </c>
      <c r="B1020" s="12" t="s">
        <v>3999</v>
      </c>
      <c r="C1020" s="12" t="s">
        <v>6991</v>
      </c>
      <c r="D1020" s="12" t="s">
        <v>4000</v>
      </c>
      <c r="E1020" s="12" t="s">
        <v>462</v>
      </c>
      <c r="F1020" s="12" t="s">
        <v>3857</v>
      </c>
      <c r="G1020" s="12" t="s">
        <v>1278</v>
      </c>
      <c r="H1020" s="12" t="s">
        <v>4001</v>
      </c>
      <c r="I1020" s="12" t="s">
        <v>1076</v>
      </c>
      <c r="J1020" s="11">
        <v>35.590000000000003</v>
      </c>
      <c r="K1020" s="11">
        <v>6760</v>
      </c>
      <c r="L1020" s="11">
        <v>-6.3971200000000001</v>
      </c>
      <c r="M1020" s="11">
        <v>13.052860690910601</v>
      </c>
      <c r="N1020" s="11">
        <v>25.016136703400701</v>
      </c>
      <c r="O1020" s="11">
        <v>7.8940594956697598</v>
      </c>
      <c r="P1020" s="11">
        <v>45.4456887385779</v>
      </c>
      <c r="Q1020" s="11">
        <v>8.5912543714410692</v>
      </c>
      <c r="R1020" s="11">
        <v>577</v>
      </c>
      <c r="S1020" s="11">
        <v>948</v>
      </c>
      <c r="T1020" s="11">
        <v>2117</v>
      </c>
      <c r="U1020" s="81" t="str">
        <f>IF(COUNTIF('2025年度_地域戦略テーブル（基本項目）'!C:C, D1020) &gt; 0, "策定済み", "未策定")</f>
        <v>未策定</v>
      </c>
      <c r="V1020" t="str">
        <f>IF(COUNTIF('2025年度_地域戦略テーブル（基本項目）'!C:C, D1020) &gt; 0,
    IF(MONTH(INDEX('2025年度_地域戦略テーブル（基本項目）'!G:G, MATCH(D1020, '2025年度_地域戦略テーブル（基本項目）'!C:C, 0))) &gt;= 4,
        YEAR(INDEX('2025年度_地域戦略テーブル（基本項目）'!G:G, MATCH(D1020, '2025年度_地域戦略テーブル（基本項目）'!C:C, 0))),
        YEAR(INDEX('2025年度_地域戦略テーブル（基本項目）'!G:G, MATCH(D1020, '2025年度_地域戦略テーブル（基本項目）'!C:C, 0)))-1),
    "")</f>
        <v/>
      </c>
    </row>
    <row r="1021" spans="1:22" hidden="1">
      <c r="A1021" s="11">
        <v>594</v>
      </c>
      <c r="B1021" s="12" t="s">
        <v>4002</v>
      </c>
      <c r="C1021" s="12" t="s">
        <v>6953</v>
      </c>
      <c r="D1021" s="12" t="s">
        <v>4003</v>
      </c>
      <c r="E1021" s="12" t="s">
        <v>462</v>
      </c>
      <c r="F1021" s="12" t="s">
        <v>3857</v>
      </c>
      <c r="G1021" s="12" t="s">
        <v>1278</v>
      </c>
      <c r="H1021" s="12" t="s">
        <v>4004</v>
      </c>
      <c r="I1021" s="12" t="s">
        <v>1076</v>
      </c>
      <c r="J1021" s="11">
        <v>99.92</v>
      </c>
      <c r="K1021" s="11">
        <v>86782</v>
      </c>
      <c r="L1021" s="11">
        <v>-3.2401200000000001</v>
      </c>
      <c r="M1021" s="11">
        <v>30.129532821975101</v>
      </c>
      <c r="N1021" s="11">
        <v>30.173065238120699</v>
      </c>
      <c r="O1021" s="11">
        <v>13.2818703755632</v>
      </c>
      <c r="P1021" s="11">
        <v>22.504373303394299</v>
      </c>
      <c r="Q1021" s="11">
        <v>3.9111582609467601</v>
      </c>
      <c r="R1021" s="11">
        <v>2461</v>
      </c>
      <c r="S1021" s="11">
        <v>11661</v>
      </c>
      <c r="T1021" s="11">
        <v>27902</v>
      </c>
      <c r="U1021" s="81" t="str">
        <f>IF(COUNTIF('2025年度_地域戦略テーブル（基本項目）'!C:C, D1021) &gt; 0, "策定済み", "未策定")</f>
        <v>未策定</v>
      </c>
      <c r="V1021" t="str">
        <f>IF(COUNTIF('2025年度_地域戦略テーブル（基本項目）'!C:C, D1021) &gt; 0,
    IF(MONTH(INDEX('2025年度_地域戦略テーブル（基本項目）'!G:G, MATCH(D1021, '2025年度_地域戦略テーブル（基本項目）'!C:C, 0))) &gt;= 4,
        YEAR(INDEX('2025年度_地域戦略テーブル（基本項目）'!G:G, MATCH(D1021, '2025年度_地域戦略テーブル（基本項目）'!C:C, 0))),
        YEAR(INDEX('2025年度_地域戦略テーブル（基本項目）'!G:G, MATCH(D1021, '2025年度_地域戦略テーブル（基本項目）'!C:C, 0)))-1),
    "")</f>
        <v/>
      </c>
    </row>
    <row r="1022" spans="1:22" ht="26" hidden="1">
      <c r="A1022" s="11">
        <v>591</v>
      </c>
      <c r="B1022" s="12" t="s">
        <v>4005</v>
      </c>
      <c r="C1022" s="12" t="s">
        <v>6950</v>
      </c>
      <c r="D1022" s="12" t="s">
        <v>4006</v>
      </c>
      <c r="E1022" s="12" t="s">
        <v>462</v>
      </c>
      <c r="F1022" s="12" t="s">
        <v>3857</v>
      </c>
      <c r="G1022" s="12" t="s">
        <v>1278</v>
      </c>
      <c r="H1022" s="12" t="s">
        <v>4007</v>
      </c>
      <c r="I1022" s="12" t="s">
        <v>1076</v>
      </c>
      <c r="J1022" s="11">
        <v>138.94999999999999</v>
      </c>
      <c r="K1022" s="11">
        <v>136166</v>
      </c>
      <c r="L1022" s="11">
        <v>1.5096099999999999</v>
      </c>
      <c r="M1022" s="11">
        <v>30.7201179625348</v>
      </c>
      <c r="N1022" s="11">
        <v>21.254257174726099</v>
      </c>
      <c r="O1022" s="11">
        <v>4.9235668886275699</v>
      </c>
      <c r="P1022" s="11">
        <v>37.562586183918398</v>
      </c>
      <c r="Q1022" s="11">
        <v>5.5394717901930903</v>
      </c>
      <c r="R1022" s="11">
        <v>3491</v>
      </c>
      <c r="S1022" s="11">
        <v>14690</v>
      </c>
      <c r="T1022" s="11">
        <v>40996</v>
      </c>
      <c r="U1022" s="81" t="str">
        <f>IF(COUNTIF('2025年度_地域戦略テーブル（基本項目）'!C:C, D1022) &gt; 0, "策定済み", "未策定")</f>
        <v>未策定</v>
      </c>
      <c r="V1022" t="str">
        <f>IF(COUNTIF('2025年度_地域戦略テーブル（基本項目）'!C:C, D1022) &gt; 0,
    IF(MONTH(INDEX('2025年度_地域戦略テーブル（基本項目）'!G:G, MATCH(D1022, '2025年度_地域戦略テーブル（基本項目）'!C:C, 0))) &gt;= 4,
        YEAR(INDEX('2025年度_地域戦略テーブル（基本項目）'!G:G, MATCH(D1022, '2025年度_地域戦略テーブル（基本項目）'!C:C, 0))),
        YEAR(INDEX('2025年度_地域戦略テーブル（基本項目）'!G:G, MATCH(D1022, '2025年度_地域戦略テーブル（基本項目）'!C:C, 0)))-1),
    "")</f>
        <v/>
      </c>
    </row>
    <row r="1023" spans="1:22" hidden="1">
      <c r="A1023" s="11">
        <v>593</v>
      </c>
      <c r="B1023" s="12" t="s">
        <v>4008</v>
      </c>
      <c r="C1023" s="12" t="s">
        <v>6952</v>
      </c>
      <c r="D1023" s="12" t="s">
        <v>489</v>
      </c>
      <c r="E1023" s="12" t="s">
        <v>462</v>
      </c>
      <c r="F1023" s="12" t="s">
        <v>3857</v>
      </c>
      <c r="G1023" s="12" t="s">
        <v>1278</v>
      </c>
      <c r="H1023" s="12" t="s">
        <v>4009</v>
      </c>
      <c r="I1023" s="12" t="s">
        <v>1076</v>
      </c>
      <c r="J1023" s="11">
        <v>103.55</v>
      </c>
      <c r="K1023" s="11">
        <v>152638</v>
      </c>
      <c r="L1023" s="11">
        <v>-0.61529999999999996</v>
      </c>
      <c r="M1023" s="11">
        <v>47.5927007350287</v>
      </c>
      <c r="N1023" s="11">
        <v>22.833218929914999</v>
      </c>
      <c r="O1023" s="11">
        <v>16.196192489727299</v>
      </c>
      <c r="P1023" s="11">
        <v>6.6982440665135696</v>
      </c>
      <c r="Q1023" s="11">
        <v>6.67964377881533</v>
      </c>
      <c r="R1023" s="11">
        <v>3053</v>
      </c>
      <c r="S1023" s="11">
        <v>19287</v>
      </c>
      <c r="T1023" s="11">
        <v>49400</v>
      </c>
      <c r="U1023" s="81" t="str">
        <f>IF(COUNTIF('2025年度_地域戦略テーブル（基本項目）'!C:C, D1023) &gt; 0, "策定済み", "未策定")</f>
        <v>策定済み</v>
      </c>
      <c r="V1023">
        <f>IF(COUNTIF('2025年度_地域戦略テーブル（基本項目）'!C:C, D1023) &gt; 0,
    IF(MONTH(INDEX('2025年度_地域戦略テーブル（基本項目）'!G:G, MATCH(D1023, '2025年度_地域戦略テーブル（基本項目）'!C:C, 0))) &gt;= 4,
        YEAR(INDEX('2025年度_地域戦略テーブル（基本項目）'!G:G, MATCH(D1023, '2025年度_地域戦略テーブル（基本項目）'!C:C, 0))),
        YEAR(INDEX('2025年度_地域戦略テーブル（基本項目）'!G:G, MATCH(D1023, '2025年度_地域戦略テーブル（基本項目）'!C:C, 0)))-1),
    "")</f>
        <v>2014</v>
      </c>
    </row>
    <row r="1024" spans="1:22" hidden="1">
      <c r="A1024" s="11">
        <v>603</v>
      </c>
      <c r="B1024" s="12" t="s">
        <v>4010</v>
      </c>
      <c r="C1024" s="12" t="s">
        <v>6962</v>
      </c>
      <c r="D1024" s="12" t="s">
        <v>493</v>
      </c>
      <c r="E1024" s="12" t="s">
        <v>462</v>
      </c>
      <c r="F1024" s="12" t="s">
        <v>3857</v>
      </c>
      <c r="G1024" s="12" t="s">
        <v>1278</v>
      </c>
      <c r="H1024" s="12" t="s">
        <v>4011</v>
      </c>
      <c r="I1024" s="12" t="s">
        <v>1076</v>
      </c>
      <c r="J1024" s="11">
        <v>35.32</v>
      </c>
      <c r="K1024" s="11">
        <v>199849</v>
      </c>
      <c r="L1024" s="11">
        <v>14.610060000000001</v>
      </c>
      <c r="M1024" s="11">
        <v>71.019128939906196</v>
      </c>
      <c r="N1024" s="11">
        <v>10.1629782573802</v>
      </c>
      <c r="O1024" s="11">
        <v>9.3423067943150304</v>
      </c>
      <c r="P1024" s="11">
        <v>7.0303828476605599</v>
      </c>
      <c r="Q1024" s="11">
        <v>2.4452031607380502</v>
      </c>
      <c r="R1024" s="11">
        <v>1416</v>
      </c>
      <c r="S1024" s="11">
        <v>14359</v>
      </c>
      <c r="T1024" s="11">
        <v>58207</v>
      </c>
      <c r="U1024" s="81" t="str">
        <f>IF(COUNTIF('2025年度_地域戦略テーブル（基本項目）'!C:C, D1024) &gt; 0, "策定済み", "未策定")</f>
        <v>策定済み</v>
      </c>
      <c r="V1024">
        <f>IF(COUNTIF('2025年度_地域戦略テーブル（基本項目）'!C:C, D1024) &gt; 0,
    IF(MONTH(INDEX('2025年度_地域戦略テーブル（基本項目）'!G:G, MATCH(D1024, '2025年度_地域戦略テーブル（基本項目）'!C:C, 0))) &gt;= 4,
        YEAR(INDEX('2025年度_地域戦略テーブル（基本項目）'!G:G, MATCH(D1024, '2025年度_地域戦略テーブル（基本項目）'!C:C, 0))),
        YEAR(INDEX('2025年度_地域戦略テーブル（基本項目）'!G:G, MATCH(D1024, '2025年度_地域戦略テーブル（基本項目）'!C:C, 0)))-1),
    "")</f>
        <v>2009</v>
      </c>
    </row>
    <row r="1025" spans="1:22" hidden="1">
      <c r="A1025" s="11">
        <v>1139</v>
      </c>
      <c r="B1025" s="12" t="s">
        <v>4012</v>
      </c>
      <c r="C1025" s="12" t="s">
        <v>497</v>
      </c>
      <c r="D1025" s="12" t="s">
        <v>497</v>
      </c>
      <c r="E1025" s="12" t="s">
        <v>497</v>
      </c>
      <c r="F1025" s="12" t="s">
        <v>4013</v>
      </c>
      <c r="G1025" s="12" t="s">
        <v>2016</v>
      </c>
      <c r="H1025" s="12" t="s">
        <v>102</v>
      </c>
      <c r="I1025" s="12" t="s">
        <v>982</v>
      </c>
      <c r="J1025" s="11">
        <v>1905.32</v>
      </c>
      <c r="K1025" s="11">
        <v>8837685</v>
      </c>
      <c r="L1025" s="11">
        <v>-2.018E-2</v>
      </c>
      <c r="M1025" s="11">
        <v>52.822371828068398</v>
      </c>
      <c r="N1025" s="11">
        <v>1.96789228379078</v>
      </c>
      <c r="O1025" s="11">
        <v>1.34645261522527</v>
      </c>
      <c r="P1025" s="11">
        <v>43.500776799585701</v>
      </c>
      <c r="Q1025" s="11">
        <v>0.36250647332988101</v>
      </c>
      <c r="R1025" s="11">
        <v>37188</v>
      </c>
      <c r="S1025" s="11">
        <v>867157</v>
      </c>
      <c r="T1025" s="11">
        <v>2621746</v>
      </c>
      <c r="U1025" s="81" t="str">
        <f>IF(COUNTIF('2025年度_地域戦略テーブル（基本項目）'!C:C, D1025) &gt; 0, "策定済み", "未策定")</f>
        <v>策定済み</v>
      </c>
      <c r="V1025">
        <f>IF(COUNTIF('2025年度_地域戦略テーブル（基本項目）'!C:C, D1025) &gt; 0,
    IF(MONTH(INDEX('2025年度_地域戦略テーブル（基本項目）'!G:G, MATCH(D1025, '2025年度_地域戦略テーブル（基本項目）'!C:C, 0))) &gt;= 4,
        YEAR(INDEX('2025年度_地域戦略テーブル（基本項目）'!G:G, MATCH(D1025, '2025年度_地域戦略テーブル（基本項目）'!C:C, 0))),
        YEAR(INDEX('2025年度_地域戦略テーブル（基本項目）'!G:G, MATCH(D1025, '2025年度_地域戦略テーブル（基本項目）'!C:C, 0)))-1),
    "")</f>
        <v>2010</v>
      </c>
    </row>
    <row r="1026" spans="1:22" hidden="1">
      <c r="A1026" s="11">
        <v>1151</v>
      </c>
      <c r="B1026" s="12" t="s">
        <v>4014</v>
      </c>
      <c r="C1026" s="12" t="s">
        <v>7495</v>
      </c>
      <c r="D1026" s="12" t="s">
        <v>4015</v>
      </c>
      <c r="E1026" s="12" t="s">
        <v>497</v>
      </c>
      <c r="F1026" s="12" t="s">
        <v>4013</v>
      </c>
      <c r="G1026" s="12" t="s">
        <v>2016</v>
      </c>
      <c r="H1026" s="12" t="s">
        <v>4016</v>
      </c>
      <c r="I1026" s="12" t="s">
        <v>1076</v>
      </c>
      <c r="J1026" s="11">
        <v>76.489999999999995</v>
      </c>
      <c r="K1026" s="11">
        <v>287730</v>
      </c>
      <c r="L1026" s="11">
        <v>2.7486000000000002</v>
      </c>
      <c r="M1026" s="11">
        <v>45.251190015951202</v>
      </c>
      <c r="N1026" s="11">
        <v>9.2565483106395607</v>
      </c>
      <c r="O1026" s="11">
        <v>0.146467058589524</v>
      </c>
      <c r="P1026" s="11">
        <v>41.704022496026198</v>
      </c>
      <c r="Q1026" s="11">
        <v>3.64177211879344</v>
      </c>
      <c r="R1026" s="11">
        <v>1605</v>
      </c>
      <c r="S1026" s="11">
        <v>26418</v>
      </c>
      <c r="T1026" s="11">
        <v>89210</v>
      </c>
      <c r="U1026" s="81" t="str">
        <f>IF(COUNTIF('2025年度_地域戦略テーブル（基本項目）'!C:C, D1026) &gt; 0, "策定済み", "未策定")</f>
        <v>未策定</v>
      </c>
      <c r="V1026" t="str">
        <f>IF(COUNTIF('2025年度_地域戦略テーブル（基本項目）'!C:C, D1026) &gt; 0,
    IF(MONTH(INDEX('2025年度_地域戦略テーブル（基本項目）'!G:G, MATCH(D1026, '2025年度_地域戦略テーブル（基本項目）'!C:C, 0))) &gt;= 4,
        YEAR(INDEX('2025年度_地域戦略テーブル（基本項目）'!G:G, MATCH(D1026, '2025年度_地域戦略テーブル（基本項目）'!C:C, 0))),
        YEAR(INDEX('2025年度_地域戦略テーブル（基本項目）'!G:G, MATCH(D1026, '2025年度_地域戦略テーブル（基本項目）'!C:C, 0)))-1),
    "")</f>
        <v/>
      </c>
    </row>
    <row r="1027" spans="1:22" ht="26" hidden="1">
      <c r="A1027" s="11">
        <v>1162</v>
      </c>
      <c r="B1027" s="12" t="s">
        <v>4017</v>
      </c>
      <c r="C1027" s="12" t="s">
        <v>7506</v>
      </c>
      <c r="D1027" s="12" t="s">
        <v>4018</v>
      </c>
      <c r="E1027" s="12" t="s">
        <v>497</v>
      </c>
      <c r="F1027" s="12" t="s">
        <v>4013</v>
      </c>
      <c r="G1027" s="12" t="s">
        <v>2016</v>
      </c>
      <c r="H1027" s="12" t="s">
        <v>4019</v>
      </c>
      <c r="I1027" s="12" t="s">
        <v>1076</v>
      </c>
      <c r="J1027" s="11">
        <v>26.45</v>
      </c>
      <c r="K1027" s="11">
        <v>108736</v>
      </c>
      <c r="L1027" s="11">
        <v>-3.5027499999999998</v>
      </c>
      <c r="M1027" s="11">
        <v>62.877117467224501</v>
      </c>
      <c r="N1027" s="11">
        <v>9.6111280063666698</v>
      </c>
      <c r="O1027" s="11">
        <v>12.551277183895801</v>
      </c>
      <c r="P1027" s="11">
        <v>14.404412764299799</v>
      </c>
      <c r="Q1027" s="11">
        <v>0.55606457821323396</v>
      </c>
      <c r="R1027" s="11">
        <v>1157</v>
      </c>
      <c r="S1027" s="11">
        <v>12636</v>
      </c>
      <c r="T1027" s="11">
        <v>33874</v>
      </c>
      <c r="U1027" s="81" t="str">
        <f>IF(COUNTIF('2025年度_地域戦略テーブル（基本項目）'!C:C, D1027) &gt; 0, "策定済み", "未策定")</f>
        <v>未策定</v>
      </c>
      <c r="V1027" t="str">
        <f>IF(COUNTIF('2025年度_地域戦略テーブル（基本項目）'!C:C, D1027) &gt; 0,
    IF(MONTH(INDEX('2025年度_地域戦略テーブル（基本項目）'!G:G, MATCH(D1027, '2025年度_地域戦略テーブル（基本項目）'!C:C, 0))) &gt;= 4,
        YEAR(INDEX('2025年度_地域戦略テーブル（基本項目）'!G:G, MATCH(D1027, '2025年度_地域戦略テーブル（基本項目）'!C:C, 0))),
        YEAR(INDEX('2025年度_地域戦略テーブル（基本項目）'!G:G, MATCH(D1027, '2025年度_地域戦略テーブル（基本項目）'!C:C, 0)))-1),
    "")</f>
        <v/>
      </c>
    </row>
    <row r="1028" spans="1:22" ht="26" hidden="1">
      <c r="A1028" s="11">
        <v>1156</v>
      </c>
      <c r="B1028" s="12" t="s">
        <v>4020</v>
      </c>
      <c r="C1028" s="12" t="s">
        <v>7500</v>
      </c>
      <c r="D1028" s="12" t="s">
        <v>4021</v>
      </c>
      <c r="E1028" s="12" t="s">
        <v>497</v>
      </c>
      <c r="F1028" s="12" t="s">
        <v>4013</v>
      </c>
      <c r="G1028" s="12" t="s">
        <v>2016</v>
      </c>
      <c r="H1028" s="12" t="s">
        <v>4022</v>
      </c>
      <c r="I1028" s="12" t="s">
        <v>1076</v>
      </c>
      <c r="J1028" s="11">
        <v>109.63</v>
      </c>
      <c r="K1028" s="11">
        <v>101692</v>
      </c>
      <c r="L1028" s="11">
        <v>-4.9492000000000003</v>
      </c>
      <c r="M1028" s="11">
        <v>14.767893657739</v>
      </c>
      <c r="N1028" s="11">
        <v>4.3696772848613703</v>
      </c>
      <c r="O1028" s="11">
        <v>2.1704578732330102</v>
      </c>
      <c r="P1028" s="11">
        <v>76.485115334304197</v>
      </c>
      <c r="Q1028" s="11">
        <v>2.2068558498623498</v>
      </c>
      <c r="R1028" s="11">
        <v>883</v>
      </c>
      <c r="S1028" s="11">
        <v>9284</v>
      </c>
      <c r="T1028" s="11">
        <v>33438</v>
      </c>
      <c r="U1028" s="81" t="str">
        <f>IF(COUNTIF('2025年度_地域戦略テーブル（基本項目）'!C:C, D1028) &gt; 0, "策定済み", "未策定")</f>
        <v>未策定</v>
      </c>
      <c r="V1028" t="str">
        <f>IF(COUNTIF('2025年度_地域戦略テーブル（基本項目）'!C:C, D1028) &gt; 0,
    IF(MONTH(INDEX('2025年度_地域戦略テーブル（基本項目）'!G:G, MATCH(D1028, '2025年度_地域戦略テーブル（基本項目）'!C:C, 0))) &gt;= 4,
        YEAR(INDEX('2025年度_地域戦略テーブル（基本項目）'!G:G, MATCH(D1028, '2025年度_地域戦略テーブル（基本項目）'!C:C, 0))),
        YEAR(INDEX('2025年度_地域戦略テーブル（基本項目）'!G:G, MATCH(D1028, '2025年度_地域戦略テーブル（基本項目）'!C:C, 0)))-1),
    "")</f>
        <v/>
      </c>
    </row>
    <row r="1029" spans="1:22" hidden="1">
      <c r="A1029" s="11">
        <v>1181</v>
      </c>
      <c r="B1029" s="12" t="s">
        <v>4023</v>
      </c>
      <c r="C1029" s="12" t="s">
        <v>7525</v>
      </c>
      <c r="D1029" s="12" t="s">
        <v>4024</v>
      </c>
      <c r="E1029" s="12" t="s">
        <v>497</v>
      </c>
      <c r="F1029" s="12" t="s">
        <v>4013</v>
      </c>
      <c r="G1029" s="12" t="s">
        <v>2016</v>
      </c>
      <c r="H1029" s="12" t="s">
        <v>4025</v>
      </c>
      <c r="I1029" s="12" t="s">
        <v>1076</v>
      </c>
      <c r="J1029" s="11">
        <v>25.26</v>
      </c>
      <c r="K1029" s="11">
        <v>15697</v>
      </c>
      <c r="L1029" s="11">
        <v>-2.6602999999999999</v>
      </c>
      <c r="M1029" s="11">
        <v>14.508411617755</v>
      </c>
      <c r="N1029" s="11">
        <v>15.403819757523101</v>
      </c>
      <c r="O1029" s="11">
        <v>8.1258445429110608</v>
      </c>
      <c r="P1029" s="11">
        <v>57.125007899956003</v>
      </c>
      <c r="Q1029" s="11">
        <v>4.8369161818548401</v>
      </c>
      <c r="R1029" s="11">
        <v>644</v>
      </c>
      <c r="S1029" s="11">
        <v>1941</v>
      </c>
      <c r="T1029" s="11">
        <v>4580</v>
      </c>
      <c r="U1029" s="81" t="str">
        <f>IF(COUNTIF('2025年度_地域戦略テーブル（基本項目）'!C:C, D1029) &gt; 0, "策定済み", "未策定")</f>
        <v>未策定</v>
      </c>
      <c r="V1029" t="str">
        <f>IF(COUNTIF('2025年度_地域戦略テーブル（基本項目）'!C:C, D1029) &gt; 0,
    IF(MONTH(INDEX('2025年度_地域戦略テーブル（基本項目）'!G:G, MATCH(D1029, '2025年度_地域戦略テーブル（基本項目）'!C:C, 0))) &gt;= 4,
        YEAR(INDEX('2025年度_地域戦略テーブル（基本項目）'!G:G, MATCH(D1029, '2025年度_地域戦略テーブル（基本項目）'!C:C, 0))),
        YEAR(INDEX('2025年度_地域戦略テーブル（基本項目）'!G:G, MATCH(D1029, '2025年度_地域戦略テーブル（基本項目）'!C:C, 0)))-1),
    "")</f>
        <v/>
      </c>
    </row>
    <row r="1030" spans="1:22" hidden="1">
      <c r="A1030" s="11">
        <v>1148</v>
      </c>
      <c r="B1030" s="12" t="s">
        <v>4026</v>
      </c>
      <c r="C1030" s="12" t="s">
        <v>7492</v>
      </c>
      <c r="D1030" s="12" t="s">
        <v>4027</v>
      </c>
      <c r="E1030" s="12" t="s">
        <v>497</v>
      </c>
      <c r="F1030" s="12" t="s">
        <v>4013</v>
      </c>
      <c r="G1030" s="12" t="s">
        <v>2016</v>
      </c>
      <c r="H1030" s="12" t="s">
        <v>4028</v>
      </c>
      <c r="I1030" s="12" t="s">
        <v>1076</v>
      </c>
      <c r="J1030" s="11">
        <v>43.93</v>
      </c>
      <c r="K1030" s="11">
        <v>84443</v>
      </c>
      <c r="L1030" s="11">
        <v>-4.7928800000000003</v>
      </c>
      <c r="M1030" s="11">
        <v>37.495614627426697</v>
      </c>
      <c r="N1030" s="11">
        <v>7.4532006487902098</v>
      </c>
      <c r="O1030" s="11">
        <v>3.0727845819192101</v>
      </c>
      <c r="P1030" s="11">
        <v>50.544160275039602</v>
      </c>
      <c r="Q1030" s="11">
        <v>1.43423986682421</v>
      </c>
      <c r="R1030" s="11">
        <v>1147</v>
      </c>
      <c r="S1030" s="11">
        <v>9742</v>
      </c>
      <c r="T1030" s="11">
        <v>26731</v>
      </c>
      <c r="U1030" s="81" t="str">
        <f>IF(COUNTIF('2025年度_地域戦略テーブル（基本項目）'!C:C, D1030) &gt; 0, "策定済み", "未策定")</f>
        <v>未策定</v>
      </c>
      <c r="V1030" t="str">
        <f>IF(COUNTIF('2025年度_地域戦略テーブル（基本項目）'!C:C, D1030) &gt; 0,
    IF(MONTH(INDEX('2025年度_地域戦略テーブル（基本項目）'!G:G, MATCH(D1030, '2025年度_地域戦略テーブル（基本項目）'!C:C, 0))) &gt;= 4,
        YEAR(INDEX('2025年度_地域戦略テーブル（基本項目）'!G:G, MATCH(D1030, '2025年度_地域戦略テーブル（基本項目）'!C:C, 0))),
        YEAR(INDEX('2025年度_地域戦略テーブル（基本項目）'!G:G, MATCH(D1030, '2025年度_地域戦略テーブル（基本項目）'!C:C, 0)))-1),
    "")</f>
        <v/>
      </c>
    </row>
    <row r="1031" spans="1:22" ht="26" hidden="1">
      <c r="A1031" s="11">
        <v>1142</v>
      </c>
      <c r="B1031" s="12" t="s">
        <v>4029</v>
      </c>
      <c r="C1031" s="12" t="s">
        <v>7486</v>
      </c>
      <c r="D1031" s="12" t="s">
        <v>501</v>
      </c>
      <c r="E1031" s="12" t="s">
        <v>497</v>
      </c>
      <c r="F1031" s="12" t="s">
        <v>4013</v>
      </c>
      <c r="G1031" s="12" t="s">
        <v>2016</v>
      </c>
      <c r="H1031" s="12" t="s">
        <v>4030</v>
      </c>
      <c r="I1031" s="12" t="s">
        <v>1076</v>
      </c>
      <c r="J1031" s="11">
        <v>72.72</v>
      </c>
      <c r="K1031" s="11">
        <v>190658</v>
      </c>
      <c r="L1031" s="11">
        <v>-2.1820200000000001</v>
      </c>
      <c r="M1031" s="11">
        <v>46.342720453629703</v>
      </c>
      <c r="N1031" s="11">
        <v>5.7982118829975002</v>
      </c>
      <c r="O1031" s="11">
        <v>7.7284276198802004</v>
      </c>
      <c r="P1031" s="11">
        <v>38.947017896586601</v>
      </c>
      <c r="Q1031" s="11">
        <v>1.18362214690604</v>
      </c>
      <c r="R1031" s="11">
        <v>1966</v>
      </c>
      <c r="S1031" s="11">
        <v>20265</v>
      </c>
      <c r="T1031" s="11">
        <v>57089</v>
      </c>
      <c r="U1031" s="81" t="str">
        <f>IF(COUNTIF('2025年度_地域戦略テーブル（基本項目）'!C:C, D1031) &gt; 0, "策定済み", "未策定")</f>
        <v>策定済み</v>
      </c>
      <c r="V1031">
        <f>IF(COUNTIF('2025年度_地域戦略テーブル（基本項目）'!C:C, D1031) &gt; 0,
    IF(MONTH(INDEX('2025年度_地域戦略テーブル（基本項目）'!G:G, MATCH(D1031, '2025年度_地域戦略テーブル（基本項目）'!C:C, 0))) &gt;= 4,
        YEAR(INDEX('2025年度_地域戦略テーブル（基本項目）'!G:G, MATCH(D1031, '2025年度_地域戦略テーブル（基本項目）'!C:C, 0))),
        YEAR(INDEX('2025年度_地域戦略テーブル（基本項目）'!G:G, MATCH(D1031, '2025年度_地域戦略テーブル（基本項目）'!C:C, 0)))-1),
    "")</f>
        <v>2014</v>
      </c>
    </row>
    <row r="1032" spans="1:22" hidden="1">
      <c r="A1032" s="11">
        <v>1177</v>
      </c>
      <c r="B1032" s="12" t="s">
        <v>4031</v>
      </c>
      <c r="C1032" s="12" t="s">
        <v>7521</v>
      </c>
      <c r="D1032" s="12" t="s">
        <v>4032</v>
      </c>
      <c r="E1032" s="12" t="s">
        <v>497</v>
      </c>
      <c r="F1032" s="12" t="s">
        <v>4013</v>
      </c>
      <c r="G1032" s="12" t="s">
        <v>2016</v>
      </c>
      <c r="H1032" s="12" t="s">
        <v>4033</v>
      </c>
      <c r="I1032" s="12" t="s">
        <v>1076</v>
      </c>
      <c r="J1032" s="11">
        <v>17.239999999999998</v>
      </c>
      <c r="K1032" s="11">
        <v>43763</v>
      </c>
      <c r="L1032" s="11">
        <v>-1.5123200000000001</v>
      </c>
      <c r="M1032" s="11">
        <v>43.324600789250901</v>
      </c>
      <c r="N1032" s="11">
        <v>14.007611139363799</v>
      </c>
      <c r="O1032" s="11">
        <v>1.8387305107466201</v>
      </c>
      <c r="P1032" s="11">
        <v>38.321404370172303</v>
      </c>
      <c r="Q1032" s="11">
        <v>2.5076531904664301</v>
      </c>
      <c r="R1032" s="11">
        <v>673</v>
      </c>
      <c r="S1032" s="11">
        <v>4657</v>
      </c>
      <c r="T1032" s="11">
        <v>14157</v>
      </c>
      <c r="U1032" s="81" t="str">
        <f>IF(COUNTIF('2025年度_地域戦略テーブル（基本項目）'!C:C, D1032) &gt; 0, "策定済み", "未策定")</f>
        <v>未策定</v>
      </c>
      <c r="V1032" t="str">
        <f>IF(COUNTIF('2025年度_地域戦略テーブル（基本項目）'!C:C, D1032) &gt; 0,
    IF(MONTH(INDEX('2025年度_地域戦略テーブル（基本項目）'!G:G, MATCH(D1032, '2025年度_地域戦略テーブル（基本項目）'!C:C, 0))) &gt;= 4,
        YEAR(INDEX('2025年度_地域戦略テーブル（基本項目）'!G:G, MATCH(D1032, '2025年度_地域戦略テーブル（基本項目）'!C:C, 0))),
        YEAR(INDEX('2025年度_地域戦略テーブル（基本項目）'!G:G, MATCH(D1032, '2025年度_地域戦略テーブル（基本項目）'!C:C, 0)))-1),
    "")</f>
        <v/>
      </c>
    </row>
    <row r="1033" spans="1:22" hidden="1">
      <c r="A1033" s="11">
        <v>1170</v>
      </c>
      <c r="B1033" s="12" t="s">
        <v>4034</v>
      </c>
      <c r="C1033" s="12" t="s">
        <v>7514</v>
      </c>
      <c r="D1033" s="12" t="s">
        <v>4035</v>
      </c>
      <c r="E1033" s="12" t="s">
        <v>497</v>
      </c>
      <c r="F1033" s="12" t="s">
        <v>4013</v>
      </c>
      <c r="G1033" s="12" t="s">
        <v>2016</v>
      </c>
      <c r="H1033" s="12" t="s">
        <v>4036</v>
      </c>
      <c r="I1033" s="12" t="s">
        <v>1076</v>
      </c>
      <c r="J1033" s="11">
        <v>25.55</v>
      </c>
      <c r="K1033" s="11">
        <v>75033</v>
      </c>
      <c r="L1033" s="11">
        <v>-1.8342400000000001</v>
      </c>
      <c r="M1033" s="11">
        <v>44.120488552383698</v>
      </c>
      <c r="N1033" s="11">
        <v>10.399678188718401</v>
      </c>
      <c r="O1033" s="11">
        <v>1.2999693050401799</v>
      </c>
      <c r="P1033" s="11">
        <v>40.409040163760899</v>
      </c>
      <c r="Q1033" s="11">
        <v>3.7708237900967498</v>
      </c>
      <c r="R1033" s="11">
        <v>520</v>
      </c>
      <c r="S1033" s="11">
        <v>8516</v>
      </c>
      <c r="T1033" s="11">
        <v>23168</v>
      </c>
      <c r="U1033" s="81" t="str">
        <f>IF(COUNTIF('2025年度_地域戦略テーブル（基本項目）'!C:C, D1033) &gt; 0, "策定済み", "未策定")</f>
        <v>未策定</v>
      </c>
      <c r="V1033" t="str">
        <f>IF(COUNTIF('2025年度_地域戦略テーブル（基本項目）'!C:C, D1033) &gt; 0,
    IF(MONTH(INDEX('2025年度_地域戦略テーブル（基本項目）'!G:G, MATCH(D1033, '2025年度_地域戦略テーブル（基本項目）'!C:C, 0))) &gt;= 4,
        YEAR(INDEX('2025年度_地域戦略テーブル（基本項目）'!G:G, MATCH(D1033, '2025年度_地域戦略テーブル（基本項目）'!C:C, 0))),
        YEAR(INDEX('2025年度_地域戦略テーブル（基本項目）'!G:G, MATCH(D1033, '2025年度_地域戦略テーブル（基本項目）'!C:C, 0)))-1),
    "")</f>
        <v/>
      </c>
    </row>
    <row r="1034" spans="1:22" hidden="1">
      <c r="A1034" s="11">
        <v>1165</v>
      </c>
      <c r="B1034" s="12" t="s">
        <v>4037</v>
      </c>
      <c r="C1034" s="12" t="s">
        <v>7509</v>
      </c>
      <c r="D1034" s="12" t="s">
        <v>4038</v>
      </c>
      <c r="E1034" s="12" t="s">
        <v>497</v>
      </c>
      <c r="F1034" s="12" t="s">
        <v>4013</v>
      </c>
      <c r="G1034" s="12" t="s">
        <v>2016</v>
      </c>
      <c r="H1034" s="12" t="s">
        <v>4039</v>
      </c>
      <c r="I1034" s="12" t="s">
        <v>1076</v>
      </c>
      <c r="J1034" s="11">
        <v>11.3</v>
      </c>
      <c r="K1034" s="11">
        <v>55635</v>
      </c>
      <c r="L1034" s="11">
        <v>-1.5814900000000001</v>
      </c>
      <c r="M1034" s="11">
        <v>94.915990103288607</v>
      </c>
      <c r="N1034" s="11">
        <v>3.00449506706634</v>
      </c>
      <c r="O1034" s="11">
        <v>0.17334285613703701</v>
      </c>
      <c r="P1034" s="11">
        <v>1.90617197350806</v>
      </c>
      <c r="Q1034" s="11">
        <v>0</v>
      </c>
      <c r="R1034" s="11">
        <v>150</v>
      </c>
      <c r="S1034" s="11">
        <v>6146</v>
      </c>
      <c r="T1034" s="11">
        <v>17698</v>
      </c>
      <c r="U1034" s="81" t="str">
        <f>IF(COUNTIF('2025年度_地域戦略テーブル（基本項目）'!C:C, D1034) &gt; 0, "策定済み", "未策定")</f>
        <v>未策定</v>
      </c>
      <c r="V1034" t="str">
        <f>IF(COUNTIF('2025年度_地域戦略テーブル（基本項目）'!C:C, D1034) &gt; 0,
    IF(MONTH(INDEX('2025年度_地域戦略テーブル（基本項目）'!G:G, MATCH(D1034, '2025年度_地域戦略テーブル（基本項目）'!C:C, 0))) &gt;= 4,
        YEAR(INDEX('2025年度_地域戦略テーブル（基本項目）'!G:G, MATCH(D1034, '2025年度_地域戦略テーブル（基本項目）'!C:C, 0))),
        YEAR(INDEX('2025年度_地域戦略テーブル（基本項目）'!G:G, MATCH(D1034, '2025年度_地域戦略テーブル（基本項目）'!C:C, 0)))-1),
    "")</f>
        <v/>
      </c>
    </row>
    <row r="1035" spans="1:22" hidden="1">
      <c r="A1035" s="11">
        <v>1147</v>
      </c>
      <c r="B1035" s="12" t="s">
        <v>4040</v>
      </c>
      <c r="C1035" s="12" t="s">
        <v>7491</v>
      </c>
      <c r="D1035" s="12" t="s">
        <v>4041</v>
      </c>
      <c r="E1035" s="12" t="s">
        <v>497</v>
      </c>
      <c r="F1035" s="12" t="s">
        <v>4013</v>
      </c>
      <c r="G1035" s="12" t="s">
        <v>2016</v>
      </c>
      <c r="H1035" s="12" t="s">
        <v>4042</v>
      </c>
      <c r="I1035" s="12" t="s">
        <v>1076</v>
      </c>
      <c r="J1035" s="11">
        <v>105.29</v>
      </c>
      <c r="K1035" s="11">
        <v>352698</v>
      </c>
      <c r="L1035" s="11">
        <v>0.24698999999999999</v>
      </c>
      <c r="M1035" s="11">
        <v>36.971119772699502</v>
      </c>
      <c r="N1035" s="11">
        <v>6.8422788129934604</v>
      </c>
      <c r="O1035" s="11">
        <v>0.218032806951137</v>
      </c>
      <c r="P1035" s="11">
        <v>53.7895243696519</v>
      </c>
      <c r="Q1035" s="11">
        <v>2.1790442377039301</v>
      </c>
      <c r="R1035" s="11">
        <v>1630</v>
      </c>
      <c r="S1035" s="11">
        <v>34381</v>
      </c>
      <c r="T1035" s="11">
        <v>107524</v>
      </c>
      <c r="U1035" s="81" t="str">
        <f>IF(COUNTIF('2025年度_地域戦略テーブル（基本項目）'!C:C, D1035) &gt; 0, "策定済み", "未策定")</f>
        <v>未策定</v>
      </c>
      <c r="V1035" t="str">
        <f>IF(COUNTIF('2025年度_地域戦略テーブル（基本項目）'!C:C, D1035) &gt; 0,
    IF(MONTH(INDEX('2025年度_地域戦略テーブル（基本項目）'!G:G, MATCH(D1035, '2025年度_地域戦略テーブル（基本項目）'!C:C, 0))) &gt;= 4,
        YEAR(INDEX('2025年度_地域戦略テーブル（基本項目）'!G:G, MATCH(D1035, '2025年度_地域戦略テーブル（基本項目）'!C:C, 0))),
        YEAR(INDEX('2025年度_地域戦略テーブル（基本項目）'!G:G, MATCH(D1035, '2025年度_地域戦略テーブル（基本項目）'!C:C, 0)))-1),
    "")</f>
        <v/>
      </c>
    </row>
    <row r="1036" spans="1:22" hidden="1">
      <c r="A1036" s="11">
        <v>1172</v>
      </c>
      <c r="B1036" s="12" t="s">
        <v>4043</v>
      </c>
      <c r="C1036" s="12" t="s">
        <v>7516</v>
      </c>
      <c r="D1036" s="12" t="s">
        <v>4044</v>
      </c>
      <c r="E1036" s="12" t="s">
        <v>497</v>
      </c>
      <c r="F1036" s="12" t="s">
        <v>4013</v>
      </c>
      <c r="G1036" s="12" t="s">
        <v>2016</v>
      </c>
      <c r="H1036" s="12" t="s">
        <v>4045</v>
      </c>
      <c r="I1036" s="12" t="s">
        <v>1076</v>
      </c>
      <c r="J1036" s="11">
        <v>36.17</v>
      </c>
      <c r="K1036" s="11">
        <v>51254</v>
      </c>
      <c r="L1036" s="11">
        <v>-5.5678400000000003</v>
      </c>
      <c r="M1036" s="11">
        <v>30.066213132725199</v>
      </c>
      <c r="N1036" s="11">
        <v>6.9215348325227799</v>
      </c>
      <c r="O1036" s="11">
        <v>0.43670720669660201</v>
      </c>
      <c r="P1036" s="11">
        <v>60.4354678108024</v>
      </c>
      <c r="Q1036" s="11">
        <v>2.1400770172529899</v>
      </c>
      <c r="R1036" s="11">
        <v>597</v>
      </c>
      <c r="S1036" s="11">
        <v>5458</v>
      </c>
      <c r="T1036" s="11">
        <v>16717</v>
      </c>
      <c r="U1036" s="81" t="str">
        <f>IF(COUNTIF('2025年度_地域戦略テーブル（基本項目）'!C:C, D1036) &gt; 0, "策定済み", "未策定")</f>
        <v>未策定</v>
      </c>
      <c r="V1036" t="str">
        <f>IF(COUNTIF('2025年度_地域戦略テーブル（基本項目）'!C:C, D1036) &gt; 0,
    IF(MONTH(INDEX('2025年度_地域戦略テーブル（基本項目）'!G:G, MATCH(D1036, '2025年度_地域戦略テーブル（基本項目）'!C:C, 0))) &gt;= 4,
        YEAR(INDEX('2025年度_地域戦略テーブル（基本項目）'!G:G, MATCH(D1036, '2025年度_地域戦略テーブル（基本項目）'!C:C, 0))),
        YEAR(INDEX('2025年度_地域戦略テーブル（基本項目）'!G:G, MATCH(D1036, '2025年度_地域戦略テーブル（基本項目）'!C:C, 0)))-1),
    "")</f>
        <v/>
      </c>
    </row>
    <row r="1037" spans="1:22" ht="26" hidden="1">
      <c r="A1037" s="11">
        <v>1141</v>
      </c>
      <c r="B1037" s="12" t="s">
        <v>4046</v>
      </c>
      <c r="C1037" s="12" t="s">
        <v>7485</v>
      </c>
      <c r="D1037" s="12" t="s">
        <v>505</v>
      </c>
      <c r="E1037" s="12" t="s">
        <v>497</v>
      </c>
      <c r="F1037" s="12" t="s">
        <v>4013</v>
      </c>
      <c r="G1037" s="12" t="s">
        <v>2016</v>
      </c>
      <c r="H1037" s="12" t="s">
        <v>4047</v>
      </c>
      <c r="I1037" s="12" t="s">
        <v>1209</v>
      </c>
      <c r="J1037" s="11">
        <v>149.83000000000001</v>
      </c>
      <c r="K1037" s="11">
        <v>826161</v>
      </c>
      <c r="L1037" s="11">
        <v>-1.56664</v>
      </c>
      <c r="M1037" s="11">
        <v>76.991787830166004</v>
      </c>
      <c r="N1037" s="11">
        <v>8.0471486296608603</v>
      </c>
      <c r="O1037" s="11">
        <v>3.13585881152318</v>
      </c>
      <c r="P1037" s="11">
        <v>10.033971412481099</v>
      </c>
      <c r="Q1037" s="11">
        <v>1.79123331616892</v>
      </c>
      <c r="R1037" s="11">
        <v>3385</v>
      </c>
      <c r="S1037" s="11">
        <v>81757</v>
      </c>
      <c r="T1037" s="11">
        <v>247212</v>
      </c>
      <c r="U1037" s="81" t="str">
        <f>IF(COUNTIF('2025年度_地域戦略テーブル（基本項目）'!C:C, D1037) &gt; 0, "策定済み", "未策定")</f>
        <v>策定済み</v>
      </c>
      <c r="V1037">
        <f>IF(COUNTIF('2025年度_地域戦略テーブル（基本項目）'!C:C, D1037) &gt; 0,
    IF(MONTH(INDEX('2025年度_地域戦略テーブル（基本項目）'!G:G, MATCH(D1037, '2025年度_地域戦略テーブル（基本項目）'!C:C, 0))) &gt;= 4,
        YEAR(INDEX('2025年度_地域戦略テーブル（基本項目）'!G:G, MATCH(D1037, '2025年度_地域戦略テーブル（基本項目）'!C:C, 0))),
        YEAR(INDEX('2025年度_地域戦略テーブル（基本項目）'!G:G, MATCH(D1037, '2025年度_地域戦略テーブル（基本項目）'!C:C, 0)))-1),
    "")</f>
        <v>2012</v>
      </c>
    </row>
    <row r="1038" spans="1:22" ht="26" hidden="1">
      <c r="A1038" s="11">
        <v>1169</v>
      </c>
      <c r="B1038" s="12" t="s">
        <v>4048</v>
      </c>
      <c r="C1038" s="12" t="s">
        <v>7513</v>
      </c>
      <c r="D1038" s="12" t="s">
        <v>4049</v>
      </c>
      <c r="E1038" s="12" t="s">
        <v>497</v>
      </c>
      <c r="F1038" s="12" t="s">
        <v>4013</v>
      </c>
      <c r="G1038" s="12" t="s">
        <v>2016</v>
      </c>
      <c r="H1038" s="12" t="s">
        <v>4050</v>
      </c>
      <c r="I1038" s="12" t="s">
        <v>1076</v>
      </c>
      <c r="J1038" s="11">
        <v>18.690000000000001</v>
      </c>
      <c r="K1038" s="11">
        <v>55177</v>
      </c>
      <c r="L1038" s="11">
        <v>-1.6014299999999999</v>
      </c>
      <c r="M1038" s="11">
        <v>43.207511273023798</v>
      </c>
      <c r="N1038" s="11">
        <v>7.7428493281755797</v>
      </c>
      <c r="O1038" s="11">
        <v>0.22964988830664501</v>
      </c>
      <c r="P1038" s="11">
        <v>43.800217688116497</v>
      </c>
      <c r="Q1038" s="11">
        <v>5.0197718223774901</v>
      </c>
      <c r="R1038" s="11">
        <v>210</v>
      </c>
      <c r="S1038" s="11">
        <v>6431</v>
      </c>
      <c r="T1038" s="11">
        <v>15793</v>
      </c>
      <c r="U1038" s="81" t="str">
        <f>IF(COUNTIF('2025年度_地域戦略テーブル（基本項目）'!C:C, D1038) &gt; 0, "策定済み", "未策定")</f>
        <v>未策定</v>
      </c>
      <c r="V1038" t="str">
        <f>IF(COUNTIF('2025年度_地域戦略テーブル（基本項目）'!C:C, D1038) &gt; 0,
    IF(MONTH(INDEX('2025年度_地域戦略テーブル（基本項目）'!G:G, MATCH(D1038, '2025年度_地域戦略テーブル（基本項目）'!C:C, 0))) &gt;= 4,
        YEAR(INDEX('2025年度_地域戦略テーブル（基本項目）'!G:G, MATCH(D1038, '2025年度_地域戦略テーブル（基本項目）'!C:C, 0))),
        YEAR(INDEX('2025年度_地域戦略テーブル（基本項目）'!G:G, MATCH(D1038, '2025年度_地域戦略テーブル（基本項目）'!C:C, 0)))-1),
    "")</f>
        <v/>
      </c>
    </row>
    <row r="1039" spans="1:22" hidden="1">
      <c r="A1039" s="11">
        <v>1149</v>
      </c>
      <c r="B1039" s="12" t="s">
        <v>4051</v>
      </c>
      <c r="C1039" s="12" t="s">
        <v>7493</v>
      </c>
      <c r="D1039" s="12" t="s">
        <v>4052</v>
      </c>
      <c r="E1039" s="12" t="s">
        <v>497</v>
      </c>
      <c r="F1039" s="12" t="s">
        <v>4013</v>
      </c>
      <c r="G1039" s="12" t="s">
        <v>2016</v>
      </c>
      <c r="H1039" s="12" t="s">
        <v>4053</v>
      </c>
      <c r="I1039" s="12" t="s">
        <v>1076</v>
      </c>
      <c r="J1039" s="11">
        <v>12.71</v>
      </c>
      <c r="K1039" s="11">
        <v>143096</v>
      </c>
      <c r="L1039" s="11">
        <v>3.7749999999999999E-2</v>
      </c>
      <c r="M1039" s="11">
        <v>99.531902493550803</v>
      </c>
      <c r="N1039" s="11">
        <v>0.46809750644917397</v>
      </c>
      <c r="O1039" s="11">
        <v>0</v>
      </c>
      <c r="P1039" s="11">
        <v>0</v>
      </c>
      <c r="Q1039" s="11">
        <v>0</v>
      </c>
      <c r="R1039" s="11">
        <v>214</v>
      </c>
      <c r="S1039" s="11">
        <v>16087</v>
      </c>
      <c r="T1039" s="11">
        <v>39486</v>
      </c>
      <c r="U1039" s="81" t="str">
        <f>IF(COUNTIF('2025年度_地域戦略テーブル（基本項目）'!C:C, D1039) &gt; 0, "策定済み", "未策定")</f>
        <v>未策定</v>
      </c>
      <c r="V1039" t="str">
        <f>IF(COUNTIF('2025年度_地域戦略テーブル（基本項目）'!C:C, D1039) &gt; 0,
    IF(MONTH(INDEX('2025年度_地域戦略テーブル（基本項目）'!G:G, MATCH(D1039, '2025年度_地域戦略テーブル（基本項目）'!C:C, 0))) &gt;= 4,
        YEAR(INDEX('2025年度_地域戦略テーブル（基本項目）'!G:G, MATCH(D1039, '2025年度_地域戦略テーブル（基本項目）'!C:C, 0))),
        YEAR(INDEX('2025年度_地域戦略テーブル（基本項目）'!G:G, MATCH(D1039, '2025年度_地域戦略テーブル（基本項目）'!C:C, 0)))-1),
    "")</f>
        <v/>
      </c>
    </row>
    <row r="1040" spans="1:22" hidden="1">
      <c r="A1040" s="11">
        <v>1157</v>
      </c>
      <c r="B1040" s="12" t="s">
        <v>4054</v>
      </c>
      <c r="C1040" s="12" t="s">
        <v>7501</v>
      </c>
      <c r="D1040" s="12" t="s">
        <v>4055</v>
      </c>
      <c r="E1040" s="12" t="s">
        <v>497</v>
      </c>
      <c r="F1040" s="12" t="s">
        <v>4013</v>
      </c>
      <c r="G1040" s="12" t="s">
        <v>2016</v>
      </c>
      <c r="H1040" s="12" t="s">
        <v>4056</v>
      </c>
      <c r="I1040" s="12" t="s">
        <v>1076</v>
      </c>
      <c r="J1040" s="11">
        <v>16.66</v>
      </c>
      <c r="K1040" s="11">
        <v>117641</v>
      </c>
      <c r="L1040" s="11">
        <v>-2.5747399999999998</v>
      </c>
      <c r="M1040" s="11">
        <v>86.167801916655606</v>
      </c>
      <c r="N1040" s="11">
        <v>11.7651891541651</v>
      </c>
      <c r="O1040" s="11">
        <v>0.27823944273031398</v>
      </c>
      <c r="P1040" s="11">
        <v>1.78876948644905</v>
      </c>
      <c r="Q1040" s="11">
        <v>0</v>
      </c>
      <c r="R1040" s="11">
        <v>512</v>
      </c>
      <c r="S1040" s="11">
        <v>13968</v>
      </c>
      <c r="T1040" s="11">
        <v>34059</v>
      </c>
      <c r="U1040" s="81" t="str">
        <f>IF(COUNTIF('2025年度_地域戦略テーブル（基本項目）'!C:C, D1040) &gt; 0, "策定済み", "未策定")</f>
        <v>未策定</v>
      </c>
      <c r="V1040" t="str">
        <f>IF(COUNTIF('2025年度_地域戦略テーブル（基本項目）'!C:C, D1040) &gt; 0,
    IF(MONTH(INDEX('2025年度_地域戦略テーブル（基本項目）'!G:G, MATCH(D1040, '2025年度_地域戦略テーブル（基本項目）'!C:C, 0))) &gt;= 4,
        YEAR(INDEX('2025年度_地域戦略テーブル（基本項目）'!G:G, MATCH(D1040, '2025年度_地域戦略テーブル（基本項目）'!C:C, 0))),
        YEAR(INDEX('2025年度_地域戦略テーブル（基本項目）'!G:G, MATCH(D1040, '2025年度_地域戦略テーブル（基本項目）'!C:C, 0)))-1),
    "")</f>
        <v/>
      </c>
    </row>
    <row r="1041" spans="1:22" ht="26" hidden="1">
      <c r="A1041" s="11">
        <v>1155</v>
      </c>
      <c r="B1041" s="12" t="s">
        <v>4057</v>
      </c>
      <c r="C1041" s="12" t="s">
        <v>7499</v>
      </c>
      <c r="D1041" s="12" t="s">
        <v>4058</v>
      </c>
      <c r="E1041" s="12" t="s">
        <v>497</v>
      </c>
      <c r="F1041" s="12" t="s">
        <v>4013</v>
      </c>
      <c r="G1041" s="12" t="s">
        <v>2016</v>
      </c>
      <c r="H1041" s="12" t="s">
        <v>4059</v>
      </c>
      <c r="I1041" s="12" t="s">
        <v>1076</v>
      </c>
      <c r="J1041" s="11">
        <v>24.7</v>
      </c>
      <c r="K1041" s="11">
        <v>229733</v>
      </c>
      <c r="L1041" s="11">
        <v>-3.27765</v>
      </c>
      <c r="M1041" s="11">
        <v>90.982094133028198</v>
      </c>
      <c r="N1041" s="11">
        <v>4.1192252670113403</v>
      </c>
      <c r="O1041" s="11">
        <v>0.61224885759309799</v>
      </c>
      <c r="P1041" s="11">
        <v>3.6461878969143098</v>
      </c>
      <c r="Q1041" s="11">
        <v>0.64024384545303004</v>
      </c>
      <c r="R1041" s="11">
        <v>549</v>
      </c>
      <c r="S1041" s="11">
        <v>26117</v>
      </c>
      <c r="T1041" s="11">
        <v>70855</v>
      </c>
      <c r="U1041" s="81" t="str">
        <f>IF(COUNTIF('2025年度_地域戦略テーブル（基本項目）'!C:C, D1041) &gt; 0, "策定済み", "未策定")</f>
        <v>未策定</v>
      </c>
      <c r="V1041" t="str">
        <f>IF(COUNTIF('2025年度_地域戦略テーブル（基本項目）'!C:C, D1041) &gt; 0,
    IF(MONTH(INDEX('2025年度_地域戦略テーブル（基本項目）'!G:G, MATCH(D1041, '2025年度_地域戦略テーブル（基本項目）'!C:C, 0))) &gt;= 4,
        YEAR(INDEX('2025年度_地域戦略テーブル（基本項目）'!G:G, MATCH(D1041, '2025年度_地域戦略テーブル（基本項目）'!C:C, 0))),
        YEAR(INDEX('2025年度_地域戦略テーブル（基本項目）'!G:G, MATCH(D1041, '2025年度_地域戦略テーブル（基本項目）'!C:C, 0)))-1),
    "")</f>
        <v/>
      </c>
    </row>
    <row r="1042" spans="1:22" hidden="1">
      <c r="A1042" s="11">
        <v>1145</v>
      </c>
      <c r="B1042" s="12" t="s">
        <v>4060</v>
      </c>
      <c r="C1042" s="12" t="s">
        <v>7489</v>
      </c>
      <c r="D1042" s="12" t="s">
        <v>4061</v>
      </c>
      <c r="E1042" s="12" t="s">
        <v>497</v>
      </c>
      <c r="F1042" s="12" t="s">
        <v>4013</v>
      </c>
      <c r="G1042" s="12" t="s">
        <v>2016</v>
      </c>
      <c r="H1042" s="12" t="s">
        <v>4062</v>
      </c>
      <c r="I1042" s="12" t="s">
        <v>1076</v>
      </c>
      <c r="J1042" s="11">
        <v>36.090000000000003</v>
      </c>
      <c r="K1042" s="11">
        <v>385567</v>
      </c>
      <c r="L1042" s="11">
        <v>2.96394</v>
      </c>
      <c r="M1042" s="11">
        <v>92.131995189677397</v>
      </c>
      <c r="N1042" s="11">
        <v>0.42948939267552499</v>
      </c>
      <c r="O1042" s="11">
        <v>5.8576981587246099E-2</v>
      </c>
      <c r="P1042" s="11">
        <v>7.0090518924838303</v>
      </c>
      <c r="Q1042" s="11">
        <v>0.37088654357598599</v>
      </c>
      <c r="R1042" s="11">
        <v>624</v>
      </c>
      <c r="S1042" s="11">
        <v>28052</v>
      </c>
      <c r="T1042" s="11">
        <v>119799</v>
      </c>
      <c r="U1042" s="81" t="str">
        <f>IF(COUNTIF('2025年度_地域戦略テーブル（基本項目）'!C:C, D1042) &gt; 0, "策定済み", "未策定")</f>
        <v>未策定</v>
      </c>
      <c r="V1042" t="str">
        <f>IF(COUNTIF('2025年度_地域戦略テーブル（基本項目）'!C:C, D1042) &gt; 0,
    IF(MONTH(INDEX('2025年度_地域戦略テーブル（基本項目）'!G:G, MATCH(D1042, '2025年度_地域戦略テーブル（基本項目）'!C:C, 0))) &gt;= 4,
        YEAR(INDEX('2025年度_地域戦略テーブル（基本項目）'!G:G, MATCH(D1042, '2025年度_地域戦略テーブル（基本項目）'!C:C, 0))),
        YEAR(INDEX('2025年度_地域戦略テーブル（基本項目）'!G:G, MATCH(D1042, '2025年度_地域戦略テーブル（基本項目）'!C:C, 0)))-1),
    "")</f>
        <v/>
      </c>
    </row>
    <row r="1043" spans="1:22" hidden="1">
      <c r="A1043" s="11">
        <v>1164</v>
      </c>
      <c r="B1043" s="12" t="s">
        <v>4063</v>
      </c>
      <c r="C1043" s="12" t="s">
        <v>7508</v>
      </c>
      <c r="D1043" s="12" t="s">
        <v>4064</v>
      </c>
      <c r="E1043" s="12" t="s">
        <v>497</v>
      </c>
      <c r="F1043" s="12" t="s">
        <v>4013</v>
      </c>
      <c r="G1043" s="12" t="s">
        <v>2016</v>
      </c>
      <c r="H1043" s="12" t="s">
        <v>4065</v>
      </c>
      <c r="I1043" s="12" t="s">
        <v>1076</v>
      </c>
      <c r="J1043" s="11">
        <v>14.87</v>
      </c>
      <c r="K1043" s="11">
        <v>87456</v>
      </c>
      <c r="L1043" s="11">
        <v>2.8809399999999998</v>
      </c>
      <c r="M1043" s="11">
        <v>97.220334272172195</v>
      </c>
      <c r="N1043" s="11">
        <v>2.19883401827546</v>
      </c>
      <c r="O1043" s="11">
        <v>0</v>
      </c>
      <c r="P1043" s="11">
        <v>0.58083170955234698</v>
      </c>
      <c r="Q1043" s="11">
        <v>0</v>
      </c>
      <c r="R1043" s="11">
        <v>235</v>
      </c>
      <c r="S1043" s="11">
        <v>10419</v>
      </c>
      <c r="T1043" s="11">
        <v>25116</v>
      </c>
      <c r="U1043" s="81" t="str">
        <f>IF(COUNTIF('2025年度_地域戦略テーブル（基本項目）'!C:C, D1043) &gt; 0, "策定済み", "未策定")</f>
        <v>未策定</v>
      </c>
      <c r="V1043" t="str">
        <f>IF(COUNTIF('2025年度_地域戦略テーブル（基本項目）'!C:C, D1043) &gt; 0,
    IF(MONTH(INDEX('2025年度_地域戦略テーブル（基本項目）'!G:G, MATCH(D1043, '2025年度_地域戦略テーブル（基本項目）'!C:C, 0))) &gt;= 4,
        YEAR(INDEX('2025年度_地域戦略テーブル（基本項目）'!G:G, MATCH(D1043, '2025年度_地域戦略テーブル（基本項目）'!C:C, 0))),
        YEAR(INDEX('2025年度_地域戦略テーブル（基本項目）'!G:G, MATCH(D1043, '2025年度_地域戦略テーブル（基本項目）'!C:C, 0)))-1),
    "")</f>
        <v/>
      </c>
    </row>
    <row r="1044" spans="1:22" ht="26" hidden="1">
      <c r="A1044" s="11">
        <v>1182</v>
      </c>
      <c r="B1044" s="12" t="s">
        <v>4066</v>
      </c>
      <c r="C1044" s="12" t="s">
        <v>7526</v>
      </c>
      <c r="D1044" s="12" t="s">
        <v>4067</v>
      </c>
      <c r="E1044" s="12" t="s">
        <v>497</v>
      </c>
      <c r="F1044" s="12" t="s">
        <v>4013</v>
      </c>
      <c r="G1044" s="12" t="s">
        <v>2016</v>
      </c>
      <c r="H1044" s="12" t="s">
        <v>4068</v>
      </c>
      <c r="I1044" s="12" t="s">
        <v>1076</v>
      </c>
      <c r="J1044" s="11">
        <v>37.299999999999997</v>
      </c>
      <c r="K1044" s="11">
        <v>4909</v>
      </c>
      <c r="L1044" s="11">
        <v>-8.7207100000000004</v>
      </c>
      <c r="M1044" s="11">
        <v>4.7557181411567004</v>
      </c>
      <c r="N1044" s="11">
        <v>5.5599773138356001</v>
      </c>
      <c r="O1044" s="11">
        <v>5.6314537623475003</v>
      </c>
      <c r="P1044" s="11">
        <v>82.425919896567606</v>
      </c>
      <c r="Q1044" s="11">
        <v>1.6269308860926099</v>
      </c>
      <c r="R1044" s="11">
        <v>351</v>
      </c>
      <c r="S1044" s="11">
        <v>682</v>
      </c>
      <c r="T1044" s="11">
        <v>1654</v>
      </c>
      <c r="U1044" s="81" t="str">
        <f>IF(COUNTIF('2025年度_地域戦略テーブル（基本項目）'!C:C, D1044) &gt; 0, "策定済み", "未策定")</f>
        <v>未策定</v>
      </c>
      <c r="V1044" t="str">
        <f>IF(COUNTIF('2025年度_地域戦略テーブル（基本項目）'!C:C, D1044) &gt; 0,
    IF(MONTH(INDEX('2025年度_地域戦略テーブル（基本項目）'!G:G, MATCH(D1044, '2025年度_地域戦略テーブル（基本項目）'!C:C, 0))) &gt;= 4,
        YEAR(INDEX('2025年度_地域戦略テーブル（基本項目）'!G:G, MATCH(D1044, '2025年度_地域戦略テーブル（基本項目）'!C:C, 0))),
        YEAR(INDEX('2025年度_地域戦略テーブル（基本項目）'!G:G, MATCH(D1044, '2025年度_地域戦略テーブル（基本項目）'!C:C, 0)))-1),
    "")</f>
        <v/>
      </c>
    </row>
    <row r="1045" spans="1:22" ht="26" hidden="1">
      <c r="A1045" s="11">
        <v>1153</v>
      </c>
      <c r="B1045" s="12" t="s">
        <v>4069</v>
      </c>
      <c r="C1045" s="12" t="s">
        <v>7497</v>
      </c>
      <c r="D1045" s="12" t="s">
        <v>4070</v>
      </c>
      <c r="E1045" s="12" t="s">
        <v>497</v>
      </c>
      <c r="F1045" s="12" t="s">
        <v>4013</v>
      </c>
      <c r="G1045" s="12" t="s">
        <v>2016</v>
      </c>
      <c r="H1045" s="12" t="s">
        <v>4071</v>
      </c>
      <c r="I1045" s="12" t="s">
        <v>1076</v>
      </c>
      <c r="J1045" s="11">
        <v>56.51</v>
      </c>
      <c r="K1045" s="11">
        <v>100131</v>
      </c>
      <c r="L1045" s="11">
        <v>-0.82701000000000002</v>
      </c>
      <c r="M1045" s="11">
        <v>43.071238303938699</v>
      </c>
      <c r="N1045" s="11">
        <v>10.198501136503699</v>
      </c>
      <c r="O1045" s="11">
        <v>0.45508298770092398</v>
      </c>
      <c r="P1045" s="11">
        <v>44.0797364887367</v>
      </c>
      <c r="Q1045" s="11">
        <v>2.1954410831199498</v>
      </c>
      <c r="R1045" s="11">
        <v>2060</v>
      </c>
      <c r="S1045" s="11">
        <v>10484</v>
      </c>
      <c r="T1045" s="11">
        <v>30595</v>
      </c>
      <c r="U1045" s="81" t="str">
        <f>IF(COUNTIF('2025年度_地域戦略テーブル（基本項目）'!C:C, D1045) &gt; 0, "策定済み", "未策定")</f>
        <v>未策定</v>
      </c>
      <c r="V1045" t="str">
        <f>IF(COUNTIF('2025年度_地域戦略テーブル（基本項目）'!C:C, D1045) &gt; 0,
    IF(MONTH(INDEX('2025年度_地域戦略テーブル（基本項目）'!G:G, MATCH(D1045, '2025年度_地域戦略テーブル（基本項目）'!C:C, 0))) &gt;= 4,
        YEAR(INDEX('2025年度_地域戦略テーブル（基本項目）'!G:G, MATCH(D1045, '2025年度_地域戦略テーブル（基本項目）'!C:C, 0))),
        YEAR(INDEX('2025年度_地域戦略テーブル（基本項目）'!G:G, MATCH(D1045, '2025年度_地域戦略テーブル（基本項目）'!C:C, 0)))-1),
    "")</f>
        <v/>
      </c>
    </row>
    <row r="1046" spans="1:22" ht="26" hidden="1">
      <c r="A1046" s="11">
        <v>1146</v>
      </c>
      <c r="B1046" s="12" t="s">
        <v>4072</v>
      </c>
      <c r="C1046" s="12" t="s">
        <v>7490</v>
      </c>
      <c r="D1046" s="12" t="s">
        <v>4073</v>
      </c>
      <c r="E1046" s="12" t="s">
        <v>497</v>
      </c>
      <c r="F1046" s="12" t="s">
        <v>4013</v>
      </c>
      <c r="G1046" s="12" t="s">
        <v>2016</v>
      </c>
      <c r="H1046" s="12" t="s">
        <v>4074</v>
      </c>
      <c r="I1046" s="12" t="s">
        <v>1076</v>
      </c>
      <c r="J1046" s="11">
        <v>14.33</v>
      </c>
      <c r="K1046" s="11">
        <v>74412</v>
      </c>
      <c r="L1046" s="11">
        <v>-1.9565999999999999</v>
      </c>
      <c r="M1046" s="11">
        <v>97.519195733180695</v>
      </c>
      <c r="N1046" s="11">
        <v>1.7025399830839001</v>
      </c>
      <c r="O1046" s="11">
        <v>0.48645703183051597</v>
      </c>
      <c r="P1046" s="11">
        <v>0.29180725190489598</v>
      </c>
      <c r="Q1046" s="11">
        <v>0</v>
      </c>
      <c r="R1046" s="11">
        <v>171</v>
      </c>
      <c r="S1046" s="11">
        <v>7884</v>
      </c>
      <c r="T1046" s="11">
        <v>22790</v>
      </c>
      <c r="U1046" s="81" t="str">
        <f>IF(COUNTIF('2025年度_地域戦略テーブル（基本項目）'!C:C, D1046) &gt; 0, "策定済み", "未策定")</f>
        <v>未策定</v>
      </c>
      <c r="V1046" t="str">
        <f>IF(COUNTIF('2025年度_地域戦略テーブル（基本項目）'!C:C, D1046) &gt; 0,
    IF(MONTH(INDEX('2025年度_地域戦略テーブル（基本項目）'!G:G, MATCH(D1046, '2025年度_地域戦略テーブル（基本項目）'!C:C, 0))) &gt;= 4,
        YEAR(INDEX('2025年度_地域戦略テーブル（基本項目）'!G:G, MATCH(D1046, '2025年度_地域戦略テーブル（基本項目）'!C:C, 0))),
        YEAR(INDEX('2025年度_地域戦略テーブル（基本項目）'!G:G, MATCH(D1046, '2025年度_地域戦略テーブル（基本項目）'!C:C, 0)))-1),
    "")</f>
        <v/>
      </c>
    </row>
    <row r="1047" spans="1:22" hidden="1">
      <c r="A1047" s="11">
        <v>1168</v>
      </c>
      <c r="B1047" s="12" t="s">
        <v>4075</v>
      </c>
      <c r="C1047" s="12" t="s">
        <v>7512</v>
      </c>
      <c r="D1047" s="12" t="s">
        <v>4076</v>
      </c>
      <c r="E1047" s="12" t="s">
        <v>497</v>
      </c>
      <c r="F1047" s="12" t="s">
        <v>4013</v>
      </c>
      <c r="G1047" s="12" t="s">
        <v>2016</v>
      </c>
      <c r="H1047" s="12" t="s">
        <v>4077</v>
      </c>
      <c r="I1047" s="12" t="s">
        <v>1076</v>
      </c>
      <c r="J1047" s="11">
        <v>48.98</v>
      </c>
      <c r="K1047" s="11">
        <v>60102</v>
      </c>
      <c r="L1047" s="11">
        <v>-3.7413099999999999</v>
      </c>
      <c r="M1047" s="11">
        <v>33.219046360402999</v>
      </c>
      <c r="N1047" s="11">
        <v>9.4202281496786799</v>
      </c>
      <c r="O1047" s="11">
        <v>1.21828360852247</v>
      </c>
      <c r="P1047" s="11">
        <v>52.965732140770903</v>
      </c>
      <c r="Q1047" s="11">
        <v>3.1767097406248799</v>
      </c>
      <c r="R1047" s="11">
        <v>1323</v>
      </c>
      <c r="S1047" s="11">
        <v>6461</v>
      </c>
      <c r="T1047" s="11">
        <v>17615</v>
      </c>
      <c r="U1047" s="81" t="str">
        <f>IF(COUNTIF('2025年度_地域戦略テーブル（基本項目）'!C:C, D1047) &gt; 0, "策定済み", "未策定")</f>
        <v>未策定</v>
      </c>
      <c r="V1047" t="str">
        <f>IF(COUNTIF('2025年度_地域戦略テーブル（基本項目）'!C:C, D1047) &gt; 0,
    IF(MONTH(INDEX('2025年度_地域戦略テーブル（基本項目）'!G:G, MATCH(D1047, '2025年度_地域戦略テーブル（基本項目）'!C:C, 0))) &gt;= 4,
        YEAR(INDEX('2025年度_地域戦略テーブル（基本項目）'!G:G, MATCH(D1047, '2025年度_地域戦略テーブル（基本項目）'!C:C, 0))),
        YEAR(INDEX('2025年度_地域戦略テーブル（基本項目）'!G:G, MATCH(D1047, '2025年度_地域戦略テーブル（基本項目）'!C:C, 0)))-1),
    "")</f>
        <v/>
      </c>
    </row>
    <row r="1048" spans="1:22" hidden="1">
      <c r="A1048" s="11">
        <v>1180</v>
      </c>
      <c r="B1048" s="12" t="s">
        <v>4078</v>
      </c>
      <c r="C1048" s="12" t="s">
        <v>7524</v>
      </c>
      <c r="D1048" s="12" t="s">
        <v>4079</v>
      </c>
      <c r="E1048" s="12" t="s">
        <v>497</v>
      </c>
      <c r="F1048" s="12" t="s">
        <v>4013</v>
      </c>
      <c r="G1048" s="12" t="s">
        <v>2016</v>
      </c>
      <c r="H1048" s="12" t="s">
        <v>4080</v>
      </c>
      <c r="I1048" s="12" t="s">
        <v>1076</v>
      </c>
      <c r="J1048" s="11">
        <v>14.17</v>
      </c>
      <c r="K1048" s="11">
        <v>13009</v>
      </c>
      <c r="L1048" s="11">
        <v>-5.3753299999999999</v>
      </c>
      <c r="M1048" s="11">
        <v>20.757786268574101</v>
      </c>
      <c r="N1048" s="11">
        <v>10.6555561523107</v>
      </c>
      <c r="O1048" s="11">
        <v>15.3101608957402</v>
      </c>
      <c r="P1048" s="11">
        <v>50.000753698061402</v>
      </c>
      <c r="Q1048" s="11">
        <v>3.27574298531353</v>
      </c>
      <c r="R1048" s="11">
        <v>421</v>
      </c>
      <c r="S1048" s="11">
        <v>1617</v>
      </c>
      <c r="T1048" s="11">
        <v>3952</v>
      </c>
      <c r="U1048" s="81" t="str">
        <f>IF(COUNTIF('2025年度_地域戦略テーブル（基本項目）'!C:C, D1048) &gt; 0, "策定済み", "未策定")</f>
        <v>未策定</v>
      </c>
      <c r="V1048" t="str">
        <f>IF(COUNTIF('2025年度_地域戦略テーブル（基本項目）'!C:C, D1048) &gt; 0,
    IF(MONTH(INDEX('2025年度_地域戦略テーブル（基本項目）'!G:G, MATCH(D1048, '2025年度_地域戦略テーブル（基本項目）'!C:C, 0))) &gt;= 4,
        YEAR(INDEX('2025年度_地域戦略テーブル（基本項目）'!G:G, MATCH(D1048, '2025年度_地域戦略テーブル（基本項目）'!C:C, 0))),
        YEAR(INDEX('2025年度_地域戦略テーブル（基本項目）'!G:G, MATCH(D1048, '2025年度_地域戦略テーブル（基本項目）'!C:C, 0)))-1),
    "")</f>
        <v/>
      </c>
    </row>
    <row r="1049" spans="1:22" ht="26" hidden="1">
      <c r="A1049" s="11">
        <v>1171</v>
      </c>
      <c r="B1049" s="12" t="s">
        <v>4081</v>
      </c>
      <c r="C1049" s="12" t="s">
        <v>7515</v>
      </c>
      <c r="D1049" s="12" t="s">
        <v>4082</v>
      </c>
      <c r="E1049" s="12" t="s">
        <v>497</v>
      </c>
      <c r="F1049" s="12" t="s">
        <v>4013</v>
      </c>
      <c r="G1049" s="12" t="s">
        <v>2016</v>
      </c>
      <c r="H1049" s="12" t="s">
        <v>4083</v>
      </c>
      <c r="I1049" s="12" t="s">
        <v>1076</v>
      </c>
      <c r="J1049" s="11">
        <v>11.92</v>
      </c>
      <c r="K1049" s="11">
        <v>58435</v>
      </c>
      <c r="L1049" s="11">
        <v>1.1126100000000001</v>
      </c>
      <c r="M1049" s="11">
        <v>68.315373915782601</v>
      </c>
      <c r="N1049" s="11">
        <v>12.2750568114774</v>
      </c>
      <c r="O1049" s="11">
        <v>5.5723736825431303</v>
      </c>
      <c r="P1049" s="11">
        <v>12.1609653197805</v>
      </c>
      <c r="Q1049" s="11">
        <v>1.6762302704163501</v>
      </c>
      <c r="R1049" s="11">
        <v>446</v>
      </c>
      <c r="S1049" s="11">
        <v>5039</v>
      </c>
      <c r="T1049" s="11">
        <v>17945</v>
      </c>
      <c r="U1049" s="81" t="str">
        <f>IF(COUNTIF('2025年度_地域戦略テーブル（基本項目）'!C:C, D1049) &gt; 0, "策定済み", "未策定")</f>
        <v>未策定</v>
      </c>
      <c r="V1049" t="str">
        <f>IF(COUNTIF('2025年度_地域戦略テーブル（基本項目）'!C:C, D1049) &gt; 0,
    IF(MONTH(INDEX('2025年度_地域戦略テーブル（基本項目）'!G:G, MATCH(D1049, '2025年度_地域戦略テーブル（基本項目）'!C:C, 0))) &gt;= 4,
        YEAR(INDEX('2025年度_地域戦略テーブル（基本項目）'!G:G, MATCH(D1049, '2025年度_地域戦略テーブル（基本項目）'!C:C, 0))),
        YEAR(INDEX('2025年度_地域戦略テーブル（基本項目）'!G:G, MATCH(D1049, '2025年度_地域戦略テーブル（基本項目）'!C:C, 0)))-1),
    "")</f>
        <v/>
      </c>
    </row>
    <row r="1050" spans="1:22" ht="26" hidden="1">
      <c r="A1050" s="11">
        <v>1140</v>
      </c>
      <c r="B1050" s="12" t="s">
        <v>4084</v>
      </c>
      <c r="C1050" s="12" t="s">
        <v>7484</v>
      </c>
      <c r="D1050" s="12" t="s">
        <v>509</v>
      </c>
      <c r="E1050" s="12" t="s">
        <v>497</v>
      </c>
      <c r="F1050" s="12" t="s">
        <v>4013</v>
      </c>
      <c r="G1050" s="12" t="s">
        <v>2016</v>
      </c>
      <c r="H1050" s="12" t="s">
        <v>4085</v>
      </c>
      <c r="I1050" s="12" t="s">
        <v>1209</v>
      </c>
      <c r="J1050" s="11">
        <v>225.32</v>
      </c>
      <c r="K1050" s="11">
        <v>2752412</v>
      </c>
      <c r="L1050" s="11">
        <v>2.2750900000000001</v>
      </c>
      <c r="M1050" s="11">
        <v>99.207893575522306</v>
      </c>
      <c r="N1050" s="11">
        <v>0.30542347011398802</v>
      </c>
      <c r="O1050" s="11">
        <v>2.2132989539996501E-2</v>
      </c>
      <c r="P1050" s="11">
        <v>0.46012997016039697</v>
      </c>
      <c r="Q1050" s="11">
        <v>4.4199946633245203E-3</v>
      </c>
      <c r="R1050" s="11">
        <v>1880</v>
      </c>
      <c r="S1050" s="11">
        <v>235506</v>
      </c>
      <c r="T1050" s="11">
        <v>786671</v>
      </c>
      <c r="U1050" s="81" t="str">
        <f>IF(COUNTIF('2025年度_地域戦略テーブル（基本項目）'!C:C, D1050) &gt; 0, "策定済み", "未策定")</f>
        <v>策定済み</v>
      </c>
      <c r="V1050">
        <f>IF(COUNTIF('2025年度_地域戦略テーブル（基本項目）'!C:C, D1050) &gt; 0,
    IF(MONTH(INDEX('2025年度_地域戦略テーブル（基本項目）'!G:G, MATCH(D1050, '2025年度_地域戦略テーブル（基本項目）'!C:C, 0))) &gt;= 4,
        YEAR(INDEX('2025年度_地域戦略テーブル（基本項目）'!G:G, MATCH(D1050, '2025年度_地域戦略テーブル（基本項目）'!C:C, 0))),
        YEAR(INDEX('2025年度_地域戦略テーブル（基本項目）'!G:G, MATCH(D1050, '2025年度_地域戦略テーブル（基本項目）'!C:C, 0)))-1),
    "")</f>
        <v>2017</v>
      </c>
    </row>
    <row r="1051" spans="1:22" hidden="1">
      <c r="A1051" s="11">
        <v>1158</v>
      </c>
      <c r="B1051" s="12" t="s">
        <v>4086</v>
      </c>
      <c r="C1051" s="12" t="s">
        <v>7502</v>
      </c>
      <c r="D1051" s="12" t="s">
        <v>4087</v>
      </c>
      <c r="E1051" s="12" t="s">
        <v>497</v>
      </c>
      <c r="F1051" s="12" t="s">
        <v>4013</v>
      </c>
      <c r="G1051" s="12" t="s">
        <v>2016</v>
      </c>
      <c r="H1051" s="12" t="s">
        <v>4088</v>
      </c>
      <c r="I1051" s="12" t="s">
        <v>1076</v>
      </c>
      <c r="J1051" s="11">
        <v>18.27</v>
      </c>
      <c r="K1051" s="11">
        <v>119367</v>
      </c>
      <c r="L1051" s="11">
        <v>-3.1245699999999998</v>
      </c>
      <c r="M1051" s="11">
        <v>70.516671081696401</v>
      </c>
      <c r="N1051" s="11">
        <v>1.94139785274024</v>
      </c>
      <c r="O1051" s="11">
        <v>0</v>
      </c>
      <c r="P1051" s="11">
        <v>26.0281803736023</v>
      </c>
      <c r="Q1051" s="11">
        <v>1.51375069196103</v>
      </c>
      <c r="R1051" s="11">
        <v>214</v>
      </c>
      <c r="S1051" s="11">
        <v>16872</v>
      </c>
      <c r="T1051" s="11">
        <v>35215</v>
      </c>
      <c r="U1051" s="81" t="str">
        <f>IF(COUNTIF('2025年度_地域戦略テーブル（基本項目）'!C:C, D1051) &gt; 0, "策定済み", "未策定")</f>
        <v>未策定</v>
      </c>
      <c r="V1051" t="str">
        <f>IF(COUNTIF('2025年度_地域戦略テーブル（基本項目）'!C:C, D1051) &gt; 0,
    IF(MONTH(INDEX('2025年度_地域戦略テーブル（基本項目）'!G:G, MATCH(D1051, '2025年度_地域戦略テーブル（基本項目）'!C:C, 0))) &gt;= 4,
        YEAR(INDEX('2025年度_地域戦略テーブル（基本項目）'!G:G, MATCH(D1051, '2025年度_地域戦略テーブル（基本項目）'!C:C, 0))),
        YEAR(INDEX('2025年度_地域戦略テーブル（基本項目）'!G:G, MATCH(D1051, '2025年度_地域戦略テーブル（基本項目）'!C:C, 0)))-1),
    "")</f>
        <v/>
      </c>
    </row>
    <row r="1052" spans="1:22" hidden="1">
      <c r="A1052" s="11">
        <v>1144</v>
      </c>
      <c r="B1052" s="12" t="s">
        <v>4089</v>
      </c>
      <c r="C1052" s="12" t="s">
        <v>7488</v>
      </c>
      <c r="D1052" s="12" t="s">
        <v>4090</v>
      </c>
      <c r="E1052" s="12" t="s">
        <v>497</v>
      </c>
      <c r="F1052" s="12" t="s">
        <v>4013</v>
      </c>
      <c r="G1052" s="12" t="s">
        <v>2016</v>
      </c>
      <c r="H1052" s="12" t="s">
        <v>4091</v>
      </c>
      <c r="I1052" s="12" t="s">
        <v>1076</v>
      </c>
      <c r="J1052" s="11">
        <v>22.14</v>
      </c>
      <c r="K1052" s="11">
        <v>104993</v>
      </c>
      <c r="L1052" s="11">
        <v>1.8667100000000001</v>
      </c>
      <c r="M1052" s="11">
        <v>55.824444831384099</v>
      </c>
      <c r="N1052" s="11">
        <v>1.0126164001367099</v>
      </c>
      <c r="O1052" s="11">
        <v>4.8029277841656901</v>
      </c>
      <c r="P1052" s="11">
        <v>31.417602143212299</v>
      </c>
      <c r="Q1052" s="11">
        <v>6.9424088411012299</v>
      </c>
      <c r="R1052" s="11">
        <v>1004</v>
      </c>
      <c r="S1052" s="11">
        <v>9066</v>
      </c>
      <c r="T1052" s="11">
        <v>32546</v>
      </c>
      <c r="U1052" s="81" t="str">
        <f>IF(COUNTIF('2025年度_地域戦略テーブル（基本項目）'!C:C, D1052) &gt; 0, "策定済み", "未策定")</f>
        <v>未策定</v>
      </c>
      <c r="V1052" t="str">
        <f>IF(COUNTIF('2025年度_地域戦略テーブル（基本項目）'!C:C, D1052) &gt; 0,
    IF(MONTH(INDEX('2025年度_地域戦略テーブル（基本項目）'!G:G, MATCH(D1052, '2025年度_地域戦略テーブル（基本項目）'!C:C, 0))) &gt;= 4,
        YEAR(INDEX('2025年度_地域戦略テーブル（基本項目）'!G:G, MATCH(D1052, '2025年度_地域戦略テーブル（基本項目）'!C:C, 0))),
        YEAR(INDEX('2025年度_地域戦略テーブル（基本項目）'!G:G, MATCH(D1052, '2025年度_地域戦略テーブル（基本項目）'!C:C, 0)))-1),
    "")</f>
        <v/>
      </c>
    </row>
    <row r="1053" spans="1:22" hidden="1">
      <c r="A1053" s="11">
        <v>1176</v>
      </c>
      <c r="B1053" s="12" t="s">
        <v>4092</v>
      </c>
      <c r="C1053" s="12" t="s">
        <v>7520</v>
      </c>
      <c r="D1053" s="12" t="s">
        <v>4093</v>
      </c>
      <c r="E1053" s="12" t="s">
        <v>497</v>
      </c>
      <c r="F1053" s="12" t="s">
        <v>4013</v>
      </c>
      <c r="G1053" s="12" t="s">
        <v>2016</v>
      </c>
      <c r="H1053" s="12" t="s">
        <v>4094</v>
      </c>
      <c r="I1053" s="12" t="s">
        <v>1076</v>
      </c>
      <c r="J1053" s="11">
        <v>3.97</v>
      </c>
      <c r="K1053" s="11">
        <v>16567</v>
      </c>
      <c r="L1053" s="11">
        <v>-4.2259200000000003</v>
      </c>
      <c r="M1053" s="11">
        <v>94.759644150229505</v>
      </c>
      <c r="N1053" s="11">
        <v>4.7944609337650697</v>
      </c>
      <c r="O1053" s="11">
        <v>0.111476356921121</v>
      </c>
      <c r="P1053" s="11">
        <v>0.222931690484029</v>
      </c>
      <c r="Q1053" s="11">
        <v>0.111486868600227</v>
      </c>
      <c r="R1053" s="11">
        <v>89</v>
      </c>
      <c r="S1053" s="11">
        <v>2052</v>
      </c>
      <c r="T1053" s="11">
        <v>4868</v>
      </c>
      <c r="U1053" s="81" t="str">
        <f>IF(COUNTIF('2025年度_地域戦略テーブル（基本項目）'!C:C, D1053) &gt; 0, "策定済み", "未策定")</f>
        <v>未策定</v>
      </c>
      <c r="V1053" t="str">
        <f>IF(COUNTIF('2025年度_地域戦略テーブル（基本項目）'!C:C, D1053) &gt; 0,
    IF(MONTH(INDEX('2025年度_地域戦略テーブル（基本項目）'!G:G, MATCH(D1053, '2025年度_地域戦略テーブル（基本項目）'!C:C, 0))) &gt;= 4,
        YEAR(INDEX('2025年度_地域戦略テーブル（基本項目）'!G:G, MATCH(D1053, '2025年度_地域戦略テーブル（基本項目）'!C:C, 0))),
        YEAR(INDEX('2025年度_地域戦略テーブル（基本項目）'!G:G, MATCH(D1053, '2025年度_地域戦略テーブル（基本項目）'!C:C, 0)))-1),
    "")</f>
        <v/>
      </c>
    </row>
    <row r="1054" spans="1:22" hidden="1">
      <c r="A1054" s="11">
        <v>1178</v>
      </c>
      <c r="B1054" s="12" t="s">
        <v>4095</v>
      </c>
      <c r="C1054" s="12" t="s">
        <v>7522</v>
      </c>
      <c r="D1054" s="12" t="s">
        <v>4096</v>
      </c>
      <c r="E1054" s="12" t="s">
        <v>497</v>
      </c>
      <c r="F1054" s="12" t="s">
        <v>4013</v>
      </c>
      <c r="G1054" s="12" t="s">
        <v>2016</v>
      </c>
      <c r="H1054" s="12" t="s">
        <v>4097</v>
      </c>
      <c r="I1054" s="12" t="s">
        <v>1076</v>
      </c>
      <c r="J1054" s="11">
        <v>5.62</v>
      </c>
      <c r="K1054" s="11">
        <v>8434</v>
      </c>
      <c r="L1054" s="11">
        <v>0.20197000000000001</v>
      </c>
      <c r="M1054" s="11">
        <v>86.435138552724794</v>
      </c>
      <c r="N1054" s="11">
        <v>12.2731337641062</v>
      </c>
      <c r="O1054" s="11">
        <v>0</v>
      </c>
      <c r="P1054" s="11">
        <v>0.36907995081019801</v>
      </c>
      <c r="Q1054" s="11">
        <v>0.92264773235880704</v>
      </c>
      <c r="R1054" s="11">
        <v>144</v>
      </c>
      <c r="S1054" s="11">
        <v>610</v>
      </c>
      <c r="T1054" s="11">
        <v>2659</v>
      </c>
      <c r="U1054" s="81" t="str">
        <f>IF(COUNTIF('2025年度_地域戦略テーブル（基本項目）'!C:C, D1054) &gt; 0, "策定済み", "未策定")</f>
        <v>未策定</v>
      </c>
      <c r="V1054" t="str">
        <f>IF(COUNTIF('2025年度_地域戦略テーブル（基本項目）'!C:C, D1054) &gt; 0,
    IF(MONTH(INDEX('2025年度_地域戦略テーブル（基本項目）'!G:G, MATCH(D1054, '2025年度_地域戦略テーブル（基本項目）'!C:C, 0))) &gt;= 4,
        YEAR(INDEX('2025年度_地域戦略テーブル（基本項目）'!G:G, MATCH(D1054, '2025年度_地域戦略テーブル（基本項目）'!C:C, 0))),
        YEAR(INDEX('2025年度_地域戦略テーブル（基本項目）'!G:G, MATCH(D1054, '2025年度_地域戦略テーブル（基本項目）'!C:C, 0)))-1),
    "")</f>
        <v/>
      </c>
    </row>
    <row r="1055" spans="1:22" hidden="1">
      <c r="A1055" s="11">
        <v>1173</v>
      </c>
      <c r="B1055" s="12" t="s">
        <v>4098</v>
      </c>
      <c r="C1055" s="12" t="s">
        <v>7517</v>
      </c>
      <c r="D1055" s="12" t="s">
        <v>4099</v>
      </c>
      <c r="E1055" s="12" t="s">
        <v>497</v>
      </c>
      <c r="F1055" s="12" t="s">
        <v>4013</v>
      </c>
      <c r="G1055" s="12" t="s">
        <v>2016</v>
      </c>
      <c r="H1055" s="12" t="s">
        <v>4100</v>
      </c>
      <c r="I1055" s="12" t="s">
        <v>1076</v>
      </c>
      <c r="J1055" s="11">
        <v>16.809999999999999</v>
      </c>
      <c r="K1055" s="11">
        <v>30927</v>
      </c>
      <c r="L1055" s="11">
        <v>3.14845</v>
      </c>
      <c r="M1055" s="11">
        <v>22.544244741519702</v>
      </c>
      <c r="N1055" s="11">
        <v>1.9962090956599701</v>
      </c>
      <c r="O1055" s="11">
        <v>0</v>
      </c>
      <c r="P1055" s="11">
        <v>71.123888014923907</v>
      </c>
      <c r="Q1055" s="11">
        <v>4.3356581478963898</v>
      </c>
      <c r="R1055" s="11">
        <v>152</v>
      </c>
      <c r="S1055" s="11">
        <v>3041</v>
      </c>
      <c r="T1055" s="11">
        <v>9587</v>
      </c>
      <c r="U1055" s="81" t="str">
        <f>IF(COUNTIF('2025年度_地域戦略テーブル（基本項目）'!C:C, D1055) &gt; 0, "策定済み", "未策定")</f>
        <v>未策定</v>
      </c>
      <c r="V1055" t="str">
        <f>IF(COUNTIF('2025年度_地域戦略テーブル（基本項目）'!C:C, D1055) &gt; 0,
    IF(MONTH(INDEX('2025年度_地域戦略テーブル（基本項目）'!G:G, MATCH(D1055, '2025年度_地域戦略テーブル（基本項目）'!C:C, 0))) &gt;= 4,
        YEAR(INDEX('2025年度_地域戦略テーブル（基本項目）'!G:G, MATCH(D1055, '2025年度_地域戦略テーブル（基本項目）'!C:C, 0))),
        YEAR(INDEX('2025年度_地域戦略テーブル（基本項目）'!G:G, MATCH(D1055, '2025年度_地域戦略テーブル（基本項目）'!C:C, 0)))-1),
    "")</f>
        <v/>
      </c>
    </row>
    <row r="1056" spans="1:22" ht="26" hidden="1">
      <c r="A1056" s="11">
        <v>1167</v>
      </c>
      <c r="B1056" s="12" t="s">
        <v>4101</v>
      </c>
      <c r="C1056" s="12" t="s">
        <v>7511</v>
      </c>
      <c r="D1056" s="12" t="s">
        <v>4102</v>
      </c>
      <c r="E1056" s="12" t="s">
        <v>497</v>
      </c>
      <c r="F1056" s="12" t="s">
        <v>4013</v>
      </c>
      <c r="G1056" s="12" t="s">
        <v>2016</v>
      </c>
      <c r="H1056" s="12" t="s">
        <v>4103</v>
      </c>
      <c r="I1056" s="12" t="s">
        <v>1076</v>
      </c>
      <c r="J1056" s="11">
        <v>61.78</v>
      </c>
      <c r="K1056" s="11">
        <v>493940</v>
      </c>
      <c r="L1056" s="11">
        <v>-1.75901</v>
      </c>
      <c r="M1056" s="11">
        <v>77.705149198700397</v>
      </c>
      <c r="N1056" s="11">
        <v>1.97396465931944</v>
      </c>
      <c r="O1056" s="11">
        <v>0.14623627474397299</v>
      </c>
      <c r="P1056" s="11">
        <v>19.736209260834102</v>
      </c>
      <c r="Q1056" s="11">
        <v>0.438440606402065</v>
      </c>
      <c r="R1056" s="11">
        <v>1314</v>
      </c>
      <c r="S1056" s="11">
        <v>63144</v>
      </c>
      <c r="T1056" s="11">
        <v>136962</v>
      </c>
      <c r="U1056" s="81" t="str">
        <f>IF(COUNTIF('2025年度_地域戦略テーブル（基本項目）'!C:C, D1056) &gt; 0, "策定済み", "未策定")</f>
        <v>未策定</v>
      </c>
      <c r="V1056" t="str">
        <f>IF(COUNTIF('2025年度_地域戦略テーブル（基本項目）'!C:C, D1056) &gt; 0,
    IF(MONTH(INDEX('2025年度_地域戦略テーブル（基本項目）'!G:G, MATCH(D1056, '2025年度_地域戦略テーブル（基本項目）'!C:C, 0))) &gt;= 4,
        YEAR(INDEX('2025年度_地域戦略テーブル（基本項目）'!G:G, MATCH(D1056, '2025年度_地域戦略テーブル（基本項目）'!C:C, 0))),
        YEAR(INDEX('2025年度_地域戦略テーブル（基本項目）'!G:G, MATCH(D1056, '2025年度_地域戦略テーブル（基本項目）'!C:C, 0)))-1),
    "")</f>
        <v/>
      </c>
    </row>
    <row r="1057" spans="1:22" ht="26" hidden="1">
      <c r="A1057" s="11">
        <v>1166</v>
      </c>
      <c r="B1057" s="12" t="s">
        <v>4104</v>
      </c>
      <c r="C1057" s="12" t="s">
        <v>7510</v>
      </c>
      <c r="D1057" s="12" t="s">
        <v>4105</v>
      </c>
      <c r="E1057" s="12" t="s">
        <v>497</v>
      </c>
      <c r="F1057" s="12" t="s">
        <v>4013</v>
      </c>
      <c r="G1057" s="12" t="s">
        <v>2016</v>
      </c>
      <c r="H1057" s="12" t="s">
        <v>4106</v>
      </c>
      <c r="I1057" s="12" t="s">
        <v>1076</v>
      </c>
      <c r="J1057" s="11">
        <v>8.89</v>
      </c>
      <c r="K1057" s="11">
        <v>63688</v>
      </c>
      <c r="L1057" s="11">
        <v>-2.6742900000000001</v>
      </c>
      <c r="M1057" s="11">
        <v>91.706632595743798</v>
      </c>
      <c r="N1057" s="11">
        <v>5.3100330657563104</v>
      </c>
      <c r="O1057" s="11">
        <v>1.1932706661258501</v>
      </c>
      <c r="P1057" s="11">
        <v>1.79006367237404</v>
      </c>
      <c r="Q1057" s="11">
        <v>0</v>
      </c>
      <c r="R1057" s="11">
        <v>215</v>
      </c>
      <c r="S1057" s="11">
        <v>7162</v>
      </c>
      <c r="T1057" s="11">
        <v>19051</v>
      </c>
      <c r="U1057" s="81" t="str">
        <f>IF(COUNTIF('2025年度_地域戦略テーブル（基本項目）'!C:C, D1057) &gt; 0, "策定済み", "未策定")</f>
        <v>未策定</v>
      </c>
      <c r="V1057" t="str">
        <f>IF(COUNTIF('2025年度_地域戦略テーブル（基本項目）'!C:C, D1057) &gt; 0,
    IF(MONTH(INDEX('2025年度_地域戦略テーブル（基本項目）'!G:G, MATCH(D1057, '2025年度_地域戦略テーブル（基本項目）'!C:C, 0))) &gt;= 4,
        YEAR(INDEX('2025年度_地域戦略テーブル（基本項目）'!G:G, MATCH(D1057, '2025年度_地域戦略テーブル（基本項目）'!C:C, 0))),
        YEAR(INDEX('2025年度_地域戦略テーブル（基本項目）'!G:G, MATCH(D1057, '2025年度_地域戦略テーブル（基本項目）'!C:C, 0)))-1),
    "")</f>
        <v/>
      </c>
    </row>
    <row r="1058" spans="1:22" hidden="1">
      <c r="A1058" s="11">
        <v>1175</v>
      </c>
      <c r="B1058" s="12" t="s">
        <v>4107</v>
      </c>
      <c r="C1058" s="12" t="s">
        <v>7519</v>
      </c>
      <c r="D1058" s="12" t="s">
        <v>4108</v>
      </c>
      <c r="E1058" s="12" t="s">
        <v>497</v>
      </c>
      <c r="F1058" s="12" t="s">
        <v>4013</v>
      </c>
      <c r="G1058" s="12" t="s">
        <v>2016</v>
      </c>
      <c r="H1058" s="12" t="s">
        <v>4109</v>
      </c>
      <c r="I1058" s="12" t="s">
        <v>1076</v>
      </c>
      <c r="J1058" s="11">
        <v>98.75</v>
      </c>
      <c r="K1058" s="11">
        <v>9079</v>
      </c>
      <c r="L1058" s="11">
        <v>-11.47621</v>
      </c>
      <c r="M1058" s="11">
        <v>4.3355905049764196</v>
      </c>
      <c r="N1058" s="11">
        <v>9.0887954224977996</v>
      </c>
      <c r="O1058" s="11">
        <v>0.29366285785426799</v>
      </c>
      <c r="P1058" s="11">
        <v>84.667003011603697</v>
      </c>
      <c r="Q1058" s="11">
        <v>1.61494820306781</v>
      </c>
      <c r="R1058" s="11">
        <v>1001</v>
      </c>
      <c r="S1058" s="11">
        <v>1115</v>
      </c>
      <c r="T1058" s="11">
        <v>3730</v>
      </c>
      <c r="U1058" s="81" t="str">
        <f>IF(COUNTIF('2025年度_地域戦略テーブル（基本項目）'!C:C, D1058) &gt; 0, "策定済み", "未策定")</f>
        <v>未策定</v>
      </c>
      <c r="V1058" t="str">
        <f>IF(COUNTIF('2025年度_地域戦略テーブル（基本項目）'!C:C, D1058) &gt; 0,
    IF(MONTH(INDEX('2025年度_地域戦略テーブル（基本項目）'!G:G, MATCH(D1058, '2025年度_地域戦略テーブル（基本項目）'!C:C, 0))) &gt;= 4,
        YEAR(INDEX('2025年度_地域戦略テーブル（基本項目）'!G:G, MATCH(D1058, '2025年度_地域戦略テーブル（基本項目）'!C:C, 0))),
        YEAR(INDEX('2025年度_地域戦略テーブル（基本項目）'!G:G, MATCH(D1058, '2025年度_地域戦略テーブル（基本項目）'!C:C, 0)))-1),
    "")</f>
        <v/>
      </c>
    </row>
    <row r="1059" spans="1:22" hidden="1">
      <c r="A1059" s="11">
        <v>1161</v>
      </c>
      <c r="B1059" s="12" t="s">
        <v>4110</v>
      </c>
      <c r="C1059" s="12" t="s">
        <v>7505</v>
      </c>
      <c r="D1059" s="12" t="s">
        <v>4111</v>
      </c>
      <c r="E1059" s="12" t="s">
        <v>497</v>
      </c>
      <c r="F1059" s="12" t="s">
        <v>4013</v>
      </c>
      <c r="G1059" s="12" t="s">
        <v>2016</v>
      </c>
      <c r="H1059" s="12" t="s">
        <v>4112</v>
      </c>
      <c r="I1059" s="12" t="s">
        <v>1076</v>
      </c>
      <c r="J1059" s="11">
        <v>25.33</v>
      </c>
      <c r="K1059" s="11">
        <v>68775</v>
      </c>
      <c r="L1059" s="11">
        <v>-3.2863699999999998</v>
      </c>
      <c r="M1059" s="11">
        <v>42.180879300306003</v>
      </c>
      <c r="N1059" s="11">
        <v>4.1208260398612202</v>
      </c>
      <c r="O1059" s="11">
        <v>10.570973961114801</v>
      </c>
      <c r="P1059" s="11">
        <v>42.282687949327901</v>
      </c>
      <c r="Q1059" s="11">
        <v>0.84463274939012201</v>
      </c>
      <c r="R1059" s="11">
        <v>629</v>
      </c>
      <c r="S1059" s="11">
        <v>10265</v>
      </c>
      <c r="T1059" s="11">
        <v>20995</v>
      </c>
      <c r="U1059" s="81" t="str">
        <f>IF(COUNTIF('2025年度_地域戦略テーブル（基本項目）'!C:C, D1059) &gt; 0, "策定済み", "未策定")</f>
        <v>未策定</v>
      </c>
      <c r="V1059" t="str">
        <f>IF(COUNTIF('2025年度_地域戦略テーブル（基本項目）'!C:C, D1059) &gt; 0,
    IF(MONTH(INDEX('2025年度_地域戦略テーブル（基本項目）'!G:G, MATCH(D1059, '2025年度_地域戦略テーブル（基本項目）'!C:C, 0))) &gt;= 4,
        YEAR(INDEX('2025年度_地域戦略テーブル（基本項目）'!G:G, MATCH(D1059, '2025年度_地域戦略テーブル（基本項目）'!C:C, 0))),
        YEAR(INDEX('2025年度_地域戦略テーブル（基本項目）'!G:G, MATCH(D1059, '2025年度_地域戦略テーブル（基本項目）'!C:C, 0)))-1),
    "")</f>
        <v/>
      </c>
    </row>
    <row r="1060" spans="1:22" hidden="1">
      <c r="A1060" s="11">
        <v>1152</v>
      </c>
      <c r="B1060" s="12" t="s">
        <v>4113</v>
      </c>
      <c r="C1060" s="12" t="s">
        <v>7496</v>
      </c>
      <c r="D1060" s="12" t="s">
        <v>4114</v>
      </c>
      <c r="E1060" s="12" t="s">
        <v>497</v>
      </c>
      <c r="F1060" s="12" t="s">
        <v>4013</v>
      </c>
      <c r="G1060" s="12" t="s">
        <v>2016</v>
      </c>
      <c r="H1060" s="12" t="s">
        <v>4115</v>
      </c>
      <c r="I1060" s="12" t="s">
        <v>1076</v>
      </c>
      <c r="J1060" s="11">
        <v>41.72</v>
      </c>
      <c r="K1060" s="11">
        <v>264642</v>
      </c>
      <c r="L1060" s="11">
        <v>-1.54688</v>
      </c>
      <c r="M1060" s="11">
        <v>72.115473846773199</v>
      </c>
      <c r="N1060" s="11">
        <v>6.7980855398098399</v>
      </c>
      <c r="O1060" s="11">
        <v>2.4033346053912998</v>
      </c>
      <c r="P1060" s="11">
        <v>18.6831060080256</v>
      </c>
      <c r="Q1060" s="11">
        <v>0</v>
      </c>
      <c r="R1060" s="11">
        <v>1996</v>
      </c>
      <c r="S1060" s="11">
        <v>33485</v>
      </c>
      <c r="T1060" s="11">
        <v>72718</v>
      </c>
      <c r="U1060" s="81" t="str">
        <f>IF(COUNTIF('2025年度_地域戦略テーブル（基本項目）'!C:C, D1060) &gt; 0, "策定済み", "未策定")</f>
        <v>未策定</v>
      </c>
      <c r="V1060" t="str">
        <f>IF(COUNTIF('2025年度_地域戦略テーブル（基本項目）'!C:C, D1060) &gt; 0,
    IF(MONTH(INDEX('2025年度_地域戦略テーブル（基本項目）'!G:G, MATCH(D1060, '2025年度_地域戦略テーブル（基本項目）'!C:C, 0))) &gt;= 4,
        YEAR(INDEX('2025年度_地域戦略テーブル（基本項目）'!G:G, MATCH(D1060, '2025年度_地域戦略テーブル（基本項目）'!C:C, 0))),
        YEAR(INDEX('2025年度_地域戦略テーブル（基本項目）'!G:G, MATCH(D1060, '2025年度_地域戦略テーブル（基本項目）'!C:C, 0)))-1),
    "")</f>
        <v/>
      </c>
    </row>
    <row r="1061" spans="1:22" ht="26" hidden="1">
      <c r="A1061" s="11">
        <v>1154</v>
      </c>
      <c r="B1061" s="12" t="s">
        <v>4116</v>
      </c>
      <c r="C1061" s="12" t="s">
        <v>7498</v>
      </c>
      <c r="D1061" s="12" t="s">
        <v>4117</v>
      </c>
      <c r="E1061" s="12" t="s">
        <v>497</v>
      </c>
      <c r="F1061" s="12" t="s">
        <v>4013</v>
      </c>
      <c r="G1061" s="12" t="s">
        <v>2016</v>
      </c>
      <c r="H1061" s="12" t="s">
        <v>4118</v>
      </c>
      <c r="I1061" s="12" t="s">
        <v>1076</v>
      </c>
      <c r="J1061" s="11">
        <v>39.72</v>
      </c>
      <c r="K1061" s="11">
        <v>108699</v>
      </c>
      <c r="L1061" s="11">
        <v>-4.6366199999999997</v>
      </c>
      <c r="M1061" s="11">
        <v>47.6053443147878</v>
      </c>
      <c r="N1061" s="11">
        <v>16.521996546610598</v>
      </c>
      <c r="O1061" s="11">
        <v>11.760793932087999</v>
      </c>
      <c r="P1061" s="11">
        <v>21.722475626668199</v>
      </c>
      <c r="Q1061" s="11">
        <v>2.3893895798454601</v>
      </c>
      <c r="R1061" s="11">
        <v>1380</v>
      </c>
      <c r="S1061" s="11">
        <v>11237</v>
      </c>
      <c r="T1061" s="11">
        <v>34598</v>
      </c>
      <c r="U1061" s="81" t="str">
        <f>IF(COUNTIF('2025年度_地域戦略テーブル（基本項目）'!C:C, D1061) &gt; 0, "策定済み", "未策定")</f>
        <v>未策定</v>
      </c>
      <c r="V1061" t="str">
        <f>IF(COUNTIF('2025年度_地域戦略テーブル（基本項目）'!C:C, D1061) &gt; 0,
    IF(MONTH(INDEX('2025年度_地域戦略テーブル（基本項目）'!G:G, MATCH(D1061, '2025年度_地域戦略テーブル（基本項目）'!C:C, 0))) &gt;= 4,
        YEAR(INDEX('2025年度_地域戦略テーブル（基本項目）'!G:G, MATCH(D1061, '2025年度_地域戦略テーブル（基本項目）'!C:C, 0))),
        YEAR(INDEX('2025年度_地域戦略テーブル（基本項目）'!G:G, MATCH(D1061, '2025年度_地域戦略テーブル（基本項目）'!C:C, 0)))-1),
    "")</f>
        <v/>
      </c>
    </row>
    <row r="1062" spans="1:22" hidden="1">
      <c r="A1062" s="11">
        <v>1143</v>
      </c>
      <c r="B1062" s="12" t="s">
        <v>4119</v>
      </c>
      <c r="C1062" s="12" t="s">
        <v>7487</v>
      </c>
      <c r="D1062" s="12" t="s">
        <v>4120</v>
      </c>
      <c r="E1062" s="12" t="s">
        <v>497</v>
      </c>
      <c r="F1062" s="12" t="s">
        <v>4013</v>
      </c>
      <c r="G1062" s="12" t="s">
        <v>2016</v>
      </c>
      <c r="H1062" s="12" t="s">
        <v>4121</v>
      </c>
      <c r="I1062" s="12" t="s">
        <v>1076</v>
      </c>
      <c r="J1062" s="11">
        <v>36.39</v>
      </c>
      <c r="K1062" s="11">
        <v>401558</v>
      </c>
      <c r="L1062" s="11">
        <v>1.53712</v>
      </c>
      <c r="M1062" s="11">
        <v>94.593072702502397</v>
      </c>
      <c r="N1062" s="11">
        <v>0.59445457189199702</v>
      </c>
      <c r="O1062" s="11">
        <v>7.6708029554508006E-2</v>
      </c>
      <c r="P1062" s="11">
        <v>4.6398796591079199</v>
      </c>
      <c r="Q1062" s="11">
        <v>9.5885036943134994E-2</v>
      </c>
      <c r="R1062" s="11">
        <v>790</v>
      </c>
      <c r="S1062" s="11">
        <v>33040</v>
      </c>
      <c r="T1062" s="11">
        <v>125838</v>
      </c>
      <c r="U1062" s="81" t="str">
        <f>IF(COUNTIF('2025年度_地域戦略テーブル（基本項目）'!C:C, D1062) &gt; 0, "策定済み", "未策定")</f>
        <v>未策定</v>
      </c>
      <c r="V1062" t="str">
        <f>IF(COUNTIF('2025年度_地域戦略テーブル（基本項目）'!C:C, D1062) &gt; 0,
    IF(MONTH(INDEX('2025年度_地域戦略テーブル（基本項目）'!G:G, MATCH(D1062, '2025年度_地域戦略テーブル（基本項目）'!C:C, 0))) &gt;= 4,
        YEAR(INDEX('2025年度_地域戦略テーブル（基本項目）'!G:G, MATCH(D1062, '2025年度_地域戦略テーブル（基本項目）'!C:C, 0))),
        YEAR(INDEX('2025年度_地域戦略テーブル（基本項目）'!G:G, MATCH(D1062, '2025年度_地域戦略テーブル（基本項目）'!C:C, 0)))-1),
    "")</f>
        <v/>
      </c>
    </row>
    <row r="1063" spans="1:22" hidden="1">
      <c r="A1063" s="11">
        <v>1174</v>
      </c>
      <c r="B1063" s="12" t="s">
        <v>4122</v>
      </c>
      <c r="C1063" s="12" t="s">
        <v>7518</v>
      </c>
      <c r="D1063" s="12" t="s">
        <v>4123</v>
      </c>
      <c r="E1063" s="12" t="s">
        <v>497</v>
      </c>
      <c r="F1063" s="12" t="s">
        <v>4013</v>
      </c>
      <c r="G1063" s="12" t="s">
        <v>2016</v>
      </c>
      <c r="H1063" s="12" t="s">
        <v>4124</v>
      </c>
      <c r="I1063" s="12" t="s">
        <v>1076</v>
      </c>
      <c r="J1063" s="11">
        <v>34.340000000000003</v>
      </c>
      <c r="K1063" s="11">
        <v>18279</v>
      </c>
      <c r="L1063" s="11">
        <v>-8.3024000000000004</v>
      </c>
      <c r="M1063" s="11">
        <v>10.8281658122322</v>
      </c>
      <c r="N1063" s="11">
        <v>7.8994659114319399</v>
      </c>
      <c r="O1063" s="11">
        <v>0.41286880576537199</v>
      </c>
      <c r="P1063" s="11">
        <v>79.170448041706393</v>
      </c>
      <c r="Q1063" s="11">
        <v>1.6890514288640801</v>
      </c>
      <c r="R1063" s="11">
        <v>381</v>
      </c>
      <c r="S1063" s="11">
        <v>1673</v>
      </c>
      <c r="T1063" s="11">
        <v>7222</v>
      </c>
      <c r="U1063" s="81" t="str">
        <f>IF(COUNTIF('2025年度_地域戦略テーブル（基本項目）'!C:C, D1063) &gt; 0, "策定済み", "未策定")</f>
        <v>未策定</v>
      </c>
      <c r="V1063" t="str">
        <f>IF(COUNTIF('2025年度_地域戦略テーブル（基本項目）'!C:C, D1063) &gt; 0,
    IF(MONTH(INDEX('2025年度_地域戦略テーブル（基本項目）'!G:G, MATCH(D1063, '2025年度_地域戦略テーブル（基本項目）'!C:C, 0))) &gt;= 4,
        YEAR(INDEX('2025年度_地域戦略テーブル（基本項目）'!G:G, MATCH(D1063, '2025年度_地域戦略テーブル（基本項目）'!C:C, 0))),
        YEAR(INDEX('2025年度_地域戦略テーブル（基本項目）'!G:G, MATCH(D1063, '2025年度_地域戦略テーブル（基本項目）'!C:C, 0)))-1),
    "")</f>
        <v/>
      </c>
    </row>
    <row r="1064" spans="1:22" hidden="1">
      <c r="A1064" s="11">
        <v>1150</v>
      </c>
      <c r="B1064" s="12" t="s">
        <v>4125</v>
      </c>
      <c r="C1064" s="12" t="s">
        <v>7494</v>
      </c>
      <c r="D1064" s="12" t="s">
        <v>513</v>
      </c>
      <c r="E1064" s="12" t="s">
        <v>497</v>
      </c>
      <c r="F1064" s="12" t="s">
        <v>4013</v>
      </c>
      <c r="G1064" s="12" t="s">
        <v>2016</v>
      </c>
      <c r="H1064" s="12" t="s">
        <v>4126</v>
      </c>
      <c r="I1064" s="12" t="s">
        <v>1076</v>
      </c>
      <c r="J1064" s="11">
        <v>65.12</v>
      </c>
      <c r="K1064" s="11">
        <v>397289</v>
      </c>
      <c r="L1064" s="11">
        <v>-1.6981200000000001</v>
      </c>
      <c r="M1064" s="11">
        <v>71.554240225042093</v>
      </c>
      <c r="N1064" s="11">
        <v>9.8601533993271904</v>
      </c>
      <c r="O1064" s="11">
        <v>0.86853903629222096</v>
      </c>
      <c r="P1064" s="11">
        <v>16.184261089923801</v>
      </c>
      <c r="Q1064" s="11">
        <v>1.5328062494147201</v>
      </c>
      <c r="R1064" s="11">
        <v>1730</v>
      </c>
      <c r="S1064" s="11">
        <v>40541</v>
      </c>
      <c r="T1064" s="11">
        <v>121367</v>
      </c>
      <c r="U1064" s="81" t="str">
        <f>IF(COUNTIF('2025年度_地域戦略テーブル（基本項目）'!C:C, D1064) &gt; 0, "策定済み", "未策定")</f>
        <v>策定済み</v>
      </c>
      <c r="V1064">
        <f>IF(COUNTIF('2025年度_地域戦略テーブル（基本項目）'!C:C, D1064) &gt; 0,
    IF(MONTH(INDEX('2025年度_地域戦略テーブル（基本項目）'!G:G, MATCH(D1064, '2025年度_地域戦略テーブル（基本項目）'!C:C, 0))) &gt;= 4,
        YEAR(INDEX('2025年度_地域戦略テーブル（基本項目）'!G:G, MATCH(D1064, '2025年度_地域戦略テーブル（基本項目）'!C:C, 0))),
        YEAR(INDEX('2025年度_地域戦略テーブル（基本項目）'!G:G, MATCH(D1064, '2025年度_地域戦略テーブル（基本項目）'!C:C, 0)))-1),
    "")</f>
        <v>2020</v>
      </c>
    </row>
    <row r="1065" spans="1:22" hidden="1">
      <c r="A1065" s="11">
        <v>1160</v>
      </c>
      <c r="B1065" s="12" t="s">
        <v>4127</v>
      </c>
      <c r="C1065" s="12" t="s">
        <v>7504</v>
      </c>
      <c r="D1065" s="12" t="s">
        <v>4128</v>
      </c>
      <c r="E1065" s="12" t="s">
        <v>497</v>
      </c>
      <c r="F1065" s="12" t="s">
        <v>4013</v>
      </c>
      <c r="G1065" s="12" t="s">
        <v>2016</v>
      </c>
      <c r="H1065" s="12" t="s">
        <v>4129</v>
      </c>
      <c r="I1065" s="12" t="s">
        <v>1076</v>
      </c>
      <c r="J1065" s="11">
        <v>47.9</v>
      </c>
      <c r="K1065" s="11">
        <v>136868</v>
      </c>
      <c r="L1065" s="11">
        <v>2.59124</v>
      </c>
      <c r="M1065" s="11">
        <v>39.665528305134799</v>
      </c>
      <c r="N1065" s="11">
        <v>3.1797008983169901</v>
      </c>
      <c r="O1065" s="11">
        <v>0.65262060972074898</v>
      </c>
      <c r="P1065" s="11">
        <v>52.933934830586203</v>
      </c>
      <c r="Q1065" s="11">
        <v>3.5682153562412799</v>
      </c>
      <c r="R1065" s="11">
        <v>863</v>
      </c>
      <c r="S1065" s="11">
        <v>8666</v>
      </c>
      <c r="T1065" s="11">
        <v>43517</v>
      </c>
      <c r="U1065" s="81" t="str">
        <f>IF(COUNTIF('2025年度_地域戦略テーブル（基本項目）'!C:C, D1065) &gt; 0, "策定済み", "未策定")</f>
        <v>未策定</v>
      </c>
      <c r="V1065" t="str">
        <f>IF(COUNTIF('2025年度_地域戦略テーブル（基本項目）'!C:C, D1065) &gt; 0,
    IF(MONTH(INDEX('2025年度_地域戦略テーブル（基本項目）'!G:G, MATCH(D1065, '2025年度_地域戦略テーブル（基本項目）'!C:C, 0))) &gt;= 4,
        YEAR(INDEX('2025年度_地域戦略テーブル（基本項目）'!G:G, MATCH(D1065, '2025年度_地域戦略テーブル（基本項目）'!C:C, 0))),
        YEAR(INDEX('2025年度_地域戦略テーブル（基本項目）'!G:G, MATCH(D1065, '2025年度_地域戦略テーブル（基本項目）'!C:C, 0)))-1),
    "")</f>
        <v/>
      </c>
    </row>
    <row r="1066" spans="1:22" hidden="1">
      <c r="A1066" s="11">
        <v>1179</v>
      </c>
      <c r="B1066" s="12" t="s">
        <v>4130</v>
      </c>
      <c r="C1066" s="12" t="s">
        <v>7523</v>
      </c>
      <c r="D1066" s="12" t="s">
        <v>4131</v>
      </c>
      <c r="E1066" s="12" t="s">
        <v>497</v>
      </c>
      <c r="F1066" s="12" t="s">
        <v>4013</v>
      </c>
      <c r="G1066" s="12" t="s">
        <v>2016</v>
      </c>
      <c r="H1066" s="12" t="s">
        <v>4132</v>
      </c>
      <c r="I1066" s="12" t="s">
        <v>1076</v>
      </c>
      <c r="J1066" s="11">
        <v>49.18</v>
      </c>
      <c r="K1066" s="11">
        <v>14741</v>
      </c>
      <c r="L1066" s="11">
        <v>-7.5103499999999999</v>
      </c>
      <c r="M1066" s="11">
        <v>16.633858192967601</v>
      </c>
      <c r="N1066" s="11">
        <v>3.18107256063539</v>
      </c>
      <c r="O1066" s="11">
        <v>0.12662855232022199</v>
      </c>
      <c r="P1066" s="11">
        <v>78.143470495253993</v>
      </c>
      <c r="Q1066" s="11">
        <v>1.91497019882288</v>
      </c>
      <c r="R1066" s="11">
        <v>251</v>
      </c>
      <c r="S1066" s="11">
        <v>1548</v>
      </c>
      <c r="T1066" s="11">
        <v>5091</v>
      </c>
      <c r="U1066" s="81" t="str">
        <f>IF(COUNTIF('2025年度_地域戦略テーブル（基本項目）'!C:C, D1066) &gt; 0, "策定済み", "未策定")</f>
        <v>未策定</v>
      </c>
      <c r="V1066" t="str">
        <f>IF(COUNTIF('2025年度_地域戦略テーブル（基本項目）'!C:C, D1066) &gt; 0,
    IF(MONTH(INDEX('2025年度_地域戦略テーブル（基本項目）'!G:G, MATCH(D1066, '2025年度_地域戦略テーブル（基本項目）'!C:C, 0))) &gt;= 4,
        YEAR(INDEX('2025年度_地域戦略テーブル（基本項目）'!G:G, MATCH(D1066, '2025年度_地域戦略テーブル（基本項目）'!C:C, 0))),
        YEAR(INDEX('2025年度_地域戦略テーブル（基本項目）'!G:G, MATCH(D1066, '2025年度_地域戦略テーブル（基本項目）'!C:C, 0)))-1),
    "")</f>
        <v/>
      </c>
    </row>
    <row r="1067" spans="1:22" hidden="1">
      <c r="A1067" s="11">
        <v>1163</v>
      </c>
      <c r="B1067" s="12" t="s">
        <v>4133</v>
      </c>
      <c r="C1067" s="12" t="s">
        <v>7507</v>
      </c>
      <c r="D1067" s="12" t="s">
        <v>4134</v>
      </c>
      <c r="E1067" s="12" t="s">
        <v>497</v>
      </c>
      <c r="F1067" s="12" t="s">
        <v>4013</v>
      </c>
      <c r="G1067" s="12" t="s">
        <v>2016</v>
      </c>
      <c r="H1067" s="12" t="s">
        <v>4135</v>
      </c>
      <c r="I1067" s="12" t="s">
        <v>1076</v>
      </c>
      <c r="J1067" s="11">
        <v>12.3</v>
      </c>
      <c r="K1067" s="11">
        <v>119764</v>
      </c>
      <c r="L1067" s="11">
        <v>-3.08474</v>
      </c>
      <c r="M1067" s="11">
        <v>98.547818521755602</v>
      </c>
      <c r="N1067" s="11">
        <v>1.4521814782443501</v>
      </c>
      <c r="O1067" s="11">
        <v>0</v>
      </c>
      <c r="P1067" s="11">
        <v>0</v>
      </c>
      <c r="Q1067" s="11">
        <v>0</v>
      </c>
      <c r="R1067" s="11">
        <v>268</v>
      </c>
      <c r="S1067" s="11">
        <v>15791</v>
      </c>
      <c r="T1067" s="11">
        <v>33526</v>
      </c>
      <c r="U1067" s="81" t="str">
        <f>IF(COUNTIF('2025年度_地域戦略テーブル（基本項目）'!C:C, D1067) &gt; 0, "策定済み", "未策定")</f>
        <v>未策定</v>
      </c>
      <c r="V1067" t="str">
        <f>IF(COUNTIF('2025年度_地域戦略テーブル（基本項目）'!C:C, D1067) &gt; 0,
    IF(MONTH(INDEX('2025年度_地域戦略テーブル（基本項目）'!G:G, MATCH(D1067, '2025年度_地域戦略テーブル（基本項目）'!C:C, 0))) &gt;= 4,
        YEAR(INDEX('2025年度_地域戦略テーブル（基本項目）'!G:G, MATCH(D1067, '2025年度_地域戦略テーブル（基本項目）'!C:C, 0))),
        YEAR(INDEX('2025年度_地域戦略テーブル（基本項目）'!G:G, MATCH(D1067, '2025年度_地域戦略テーブル（基本項目）'!C:C, 0)))-1),
    "")</f>
        <v/>
      </c>
    </row>
    <row r="1068" spans="1:22" hidden="1">
      <c r="A1068" s="11">
        <v>1159</v>
      </c>
      <c r="B1068" s="12" t="s">
        <v>4136</v>
      </c>
      <c r="C1068" s="12" t="s">
        <v>7503</v>
      </c>
      <c r="D1068" s="12" t="s">
        <v>517</v>
      </c>
      <c r="E1068" s="12" t="s">
        <v>497</v>
      </c>
      <c r="F1068" s="12" t="s">
        <v>4013</v>
      </c>
      <c r="G1068" s="12" t="s">
        <v>2016</v>
      </c>
      <c r="H1068" s="12" t="s">
        <v>4137</v>
      </c>
      <c r="I1068" s="12" t="s">
        <v>1076</v>
      </c>
      <c r="J1068" s="11">
        <v>84.98</v>
      </c>
      <c r="K1068" s="11">
        <v>184495</v>
      </c>
      <c r="L1068" s="11">
        <v>-0.86722999999999995</v>
      </c>
      <c r="M1068" s="11">
        <v>36.5553933308598</v>
      </c>
      <c r="N1068" s="11">
        <v>5.21457223544735</v>
      </c>
      <c r="O1068" s="11">
        <v>7.2889666966771003</v>
      </c>
      <c r="P1068" s="11">
        <v>49.5802085818368</v>
      </c>
      <c r="Q1068" s="11">
        <v>1.3608591551789899</v>
      </c>
      <c r="R1068" s="11">
        <v>1414</v>
      </c>
      <c r="S1068" s="11">
        <v>17901</v>
      </c>
      <c r="T1068" s="11">
        <v>54528</v>
      </c>
      <c r="U1068" s="81" t="str">
        <f>IF(COUNTIF('2025年度_地域戦略テーブル（基本項目）'!C:C, D1068) &gt; 0, "策定済み", "未策定")</f>
        <v>策定済み</v>
      </c>
      <c r="V1068">
        <f>IF(COUNTIF('2025年度_地域戦略テーブル（基本項目）'!C:C, D1068) &gt; 0,
    IF(MONTH(INDEX('2025年度_地域戦略テーブル（基本項目）'!G:G, MATCH(D1068, '2025年度_地域戦略テーブル（基本項目）'!C:C, 0))) &gt;= 4,
        YEAR(INDEX('2025年度_地域戦略テーブル（基本項目）'!G:G, MATCH(D1068, '2025年度_地域戦略テーブル（基本項目）'!C:C, 0))),
        YEAR(INDEX('2025年度_地域戦略テーブル（基本項目）'!G:G, MATCH(D1068, '2025年度_地域戦略テーブル（基本項目）'!C:C, 0)))-1),
    "")</f>
        <v>2020</v>
      </c>
    </row>
    <row r="1069" spans="1:22" hidden="1">
      <c r="A1069" s="11">
        <v>1657</v>
      </c>
      <c r="B1069" s="12" t="s">
        <v>4138</v>
      </c>
      <c r="C1069" s="12" t="s">
        <v>519</v>
      </c>
      <c r="D1069" s="12" t="s">
        <v>519</v>
      </c>
      <c r="E1069" s="12" t="s">
        <v>519</v>
      </c>
      <c r="F1069" s="12" t="s">
        <v>4139</v>
      </c>
      <c r="G1069" s="12" t="s">
        <v>1491</v>
      </c>
      <c r="H1069" s="12" t="s">
        <v>102</v>
      </c>
      <c r="I1069" s="12" t="s">
        <v>982</v>
      </c>
      <c r="J1069" s="11">
        <v>6340.76</v>
      </c>
      <c r="K1069" s="11">
        <v>1123852</v>
      </c>
      <c r="L1069" s="11">
        <v>-3.6426799999999999</v>
      </c>
      <c r="M1069" s="11">
        <v>4.5340890148358097</v>
      </c>
      <c r="N1069" s="11">
        <v>5.5509251541923703</v>
      </c>
      <c r="O1069" s="11">
        <v>2.9671611935322599</v>
      </c>
      <c r="P1069" s="11">
        <v>85.897649608267997</v>
      </c>
      <c r="Q1069" s="11">
        <v>1.0501750291715299</v>
      </c>
      <c r="R1069" s="11">
        <v>73578</v>
      </c>
      <c r="S1069" s="11">
        <v>129443</v>
      </c>
      <c r="T1069" s="11">
        <v>363194</v>
      </c>
      <c r="U1069" s="81" t="str">
        <f>IF(COUNTIF('2025年度_地域戦略テーブル（基本項目）'!C:C, D1069) &gt; 0, "策定済み", "未策定")</f>
        <v>策定済み</v>
      </c>
      <c r="V1069">
        <f>IF(COUNTIF('2025年度_地域戦略テーブル（基本項目）'!C:C, D1069) &gt; 0,
    IF(MONTH(INDEX('2025年度_地域戦略テーブル（基本項目）'!G:G, MATCH(D1069, '2025年度_地域戦略テーブル（基本項目）'!C:C, 0))) &gt;= 4,
        YEAR(INDEX('2025年度_地域戦略テーブル（基本項目）'!G:G, MATCH(D1069, '2025年度_地域戦略テーブル（基本項目）'!C:C, 0))),
        YEAR(INDEX('2025年度_地域戦略テーブル（基本項目）'!G:G, MATCH(D1069, '2025年度_地域戦略テーブル（基本項目）'!C:C, 0)))-1),
    "")</f>
        <v>2010</v>
      </c>
    </row>
    <row r="1070" spans="1:22" hidden="1">
      <c r="A1070" s="11">
        <v>1668</v>
      </c>
      <c r="B1070" s="12" t="s">
        <v>4140</v>
      </c>
      <c r="C1070" s="12" t="s">
        <v>7994</v>
      </c>
      <c r="D1070" s="12" t="s">
        <v>4141</v>
      </c>
      <c r="E1070" s="12" t="s">
        <v>519</v>
      </c>
      <c r="F1070" s="12" t="s">
        <v>4139</v>
      </c>
      <c r="G1070" s="12" t="s">
        <v>1491</v>
      </c>
      <c r="H1070" s="12" t="s">
        <v>4142</v>
      </c>
      <c r="I1070" s="12" t="s">
        <v>1076</v>
      </c>
      <c r="J1070" s="11">
        <v>439.05</v>
      </c>
      <c r="K1070" s="11">
        <v>52771</v>
      </c>
      <c r="L1070" s="11">
        <v>-6.1982299999999997</v>
      </c>
      <c r="M1070" s="11">
        <v>7.3327647103502001</v>
      </c>
      <c r="N1070" s="11">
        <v>20.091647966720199</v>
      </c>
      <c r="O1070" s="11">
        <v>5.8207954705177096</v>
      </c>
      <c r="P1070" s="11">
        <v>65.715349769622804</v>
      </c>
      <c r="Q1070" s="11">
        <v>1.03944208278907</v>
      </c>
      <c r="R1070" s="11">
        <v>5587</v>
      </c>
      <c r="S1070" s="11">
        <v>8061</v>
      </c>
      <c r="T1070" s="11">
        <v>15223</v>
      </c>
      <c r="U1070" s="81" t="str">
        <f>IF(COUNTIF('2025年度_地域戦略テーブル（基本項目）'!C:C, D1070) &gt; 0, "策定済み", "未策定")</f>
        <v>未策定</v>
      </c>
      <c r="V1070" t="str">
        <f>IF(COUNTIF('2025年度_地域戦略テーブル（基本項目）'!C:C, D1070) &gt; 0,
    IF(MONTH(INDEX('2025年度_地域戦略テーブル（基本項目）'!G:G, MATCH(D1070, '2025年度_地域戦略テーブル（基本項目）'!C:C, 0))) &gt;= 4,
        YEAR(INDEX('2025年度_地域戦略テーブル（基本項目）'!G:G, MATCH(D1070, '2025年度_地域戦略テーブル（基本項目）'!C:C, 0))),
        YEAR(INDEX('2025年度_地域戦略テーブル（基本項目）'!G:G, MATCH(D1070, '2025年度_地域戦略テーブル（基本項目）'!C:C, 0)))-1),
    "")</f>
        <v/>
      </c>
    </row>
    <row r="1071" spans="1:22" hidden="1">
      <c r="A1071" s="11">
        <v>1663</v>
      </c>
      <c r="B1071" s="12" t="s">
        <v>4143</v>
      </c>
      <c r="C1071" s="12" t="s">
        <v>7989</v>
      </c>
      <c r="D1071" s="12" t="s">
        <v>4144</v>
      </c>
      <c r="E1071" s="12" t="s">
        <v>519</v>
      </c>
      <c r="F1071" s="12" t="s">
        <v>4139</v>
      </c>
      <c r="G1071" s="12" t="s">
        <v>1491</v>
      </c>
      <c r="H1071" s="12" t="s">
        <v>4145</v>
      </c>
      <c r="I1071" s="12" t="s">
        <v>1076</v>
      </c>
      <c r="J1071" s="11">
        <v>291.2</v>
      </c>
      <c r="K1071" s="11">
        <v>36158</v>
      </c>
      <c r="L1071" s="11">
        <v>-6.6842199999999998</v>
      </c>
      <c r="M1071" s="11">
        <v>5.1118264794875801</v>
      </c>
      <c r="N1071" s="11">
        <v>5.8158479650755703</v>
      </c>
      <c r="O1071" s="11">
        <v>7.9346314705085996</v>
      </c>
      <c r="P1071" s="11">
        <v>79.109952893379003</v>
      </c>
      <c r="Q1071" s="11">
        <v>2.02774119154923</v>
      </c>
      <c r="R1071" s="11">
        <v>3307</v>
      </c>
      <c r="S1071" s="11">
        <v>5486</v>
      </c>
      <c r="T1071" s="11">
        <v>11127</v>
      </c>
      <c r="U1071" s="81" t="str">
        <f>IF(COUNTIF('2025年度_地域戦略テーブル（基本項目）'!C:C, D1071) &gt; 0, "策定済み", "未策定")</f>
        <v>未策定</v>
      </c>
      <c r="V1071" t="str">
        <f>IF(COUNTIF('2025年度_地域戦略テーブル（基本項目）'!C:C, D1071) &gt; 0,
    IF(MONTH(INDEX('2025年度_地域戦略テーブル（基本項目）'!G:G, MATCH(D1071, '2025年度_地域戦略テーブル（基本項目）'!C:C, 0))) &gt;= 4,
        YEAR(INDEX('2025年度_地域戦略テーブル（基本項目）'!G:G, MATCH(D1071, '2025年度_地域戦略テーブル（基本項目）'!C:C, 0))),
        YEAR(INDEX('2025年度_地域戦略テーブル（基本項目）'!G:G, MATCH(D1071, '2025年度_地域戦略テーブル（基本項目）'!C:C, 0)))-1),
    "")</f>
        <v/>
      </c>
    </row>
    <row r="1072" spans="1:22" hidden="1">
      <c r="A1072" s="11">
        <v>1667</v>
      </c>
      <c r="B1072" s="12" t="s">
        <v>4146</v>
      </c>
      <c r="C1072" s="12" t="s">
        <v>7993</v>
      </c>
      <c r="D1072" s="12" t="s">
        <v>4147</v>
      </c>
      <c r="E1072" s="12" t="s">
        <v>519</v>
      </c>
      <c r="F1072" s="12" t="s">
        <v>4139</v>
      </c>
      <c r="G1072" s="12" t="s">
        <v>1491</v>
      </c>
      <c r="H1072" s="12" t="s">
        <v>4148</v>
      </c>
      <c r="I1072" s="12" t="s">
        <v>1076</v>
      </c>
      <c r="J1072" s="11">
        <v>280.08</v>
      </c>
      <c r="K1072" s="11">
        <v>27999</v>
      </c>
      <c r="L1072" s="11">
        <v>-7.2420099999999996</v>
      </c>
      <c r="M1072" s="11">
        <v>5.4647261924645498</v>
      </c>
      <c r="N1072" s="11">
        <v>14.381688451977199</v>
      </c>
      <c r="O1072" s="11">
        <v>13.317302478297</v>
      </c>
      <c r="P1072" s="11">
        <v>65.378760708786004</v>
      </c>
      <c r="Q1072" s="11">
        <v>1.45752216847523</v>
      </c>
      <c r="R1072" s="11">
        <v>4758</v>
      </c>
      <c r="S1072" s="11">
        <v>4291</v>
      </c>
      <c r="T1072" s="11">
        <v>7437</v>
      </c>
      <c r="U1072" s="81" t="str">
        <f>IF(COUNTIF('2025年度_地域戦略テーブル（基本項目）'!C:C, D1072) &gt; 0, "策定済み", "未策定")</f>
        <v>未策定</v>
      </c>
      <c r="V1072" t="str">
        <f>IF(COUNTIF('2025年度_地域戦略テーブル（基本項目）'!C:C, D1072) &gt; 0,
    IF(MONTH(INDEX('2025年度_地域戦略テーブル（基本項目）'!G:G, MATCH(D1072, '2025年度_地域戦略テーブル（基本項目）'!C:C, 0))) &gt;= 4,
        YEAR(INDEX('2025年度_地域戦略テーブル（基本項目）'!G:G, MATCH(D1072, '2025年度_地域戦略テーブル（基本項目）'!C:C, 0))),
        YEAR(INDEX('2025年度_地域戦略テーブル（基本項目）'!G:G, MATCH(D1072, '2025年度_地域戦略テーブル（基本項目）'!C:C, 0)))-1),
    "")</f>
        <v/>
      </c>
    </row>
    <row r="1073" spans="1:22" hidden="1">
      <c r="A1073" s="11">
        <v>1674</v>
      </c>
      <c r="B1073" s="12" t="s">
        <v>4149</v>
      </c>
      <c r="C1073" s="12" t="s">
        <v>8000</v>
      </c>
      <c r="D1073" s="12" t="s">
        <v>522</v>
      </c>
      <c r="E1073" s="12" t="s">
        <v>519</v>
      </c>
      <c r="F1073" s="12" t="s">
        <v>4139</v>
      </c>
      <c r="G1073" s="12" t="s">
        <v>1491</v>
      </c>
      <c r="H1073" s="12" t="s">
        <v>4150</v>
      </c>
      <c r="I1073" s="12" t="s">
        <v>1076</v>
      </c>
      <c r="J1073" s="11">
        <v>271.37</v>
      </c>
      <c r="K1073" s="11">
        <v>8541</v>
      </c>
      <c r="L1073" s="11">
        <v>-11.446350000000001</v>
      </c>
      <c r="M1073" s="11">
        <v>2.95102549721316</v>
      </c>
      <c r="N1073" s="11">
        <v>7.3128972912733996</v>
      </c>
      <c r="O1073" s="11">
        <v>6.2522690417931903</v>
      </c>
      <c r="P1073" s="11">
        <v>75.200659238601105</v>
      </c>
      <c r="Q1073" s="11">
        <v>8.2831489311191309</v>
      </c>
      <c r="R1073" s="11">
        <v>2840</v>
      </c>
      <c r="S1073" s="11">
        <v>964</v>
      </c>
      <c r="T1073" s="11">
        <v>2923</v>
      </c>
      <c r="U1073" s="81" t="str">
        <f>IF(COUNTIF('2025年度_地域戦略テーブル（基本項目）'!C:C, D1073) &gt; 0, "策定済み", "未策定")</f>
        <v>策定済み</v>
      </c>
      <c r="V1073">
        <f>IF(COUNTIF('2025年度_地域戦略テーブル（基本項目）'!C:C, D1073) &gt; 0,
    IF(MONTH(INDEX('2025年度_地域戦略テーブル（基本項目）'!G:G, MATCH(D1073, '2025年度_地域戦略テーブル（基本項目）'!C:C, 0))) &gt;= 4,
        YEAR(INDEX('2025年度_地域戦略テーブル（基本項目）'!G:G, MATCH(D1073, '2025年度_地域戦略テーブル（基本項目）'!C:C, 0))),
        YEAR(INDEX('2025年度_地域戦略テーブル（基本項目）'!G:G, MATCH(D1073, '2025年度_地域戦略テーブル（基本項目）'!C:C, 0)))-1),
    "")</f>
        <v>2016</v>
      </c>
    </row>
    <row r="1074" spans="1:22" hidden="1">
      <c r="A1074" s="11">
        <v>1675</v>
      </c>
      <c r="B1074" s="12" t="s">
        <v>4151</v>
      </c>
      <c r="C1074" s="12" t="s">
        <v>8001</v>
      </c>
      <c r="D1074" s="12" t="s">
        <v>4152</v>
      </c>
      <c r="E1074" s="12" t="s">
        <v>519</v>
      </c>
      <c r="F1074" s="12" t="s">
        <v>4139</v>
      </c>
      <c r="G1074" s="12" t="s">
        <v>1491</v>
      </c>
      <c r="H1074" s="12" t="s">
        <v>4153</v>
      </c>
      <c r="I1074" s="12" t="s">
        <v>1076</v>
      </c>
      <c r="J1074" s="11">
        <v>286.60000000000002</v>
      </c>
      <c r="K1074" s="11">
        <v>14386</v>
      </c>
      <c r="L1074" s="11">
        <v>-9.0817200000000007</v>
      </c>
      <c r="M1074" s="11">
        <v>10.097640824823401</v>
      </c>
      <c r="N1074" s="11">
        <v>7.9230856728421397</v>
      </c>
      <c r="O1074" s="11">
        <v>3.8522337853155899</v>
      </c>
      <c r="P1074" s="11">
        <v>76.271318835622907</v>
      </c>
      <c r="Q1074" s="11">
        <v>1.85572088139602</v>
      </c>
      <c r="R1074" s="11">
        <v>2729</v>
      </c>
      <c r="S1074" s="11">
        <v>1550</v>
      </c>
      <c r="T1074" s="11">
        <v>5387</v>
      </c>
      <c r="U1074" s="81" t="str">
        <f>IF(COUNTIF('2025年度_地域戦略テーブル（基本項目）'!C:C, D1074) &gt; 0, "策定済み", "未策定")</f>
        <v>未策定</v>
      </c>
      <c r="V1074" t="str">
        <f>IF(COUNTIF('2025年度_地域戦略テーブル（基本項目）'!C:C, D1074) &gt; 0,
    IF(MONTH(INDEX('2025年度_地域戦略テーブル（基本項目）'!G:G, MATCH(D1074, '2025年度_地域戦略テーブル（基本項目）'!C:C, 0))) &gt;= 4,
        YEAR(INDEX('2025年度_地域戦略テーブル（基本項目）'!G:G, MATCH(D1074, '2025年度_地域戦略テーブル（基本項目）'!C:C, 0))),
        YEAR(INDEX('2025年度_地域戦略テーブル（基本項目）'!G:G, MATCH(D1074, '2025年度_地域戦略テーブル（基本項目）'!C:C, 0)))-1),
    "")</f>
        <v/>
      </c>
    </row>
    <row r="1075" spans="1:22" hidden="1">
      <c r="A1075" s="11">
        <v>1671</v>
      </c>
      <c r="B1075" s="12" t="s">
        <v>4154</v>
      </c>
      <c r="C1075" s="12" t="s">
        <v>7997</v>
      </c>
      <c r="D1075" s="12" t="s">
        <v>4155</v>
      </c>
      <c r="E1075" s="12" t="s">
        <v>519</v>
      </c>
      <c r="F1075" s="12" t="s">
        <v>4139</v>
      </c>
      <c r="G1075" s="12" t="s">
        <v>1491</v>
      </c>
      <c r="H1075" s="12" t="s">
        <v>4156</v>
      </c>
      <c r="I1075" s="12" t="s">
        <v>1076</v>
      </c>
      <c r="J1075" s="11">
        <v>318.10000000000002</v>
      </c>
      <c r="K1075" s="11">
        <v>26232</v>
      </c>
      <c r="L1075" s="11">
        <v>-8.4301999999999992</v>
      </c>
      <c r="M1075" s="11">
        <v>6.2767006126003997</v>
      </c>
      <c r="N1075" s="11">
        <v>13.2605132859603</v>
      </c>
      <c r="O1075" s="11">
        <v>13.4368843831683</v>
      </c>
      <c r="P1075" s="11">
        <v>65.508420358648905</v>
      </c>
      <c r="Q1075" s="11">
        <v>1.5174813596221599</v>
      </c>
      <c r="R1075" s="11">
        <v>4905</v>
      </c>
      <c r="S1075" s="11">
        <v>4530</v>
      </c>
      <c r="T1075" s="11">
        <v>7293</v>
      </c>
      <c r="U1075" s="81" t="str">
        <f>IF(COUNTIF('2025年度_地域戦略テーブル（基本項目）'!C:C, D1075) &gt; 0, "策定済み", "未策定")</f>
        <v>未策定</v>
      </c>
      <c r="V1075" t="str">
        <f>IF(COUNTIF('2025年度_地域戦略テーブル（基本項目）'!C:C, D1075) &gt; 0,
    IF(MONTH(INDEX('2025年度_地域戦略テーブル（基本項目）'!G:G, MATCH(D1075, '2025年度_地域戦略テーブル（基本項目）'!C:C, 0))) &gt;= 4,
        YEAR(INDEX('2025年度_地域戦略テーブル（基本項目）'!G:G, MATCH(D1075, '2025年度_地域戦略テーブル（基本項目）'!C:C, 0))),
        YEAR(INDEX('2025年度_地域戦略テーブル（基本項目）'!G:G, MATCH(D1075, '2025年度_地域戦略テーブル（基本項目）'!C:C, 0)))-1),
    "")</f>
        <v/>
      </c>
    </row>
    <row r="1076" spans="1:22" hidden="1">
      <c r="A1076" s="11">
        <v>1662</v>
      </c>
      <c r="B1076" s="12" t="s">
        <v>4157</v>
      </c>
      <c r="C1076" s="12" t="s">
        <v>7988</v>
      </c>
      <c r="D1076" s="12" t="s">
        <v>4158</v>
      </c>
      <c r="E1076" s="12" t="s">
        <v>519</v>
      </c>
      <c r="F1076" s="12" t="s">
        <v>4139</v>
      </c>
      <c r="G1076" s="12" t="s">
        <v>1491</v>
      </c>
      <c r="H1076" s="12" t="s">
        <v>4159</v>
      </c>
      <c r="I1076" s="12" t="s">
        <v>1076</v>
      </c>
      <c r="J1076" s="11">
        <v>903.14</v>
      </c>
      <c r="K1076" s="11">
        <v>66851</v>
      </c>
      <c r="L1076" s="11">
        <v>-7.4226900000000002</v>
      </c>
      <c r="M1076" s="11">
        <v>3.2748121029888302</v>
      </c>
      <c r="N1076" s="11">
        <v>2.5448103875446799</v>
      </c>
      <c r="O1076" s="11">
        <v>1.97927370762218</v>
      </c>
      <c r="P1076" s="11">
        <v>88.143709951397895</v>
      </c>
      <c r="Q1076" s="11">
        <v>4.0573938504464202</v>
      </c>
      <c r="R1076" s="11">
        <v>4546</v>
      </c>
      <c r="S1076" s="11">
        <v>9231</v>
      </c>
      <c r="T1076" s="11">
        <v>20640</v>
      </c>
      <c r="U1076" s="81" t="str">
        <f>IF(COUNTIF('2025年度_地域戦略テーブル（基本項目）'!C:C, D1076) &gt; 0, "策定済み", "未策定")</f>
        <v>未策定</v>
      </c>
      <c r="V1076" t="str">
        <f>IF(COUNTIF('2025年度_地域戦略テーブル（基本項目）'!C:C, D1076) &gt; 0,
    IF(MONTH(INDEX('2025年度_地域戦略テーブル（基本項目）'!G:G, MATCH(D1076, '2025年度_地域戦略テーブル（基本項目）'!C:C, 0))) &gt;= 4,
        YEAR(INDEX('2025年度_地域戦略テーブル（基本項目）'!G:G, MATCH(D1076, '2025年度_地域戦略テーブル（基本項目）'!C:C, 0))),
        YEAR(INDEX('2025年度_地域戦略テーブル（基本項目）'!G:G, MATCH(D1076, '2025年度_地域戦略テーブル（基本項目）'!C:C, 0)))-1),
    "")</f>
        <v/>
      </c>
    </row>
    <row r="1077" spans="1:22" hidden="1">
      <c r="A1077" s="11">
        <v>1658</v>
      </c>
      <c r="B1077" s="12" t="s">
        <v>4160</v>
      </c>
      <c r="C1077" s="12" t="s">
        <v>7984</v>
      </c>
      <c r="D1077" s="12" t="s">
        <v>4161</v>
      </c>
      <c r="E1077" s="12" t="s">
        <v>519</v>
      </c>
      <c r="F1077" s="12" t="s">
        <v>4139</v>
      </c>
      <c r="G1077" s="12" t="s">
        <v>1491</v>
      </c>
      <c r="H1077" s="12" t="s">
        <v>4162</v>
      </c>
      <c r="I1077" s="12" t="s">
        <v>1076</v>
      </c>
      <c r="J1077" s="11">
        <v>502.39</v>
      </c>
      <c r="K1077" s="11">
        <v>475614</v>
      </c>
      <c r="L1077" s="11">
        <v>-0.52954999999999997</v>
      </c>
      <c r="M1077" s="11">
        <v>23.468062601110798</v>
      </c>
      <c r="N1077" s="11">
        <v>8.1766514698063002</v>
      </c>
      <c r="O1077" s="11">
        <v>4.7574482544720302</v>
      </c>
      <c r="P1077" s="11">
        <v>61.2594272082559</v>
      </c>
      <c r="Q1077" s="11">
        <v>2.3384104663549499</v>
      </c>
      <c r="R1077" s="11">
        <v>7611</v>
      </c>
      <c r="S1077" s="11">
        <v>49459</v>
      </c>
      <c r="T1077" s="11">
        <v>155304</v>
      </c>
      <c r="U1077" s="81" t="str">
        <f>IF(COUNTIF('2025年度_地域戦略テーブル（基本項目）'!C:C, D1077) &gt; 0, "策定済み", "未策定")</f>
        <v>未策定</v>
      </c>
      <c r="V1077" t="str">
        <f>IF(COUNTIF('2025年度_地域戦略テーブル（基本項目）'!C:C, D1077) &gt; 0,
    IF(MONTH(INDEX('2025年度_地域戦略テーブル（基本項目）'!G:G, MATCH(D1077, '2025年度_地域戦略テーブル（基本項目）'!C:C, 0))) &gt;= 4,
        YEAR(INDEX('2025年度_地域戦略テーブル（基本項目）'!G:G, MATCH(D1077, '2025年度_地域戦略テーブル（基本項目）'!C:C, 0))),
        YEAR(INDEX('2025年度_地域戦略テーブル（基本項目）'!G:G, MATCH(D1077, '2025年度_地域戦略テーブル（基本項目）'!C:C, 0)))-1),
    "")</f>
        <v/>
      </c>
    </row>
    <row r="1078" spans="1:22" hidden="1">
      <c r="A1078" s="11">
        <v>1665</v>
      </c>
      <c r="B1078" s="12" t="s">
        <v>4163</v>
      </c>
      <c r="C1078" s="12" t="s">
        <v>7991</v>
      </c>
      <c r="D1078" s="12" t="s">
        <v>4164</v>
      </c>
      <c r="E1078" s="12" t="s">
        <v>519</v>
      </c>
      <c r="F1078" s="12" t="s">
        <v>4139</v>
      </c>
      <c r="G1078" s="12" t="s">
        <v>1491</v>
      </c>
      <c r="H1078" s="12" t="s">
        <v>4165</v>
      </c>
      <c r="I1078" s="12" t="s">
        <v>1076</v>
      </c>
      <c r="J1078" s="11">
        <v>477.53</v>
      </c>
      <c r="K1078" s="11">
        <v>20332</v>
      </c>
      <c r="L1078" s="11">
        <v>-8.9557599999999997</v>
      </c>
      <c r="M1078" s="11">
        <v>3.0513654920012101</v>
      </c>
      <c r="N1078" s="11">
        <v>13.9732380362671</v>
      </c>
      <c r="O1078" s="11">
        <v>6.9963672193984596</v>
      </c>
      <c r="P1078" s="11">
        <v>68.428160588912206</v>
      </c>
      <c r="Q1078" s="11">
        <v>7.5508686634209603</v>
      </c>
      <c r="R1078" s="11">
        <v>8237</v>
      </c>
      <c r="S1078" s="11">
        <v>1558</v>
      </c>
      <c r="T1078" s="11">
        <v>6615</v>
      </c>
      <c r="U1078" s="81" t="str">
        <f>IF(COUNTIF('2025年度_地域戦略テーブル（基本項目）'!C:C, D1078) &gt; 0, "策定済み", "未策定")</f>
        <v>未策定</v>
      </c>
      <c r="V1078" t="str">
        <f>IF(COUNTIF('2025年度_地域戦略テーブル（基本項目）'!C:C, D1078) &gt; 0,
    IF(MONTH(INDEX('2025年度_地域戦略テーブル（基本項目）'!G:G, MATCH(D1078, '2025年度_地域戦略テーブル（基本項目）'!C:C, 0))) &gt;= 4,
        YEAR(INDEX('2025年度_地域戦略テーブル（基本項目）'!G:G, MATCH(D1078, '2025年度_地域戦略テーブル（基本項目）'!C:C, 0))),
        YEAR(INDEX('2025年度_地域戦略テーブル（基本項目）'!G:G, MATCH(D1078, '2025年度_地域戦略テーブル（基本項目）'!C:C, 0)))-1),
    "")</f>
        <v/>
      </c>
    </row>
    <row r="1079" spans="1:22" hidden="1">
      <c r="A1079" s="11">
        <v>1660</v>
      </c>
      <c r="B1079" s="12" t="s">
        <v>4166</v>
      </c>
      <c r="C1079" s="12" t="s">
        <v>7986</v>
      </c>
      <c r="D1079" s="12" t="s">
        <v>4167</v>
      </c>
      <c r="E1079" s="12" t="s">
        <v>519</v>
      </c>
      <c r="F1079" s="12" t="s">
        <v>4139</v>
      </c>
      <c r="G1079" s="12" t="s">
        <v>1491</v>
      </c>
      <c r="H1079" s="12" t="s">
        <v>4168</v>
      </c>
      <c r="I1079" s="12" t="s">
        <v>1076</v>
      </c>
      <c r="J1079" s="11">
        <v>491.44</v>
      </c>
      <c r="K1079" s="11">
        <v>82863</v>
      </c>
      <c r="L1079" s="11">
        <v>-1.3124499999999999</v>
      </c>
      <c r="M1079" s="11">
        <v>6.7619735420646796</v>
      </c>
      <c r="N1079" s="11">
        <v>9.5139955208683809</v>
      </c>
      <c r="O1079" s="11">
        <v>3.0873203156890399</v>
      </c>
      <c r="P1079" s="11">
        <v>79.549925440759694</v>
      </c>
      <c r="Q1079" s="11">
        <v>1.0867851806181901</v>
      </c>
      <c r="R1079" s="11">
        <v>3945</v>
      </c>
      <c r="S1079" s="11">
        <v>12763</v>
      </c>
      <c r="T1079" s="11">
        <v>23088</v>
      </c>
      <c r="U1079" s="81" t="str">
        <f>IF(COUNTIF('2025年度_地域戦略テーブル（基本項目）'!C:C, D1079) &gt; 0, "策定済み", "未策定")</f>
        <v>未策定</v>
      </c>
      <c r="V1079" t="str">
        <f>IF(COUNTIF('2025年度_地域戦略テーブル（基本項目）'!C:C, D1079) &gt; 0,
    IF(MONTH(INDEX('2025年度_地域戦略テーブル（基本項目）'!G:G, MATCH(D1079, '2025年度_地域戦略テーブル（基本項目）'!C:C, 0))) &gt;= 4,
        YEAR(INDEX('2025年度_地域戦略テーブル（基本項目）'!G:G, MATCH(D1079, '2025年度_地域戦略テーブル（基本項目）'!C:C, 0))),
        YEAR(INDEX('2025年度_地域戦略テーブル（基本項目）'!G:G, MATCH(D1079, '2025年度_地域戦略テーブル（基本項目）'!C:C, 0)))-1),
    "")</f>
        <v/>
      </c>
    </row>
    <row r="1080" spans="1:22" ht="26" hidden="1">
      <c r="A1080" s="11">
        <v>1664</v>
      </c>
      <c r="B1080" s="12" t="s">
        <v>4169</v>
      </c>
      <c r="C1080" s="12" t="s">
        <v>7990</v>
      </c>
      <c r="D1080" s="12" t="s">
        <v>4170</v>
      </c>
      <c r="E1080" s="12" t="s">
        <v>519</v>
      </c>
      <c r="F1080" s="12" t="s">
        <v>4139</v>
      </c>
      <c r="G1080" s="12" t="s">
        <v>1491</v>
      </c>
      <c r="H1080" s="12" t="s">
        <v>4171</v>
      </c>
      <c r="I1080" s="12" t="s">
        <v>1076</v>
      </c>
      <c r="J1080" s="11">
        <v>79.48</v>
      </c>
      <c r="K1080" s="11">
        <v>16100</v>
      </c>
      <c r="L1080" s="11">
        <v>-10.401249999999999</v>
      </c>
      <c r="M1080" s="11">
        <v>6.7442331543535099</v>
      </c>
      <c r="N1080" s="11">
        <v>0.121367797964738</v>
      </c>
      <c r="O1080" s="11">
        <v>12.710297986112501</v>
      </c>
      <c r="P1080" s="11">
        <v>74.761341477697798</v>
      </c>
      <c r="Q1080" s="11">
        <v>5.6627595838715097</v>
      </c>
      <c r="R1080" s="11">
        <v>1253</v>
      </c>
      <c r="S1080" s="11">
        <v>2338</v>
      </c>
      <c r="T1080" s="11">
        <v>5317</v>
      </c>
      <c r="U1080" s="81" t="str">
        <f>IF(COUNTIF('2025年度_地域戦略テーブル（基本項目）'!C:C, D1080) &gt; 0, "策定済み", "未策定")</f>
        <v>未策定</v>
      </c>
      <c r="V1080" t="str">
        <f>IF(COUNTIF('2025年度_地域戦略テーブル（基本項目）'!C:C, D1080) &gt; 0,
    IF(MONTH(INDEX('2025年度_地域戦略テーブル（基本項目）'!G:G, MATCH(D1080, '2025年度_地域戦略テーブル（基本項目）'!C:C, 0))) &gt;= 4,
        YEAR(INDEX('2025年度_地域戦略テーブル（基本項目）'!G:G, MATCH(D1080, '2025年度_地域戦略テーブル（基本項目）'!C:C, 0))),
        YEAR(INDEX('2025年度_地域戦略テーブル（基本項目）'!G:G, MATCH(D1080, '2025年度_地域戦略テーブル（基本項目）'!C:C, 0)))-1),
    "")</f>
        <v/>
      </c>
    </row>
    <row r="1081" spans="1:22" hidden="1">
      <c r="A1081" s="11">
        <v>1673</v>
      </c>
      <c r="B1081" s="12" t="s">
        <v>4172</v>
      </c>
      <c r="C1081" s="12" t="s">
        <v>7999</v>
      </c>
      <c r="D1081" s="12" t="s">
        <v>4173</v>
      </c>
      <c r="E1081" s="12" t="s">
        <v>519</v>
      </c>
      <c r="F1081" s="12" t="s">
        <v>4139</v>
      </c>
      <c r="G1081" s="12" t="s">
        <v>1491</v>
      </c>
      <c r="H1081" s="12" t="s">
        <v>4174</v>
      </c>
      <c r="I1081" s="12" t="s">
        <v>1076</v>
      </c>
      <c r="J1081" s="11">
        <v>73.319999999999993</v>
      </c>
      <c r="K1081" s="11">
        <v>27723</v>
      </c>
      <c r="L1081" s="11">
        <v>-1.1939599999999999</v>
      </c>
      <c r="M1081" s="11">
        <v>13.5807749537754</v>
      </c>
      <c r="N1081" s="11">
        <v>11.7815618360614</v>
      </c>
      <c r="O1081" s="11">
        <v>20.0137595120753</v>
      </c>
      <c r="P1081" s="11">
        <v>52.1906047007013</v>
      </c>
      <c r="Q1081" s="11">
        <v>2.4332989973866201</v>
      </c>
      <c r="R1081" s="11">
        <v>1954</v>
      </c>
      <c r="S1081" s="11">
        <v>3471</v>
      </c>
      <c r="T1081" s="11">
        <v>8417</v>
      </c>
      <c r="U1081" s="81" t="str">
        <f>IF(COUNTIF('2025年度_地域戦略テーブル（基本項目）'!C:C, D1081) &gt; 0, "策定済み", "未策定")</f>
        <v>未策定</v>
      </c>
      <c r="V1081" t="str">
        <f>IF(COUNTIF('2025年度_地域戦略テーブル（基本項目）'!C:C, D1081) &gt; 0,
    IF(MONTH(INDEX('2025年度_地域戦略テーブル（基本項目）'!G:G, MATCH(D1081, '2025年度_地域戦略テーブル（基本項目）'!C:C, 0))) &gt;= 4,
        YEAR(INDEX('2025年度_地域戦略テーブル（基本項目）'!G:G, MATCH(D1081, '2025年度_地域戦略テーブル（基本項目）'!C:C, 0))),
        YEAR(INDEX('2025年度_地域戦略テーブル（基本項目）'!G:G, MATCH(D1081, '2025年度_地域戦略テーブル（基本項目）'!C:C, 0)))-1),
    "")</f>
        <v/>
      </c>
    </row>
    <row r="1082" spans="1:22" hidden="1">
      <c r="A1082" s="11">
        <v>1661</v>
      </c>
      <c r="B1082" s="12" t="s">
        <v>4175</v>
      </c>
      <c r="C1082" s="12" t="s">
        <v>7987</v>
      </c>
      <c r="D1082" s="12" t="s">
        <v>4176</v>
      </c>
      <c r="E1082" s="12" t="s">
        <v>519</v>
      </c>
      <c r="F1082" s="12" t="s">
        <v>4139</v>
      </c>
      <c r="G1082" s="12" t="s">
        <v>1491</v>
      </c>
      <c r="H1082" s="12" t="s">
        <v>4177</v>
      </c>
      <c r="I1082" s="12" t="s">
        <v>1076</v>
      </c>
      <c r="J1082" s="11">
        <v>666.03</v>
      </c>
      <c r="K1082" s="11">
        <v>62657</v>
      </c>
      <c r="L1082" s="11">
        <v>-5.8115199999999998</v>
      </c>
      <c r="M1082" s="11">
        <v>3.9123733053862</v>
      </c>
      <c r="N1082" s="11">
        <v>4.6638350880583301</v>
      </c>
      <c r="O1082" s="11">
        <v>3.4044712682956</v>
      </c>
      <c r="P1082" s="11">
        <v>86.553542309928403</v>
      </c>
      <c r="Q1082" s="11">
        <v>1.46577802833152</v>
      </c>
      <c r="R1082" s="11">
        <v>6788</v>
      </c>
      <c r="S1082" s="11">
        <v>8735</v>
      </c>
      <c r="T1082" s="11">
        <v>21241</v>
      </c>
      <c r="U1082" s="81" t="str">
        <f>IF(COUNTIF('2025年度_地域戦略テーブル（基本項目）'!C:C, D1082) &gt; 0, "策定済み", "未策定")</f>
        <v>未策定</v>
      </c>
      <c r="V1082" t="str">
        <f>IF(COUNTIF('2025年度_地域戦略テーブル（基本項目）'!C:C, D1082) &gt; 0,
    IF(MONTH(INDEX('2025年度_地域戦略テーブル（基本項目）'!G:G, MATCH(D1082, '2025年度_地域戦略テーブル（基本項目）'!C:C, 0))) &gt;= 4,
        YEAR(INDEX('2025年度_地域戦略テーブル（基本項目）'!G:G, MATCH(D1082, '2025年度_地域戦略テーブル（基本項目）'!C:C, 0))),
        YEAR(INDEX('2025年度_地域戦略テーブル（基本項目）'!G:G, MATCH(D1082, '2025年度_地域戦略テーブル（基本項目）'!C:C, 0)))-1),
    "")</f>
        <v/>
      </c>
    </row>
    <row r="1083" spans="1:22" hidden="1">
      <c r="A1083" s="11">
        <v>1672</v>
      </c>
      <c r="B1083" s="12" t="s">
        <v>4178</v>
      </c>
      <c r="C1083" s="12" t="s">
        <v>7998</v>
      </c>
      <c r="D1083" s="12" t="s">
        <v>4179</v>
      </c>
      <c r="E1083" s="12" t="s">
        <v>519</v>
      </c>
      <c r="F1083" s="12" t="s">
        <v>4139</v>
      </c>
      <c r="G1083" s="12" t="s">
        <v>1491</v>
      </c>
      <c r="H1083" s="12" t="s">
        <v>4180</v>
      </c>
      <c r="I1083" s="12" t="s">
        <v>1076</v>
      </c>
      <c r="J1083" s="11">
        <v>6.99</v>
      </c>
      <c r="K1083" s="11">
        <v>1725</v>
      </c>
      <c r="L1083" s="11">
        <v>-13.36012</v>
      </c>
      <c r="M1083" s="11">
        <v>16.388360241671801</v>
      </c>
      <c r="N1083" s="11">
        <v>1.50499425315608</v>
      </c>
      <c r="O1083" s="11">
        <v>7.02364984281036</v>
      </c>
      <c r="P1083" s="11">
        <v>66.554570047902104</v>
      </c>
      <c r="Q1083" s="11">
        <v>8.5284256144597297</v>
      </c>
      <c r="R1083" s="11">
        <v>279</v>
      </c>
      <c r="S1083" s="11">
        <v>151</v>
      </c>
      <c r="T1083" s="11">
        <v>552</v>
      </c>
      <c r="U1083" s="81" t="str">
        <f>IF(COUNTIF('2025年度_地域戦略テーブル（基本項目）'!C:C, D1083) &gt; 0, "策定済み", "未策定")</f>
        <v>未策定</v>
      </c>
      <c r="V1083" t="str">
        <f>IF(COUNTIF('2025年度_地域戦略テーブル（基本項目）'!C:C, D1083) &gt; 0,
    IF(MONTH(INDEX('2025年度_地域戦略テーブル（基本項目）'!G:G, MATCH(D1083, '2025年度_地域戦略テーブル（基本項目）'!C:C, 0))) &gt;= 4,
        YEAR(INDEX('2025年度_地域戦略テーブル（基本項目）'!G:G, MATCH(D1083, '2025年度_地域戦略テーブル（基本項目）'!C:C, 0))),
        YEAR(INDEX('2025年度_地域戦略テーブル（基本項目）'!G:G, MATCH(D1083, '2025年度_地域戦略テーブル（基本項目）'!C:C, 0)))-1),
    "")</f>
        <v/>
      </c>
    </row>
    <row r="1084" spans="1:22" hidden="1">
      <c r="A1084" s="11">
        <v>1659</v>
      </c>
      <c r="B1084" s="12" t="s">
        <v>4181</v>
      </c>
      <c r="C1084" s="12" t="s">
        <v>7985</v>
      </c>
      <c r="D1084" s="12" t="s">
        <v>4182</v>
      </c>
      <c r="E1084" s="12" t="s">
        <v>519</v>
      </c>
      <c r="F1084" s="12" t="s">
        <v>4139</v>
      </c>
      <c r="G1084" s="12" t="s">
        <v>1491</v>
      </c>
      <c r="H1084" s="12" t="s">
        <v>4183</v>
      </c>
      <c r="I1084" s="12" t="s">
        <v>1076</v>
      </c>
      <c r="J1084" s="11">
        <v>125.34</v>
      </c>
      <c r="K1084" s="11">
        <v>115321</v>
      </c>
      <c r="L1084" s="11">
        <v>-5.5813899999999999</v>
      </c>
      <c r="M1084" s="11">
        <v>18.308495255379299</v>
      </c>
      <c r="N1084" s="11">
        <v>5.3803026865865098</v>
      </c>
      <c r="O1084" s="11">
        <v>2.0703780264414799</v>
      </c>
      <c r="P1084" s="11">
        <v>66.730225988700596</v>
      </c>
      <c r="Q1084" s="11">
        <v>7.5105980428921697</v>
      </c>
      <c r="R1084" s="11">
        <v>1208</v>
      </c>
      <c r="S1084" s="11">
        <v>7627</v>
      </c>
      <c r="T1084" s="11">
        <v>44087</v>
      </c>
      <c r="U1084" s="81" t="str">
        <f>IF(COUNTIF('2025年度_地域戦略テーブル（基本項目）'!C:C, D1084) &gt; 0, "策定済み", "未策定")</f>
        <v>未策定</v>
      </c>
      <c r="V1084" t="str">
        <f>IF(COUNTIF('2025年度_地域戦略テーブル（基本項目）'!C:C, D1084) &gt; 0,
    IF(MONTH(INDEX('2025年度_地域戦略テーブル（基本項目）'!G:G, MATCH(D1084, '2025年度_地域戦略テーブル（基本項目）'!C:C, 0))) &gt;= 4,
        YEAR(INDEX('2025年度_地域戦略テーブル（基本項目）'!G:G, MATCH(D1084, '2025年度_地域戦略テーブル（基本項目）'!C:C, 0))),
        YEAR(INDEX('2025年度_地域戦略テーブル（基本項目）'!G:G, MATCH(D1084, '2025年度_地域戦略テーブル（基本項目）'!C:C, 0)))-1),
    "")</f>
        <v/>
      </c>
    </row>
    <row r="1085" spans="1:22" ht="26" hidden="1">
      <c r="A1085" s="11">
        <v>1666</v>
      </c>
      <c r="B1085" s="12" t="s">
        <v>4184</v>
      </c>
      <c r="C1085" s="12" t="s">
        <v>7992</v>
      </c>
      <c r="D1085" s="12" t="s">
        <v>4185</v>
      </c>
      <c r="E1085" s="12" t="s">
        <v>519</v>
      </c>
      <c r="F1085" s="12" t="s">
        <v>4139</v>
      </c>
      <c r="G1085" s="12" t="s">
        <v>1491</v>
      </c>
      <c r="H1085" s="12" t="s">
        <v>4186</v>
      </c>
      <c r="I1085" s="12" t="s">
        <v>1076</v>
      </c>
      <c r="J1085" s="11">
        <v>206.24</v>
      </c>
      <c r="K1085" s="11">
        <v>22112</v>
      </c>
      <c r="L1085" s="11">
        <v>-3.2424599999999999</v>
      </c>
      <c r="M1085" s="11">
        <v>6.5586341364945904</v>
      </c>
      <c r="N1085" s="11">
        <v>13.526545405439</v>
      </c>
      <c r="O1085" s="11">
        <v>12.451034067507999</v>
      </c>
      <c r="P1085" s="11">
        <v>66.517118834403803</v>
      </c>
      <c r="Q1085" s="11">
        <v>0.94666755615465803</v>
      </c>
      <c r="R1085" s="11">
        <v>3113</v>
      </c>
      <c r="S1085" s="11">
        <v>3046</v>
      </c>
      <c r="T1085" s="11">
        <v>5875</v>
      </c>
      <c r="U1085" s="81" t="str">
        <f>IF(COUNTIF('2025年度_地域戦略テーブル（基本項目）'!C:C, D1085) &gt; 0, "策定済み", "未策定")</f>
        <v>未策定</v>
      </c>
      <c r="V1085" t="str">
        <f>IF(COUNTIF('2025年度_地域戦略テーブル（基本項目）'!C:C, D1085) &gt; 0,
    IF(MONTH(INDEX('2025年度_地域戦略テーブル（基本項目）'!G:G, MATCH(D1085, '2025年度_地域戦略テーブル（基本項目）'!C:C, 0))) &gt;= 4,
        YEAR(INDEX('2025年度_地域戦略テーブル（基本項目）'!G:G, MATCH(D1085, '2025年度_地域戦略テーブル（基本項目）'!C:C, 0))),
        YEAR(INDEX('2025年度_地域戦略テーブル（基本項目）'!G:G, MATCH(D1085, '2025年度_地域戦略テーブル（基本項目）'!C:C, 0)))-1),
    "")</f>
        <v/>
      </c>
    </row>
    <row r="1086" spans="1:22" ht="26" hidden="1">
      <c r="A1086" s="11">
        <v>1669</v>
      </c>
      <c r="B1086" s="12" t="s">
        <v>4187</v>
      </c>
      <c r="C1086" s="12" t="s">
        <v>7995</v>
      </c>
      <c r="D1086" s="12" t="s">
        <v>526</v>
      </c>
      <c r="E1086" s="12" t="s">
        <v>519</v>
      </c>
      <c r="F1086" s="12" t="s">
        <v>4139</v>
      </c>
      <c r="G1086" s="12" t="s">
        <v>1491</v>
      </c>
      <c r="H1086" s="12" t="s">
        <v>4188</v>
      </c>
      <c r="I1086" s="12" t="s">
        <v>1076</v>
      </c>
      <c r="J1086" s="11">
        <v>603.14</v>
      </c>
      <c r="K1086" s="11">
        <v>33695</v>
      </c>
      <c r="L1086" s="11">
        <v>-7.89689</v>
      </c>
      <c r="M1086" s="11">
        <v>3.7089506554831901</v>
      </c>
      <c r="N1086" s="11">
        <v>10.5012770397135</v>
      </c>
      <c r="O1086" s="11">
        <v>5.5399871550640798</v>
      </c>
      <c r="P1086" s="11">
        <v>78.913470179048701</v>
      </c>
      <c r="Q1086" s="11">
        <v>1.3363149706905699</v>
      </c>
      <c r="R1086" s="11">
        <v>7575</v>
      </c>
      <c r="S1086" s="11">
        <v>3565</v>
      </c>
      <c r="T1086" s="11">
        <v>10476</v>
      </c>
      <c r="U1086" s="81" t="str">
        <f>IF(COUNTIF('2025年度_地域戦略テーブル（基本項目）'!C:C, D1086) &gt; 0, "策定済み", "未策定")</f>
        <v>策定済み</v>
      </c>
      <c r="V1086">
        <f>IF(COUNTIF('2025年度_地域戦略テーブル（基本項目）'!C:C, D1086) &gt; 0,
    IF(MONTH(INDEX('2025年度_地域戦略テーブル（基本項目）'!G:G, MATCH(D1086, '2025年度_地域戦略テーブル（基本項目）'!C:C, 0))) &gt;= 4,
        YEAR(INDEX('2025年度_地域戦略テーブル（基本項目）'!G:G, MATCH(D1086, '2025年度_地域戦略テーブル（基本項目）'!C:C, 0))),
        YEAR(INDEX('2025年度_地域戦略テーブル（基本項目）'!G:G, MATCH(D1086, '2025年度_地域戦略テーブル（基本項目）'!C:C, 0)))-1),
    "")</f>
        <v>2016</v>
      </c>
    </row>
    <row r="1087" spans="1:22" hidden="1">
      <c r="A1087" s="11">
        <v>1670</v>
      </c>
      <c r="B1087" s="12" t="s">
        <v>4189</v>
      </c>
      <c r="C1087" s="12" t="s">
        <v>7996</v>
      </c>
      <c r="D1087" s="12" t="s">
        <v>4190</v>
      </c>
      <c r="E1087" s="12" t="s">
        <v>519</v>
      </c>
      <c r="F1087" s="12" t="s">
        <v>4139</v>
      </c>
      <c r="G1087" s="12" t="s">
        <v>1491</v>
      </c>
      <c r="H1087" s="12" t="s">
        <v>4191</v>
      </c>
      <c r="I1087" s="12" t="s">
        <v>1076</v>
      </c>
      <c r="J1087" s="11">
        <v>319.32</v>
      </c>
      <c r="K1087" s="11">
        <v>32772</v>
      </c>
      <c r="L1087" s="11">
        <v>-4.34884</v>
      </c>
      <c r="M1087" s="11">
        <v>5.6528423104093601</v>
      </c>
      <c r="N1087" s="11">
        <v>13.117592081806499</v>
      </c>
      <c r="O1087" s="11">
        <v>3.8673171347975401</v>
      </c>
      <c r="P1087" s="11">
        <v>72.289704035184599</v>
      </c>
      <c r="Q1087" s="11">
        <v>5.0725444378019704</v>
      </c>
      <c r="R1087" s="11">
        <v>2943</v>
      </c>
      <c r="S1087" s="11">
        <v>2617</v>
      </c>
      <c r="T1087" s="11">
        <v>12192</v>
      </c>
      <c r="U1087" s="81" t="str">
        <f>IF(COUNTIF('2025年度_地域戦略テーブル（基本項目）'!C:C, D1087) &gt; 0, "策定済み", "未策定")</f>
        <v>未策定</v>
      </c>
      <c r="V1087" t="str">
        <f>IF(COUNTIF('2025年度_地域戦略テーブル（基本項目）'!C:C, D1087) &gt; 0,
    IF(MONTH(INDEX('2025年度_地域戦略テーブル（基本項目）'!G:G, MATCH(D1087, '2025年度_地域戦略テーブル（基本項目）'!C:C, 0))) &gt;= 4,
        YEAR(INDEX('2025年度_地域戦略テーブル（基本項目）'!G:G, MATCH(D1087, '2025年度_地域戦略テーブル（基本項目）'!C:C, 0))),
        YEAR(INDEX('2025年度_地域戦略テーブル（基本項目）'!G:G, MATCH(D1087, '2025年度_地域戦略テーブル（基本項目）'!C:C, 0)))-1),
    "")</f>
        <v/>
      </c>
    </row>
    <row r="1088" spans="1:22" hidden="1">
      <c r="A1088" s="11">
        <v>1589</v>
      </c>
      <c r="B1088" s="12" t="s">
        <v>4192</v>
      </c>
      <c r="C1088" s="12" t="s">
        <v>529</v>
      </c>
      <c r="D1088" s="12" t="s">
        <v>529</v>
      </c>
      <c r="E1088" s="12" t="s">
        <v>529</v>
      </c>
      <c r="F1088" s="12" t="s">
        <v>4193</v>
      </c>
      <c r="G1088" s="12" t="s">
        <v>1491</v>
      </c>
      <c r="H1088" s="12" t="s">
        <v>102</v>
      </c>
      <c r="I1088" s="12" t="s">
        <v>982</v>
      </c>
      <c r="J1088" s="11">
        <v>4130.9799999999996</v>
      </c>
      <c r="K1088" s="11">
        <v>1312317</v>
      </c>
      <c r="L1088" s="11">
        <v>-4.7103299999999999</v>
      </c>
      <c r="M1088" s="11">
        <v>6.4295485636114904</v>
      </c>
      <c r="N1088" s="11">
        <v>4.6511627906976702</v>
      </c>
      <c r="O1088" s="11">
        <v>10.5335157318741</v>
      </c>
      <c r="P1088" s="11">
        <v>78.221614227086206</v>
      </c>
      <c r="Q1088" s="11">
        <v>0.16415868673050599</v>
      </c>
      <c r="R1088" s="11">
        <v>89962</v>
      </c>
      <c r="S1088" s="11">
        <v>127183</v>
      </c>
      <c r="T1088" s="11">
        <v>450757</v>
      </c>
      <c r="U1088" s="81" t="str">
        <f>IF(COUNTIF('2025年度_地域戦略テーブル（基本項目）'!C:C, D1088) &gt; 0, "策定済み", "未策定")</f>
        <v>策定済み</v>
      </c>
      <c r="V1088">
        <f>IF(COUNTIF('2025年度_地域戦略テーブル（基本項目）'!C:C, D1088) &gt; 0,
    IF(MONTH(INDEX('2025年度_地域戦略テーブル（基本項目）'!G:G, MATCH(D1088, '2025年度_地域戦略テーブル（基本項目）'!C:C, 0))) &gt;= 4,
        YEAR(INDEX('2025年度_地域戦略テーブル（基本項目）'!G:G, MATCH(D1088, '2025年度_地域戦略テーブル（基本項目）'!C:C, 0))),
        YEAR(INDEX('2025年度_地域戦略テーブル（基本項目）'!G:G, MATCH(D1088, '2025年度_地域戦略テーブル（基本項目）'!C:C, 0)))-1),
    "")</f>
        <v>2008</v>
      </c>
    </row>
    <row r="1089" spans="1:22" hidden="1">
      <c r="A1089" s="11">
        <v>1598</v>
      </c>
      <c r="B1089" s="12" t="s">
        <v>4194</v>
      </c>
      <c r="C1089" s="12" t="s">
        <v>7926</v>
      </c>
      <c r="D1089" s="12" t="s">
        <v>4195</v>
      </c>
      <c r="E1089" s="12" t="s">
        <v>529</v>
      </c>
      <c r="F1089" s="12" t="s">
        <v>4193</v>
      </c>
      <c r="G1089" s="12" t="s">
        <v>1491</v>
      </c>
      <c r="H1089" s="12" t="s">
        <v>4196</v>
      </c>
      <c r="I1089" s="12" t="s">
        <v>1076</v>
      </c>
      <c r="J1089" s="11">
        <v>139.41999999999999</v>
      </c>
      <c r="K1089" s="11">
        <v>24948</v>
      </c>
      <c r="L1089" s="11">
        <v>-7.9511500000000002</v>
      </c>
      <c r="M1089" s="11">
        <v>6.7815711904721496</v>
      </c>
      <c r="N1089" s="11">
        <v>21.0641332140566</v>
      </c>
      <c r="O1089" s="11">
        <v>25.387284678175799</v>
      </c>
      <c r="P1089" s="11">
        <v>44.6185351649222</v>
      </c>
      <c r="Q1089" s="11">
        <v>2.1484757523732898</v>
      </c>
      <c r="R1089" s="11">
        <v>5077</v>
      </c>
      <c r="S1089" s="11">
        <v>2201</v>
      </c>
      <c r="T1089" s="11">
        <v>8434</v>
      </c>
      <c r="U1089" s="81" t="str">
        <f>IF(COUNTIF('2025年度_地域戦略テーブル（基本項目）'!C:C, D1089) &gt; 0, "策定済み", "未策定")</f>
        <v>未策定</v>
      </c>
      <c r="V1089" t="str">
        <f>IF(COUNTIF('2025年度_地域戦略テーブル（基本項目）'!C:C, D1089) &gt; 0,
    IF(MONTH(INDEX('2025年度_地域戦略テーブル（基本項目）'!G:G, MATCH(D1089, '2025年度_地域戦略テーブル（基本項目）'!C:C, 0))) &gt;= 4,
        YEAR(INDEX('2025年度_地域戦略テーブル（基本項目）'!G:G, MATCH(D1089, '2025年度_地域戦略テーブル（基本項目）'!C:C, 0))),
        YEAR(INDEX('2025年度_地域戦略テーブル（基本項目）'!G:G, MATCH(D1089, '2025年度_地域戦略テーブル（基本項目）'!C:C, 0)))-1),
    "")</f>
        <v/>
      </c>
    </row>
    <row r="1090" spans="1:22" hidden="1">
      <c r="A1090" s="11">
        <v>1601</v>
      </c>
      <c r="B1090" s="12" t="s">
        <v>4197</v>
      </c>
      <c r="C1090" s="12" t="s">
        <v>7929</v>
      </c>
      <c r="D1090" s="12" t="s">
        <v>4198</v>
      </c>
      <c r="E1090" s="12" t="s">
        <v>529</v>
      </c>
      <c r="F1090" s="12" t="s">
        <v>4193</v>
      </c>
      <c r="G1090" s="12" t="s">
        <v>1491</v>
      </c>
      <c r="H1090" s="12" t="s">
        <v>4199</v>
      </c>
      <c r="I1090" s="12" t="s">
        <v>1076</v>
      </c>
      <c r="J1090" s="11">
        <v>214.31</v>
      </c>
      <c r="K1090" s="11">
        <v>41096</v>
      </c>
      <c r="L1090" s="11">
        <v>-6.8434799999999996</v>
      </c>
      <c r="M1090" s="11">
        <v>9.7089454853917996</v>
      </c>
      <c r="N1090" s="11">
        <v>14.0362312754346</v>
      </c>
      <c r="O1090" s="11">
        <v>21.949721940363499</v>
      </c>
      <c r="P1090" s="11">
        <v>52.949286222445402</v>
      </c>
      <c r="Q1090" s="11">
        <v>1.3558150763647201</v>
      </c>
      <c r="R1090" s="11">
        <v>11264</v>
      </c>
      <c r="S1090" s="11">
        <v>4614</v>
      </c>
      <c r="T1090" s="11">
        <v>12389</v>
      </c>
      <c r="U1090" s="81" t="str">
        <f>IF(COUNTIF('2025年度_地域戦略テーブル（基本項目）'!C:C, D1090) &gt; 0, "策定済み", "未策定")</f>
        <v>未策定</v>
      </c>
      <c r="V1090" t="str">
        <f>IF(COUNTIF('2025年度_地域戦略テーブル（基本項目）'!C:C, D1090) &gt; 0,
    IF(MONTH(INDEX('2025年度_地域戦略テーブル（基本項目）'!G:G, MATCH(D1090, '2025年度_地域戦略テーブル（基本項目）'!C:C, 0))) &gt;= 4,
        YEAR(INDEX('2025年度_地域戦略テーブル（基本項目）'!G:G, MATCH(D1090, '2025年度_地域戦略テーブル（基本項目）'!C:C, 0))),
        YEAR(INDEX('2025年度_地域戦略テーブル（基本項目）'!G:G, MATCH(D1090, '2025年度_地域戦略テーブル（基本項目）'!C:C, 0)))-1),
    "")</f>
        <v/>
      </c>
    </row>
    <row r="1091" spans="1:22" hidden="1">
      <c r="A1091" s="11">
        <v>1599</v>
      </c>
      <c r="B1091" s="12" t="s">
        <v>4200</v>
      </c>
      <c r="C1091" s="12" t="s">
        <v>7927</v>
      </c>
      <c r="D1091" s="12" t="s">
        <v>4201</v>
      </c>
      <c r="E1091" s="12" t="s">
        <v>529</v>
      </c>
      <c r="F1091" s="12" t="s">
        <v>4193</v>
      </c>
      <c r="G1091" s="12" t="s">
        <v>1491</v>
      </c>
      <c r="H1091" s="12" t="s">
        <v>4202</v>
      </c>
      <c r="I1091" s="12" t="s">
        <v>1076</v>
      </c>
      <c r="J1091" s="11">
        <v>420.12</v>
      </c>
      <c r="K1091" s="11">
        <v>34391</v>
      </c>
      <c r="L1091" s="11">
        <v>-7.8656199999999998</v>
      </c>
      <c r="M1091" s="11">
        <v>4.32738159155444</v>
      </c>
      <c r="N1091" s="11">
        <v>5.4996226089438798</v>
      </c>
      <c r="O1091" s="11">
        <v>15.941112282348501</v>
      </c>
      <c r="P1091" s="11">
        <v>71.745732006695107</v>
      </c>
      <c r="Q1091" s="11">
        <v>2.48615151045809</v>
      </c>
      <c r="R1091" s="11">
        <v>4350</v>
      </c>
      <c r="S1091" s="11">
        <v>2192</v>
      </c>
      <c r="T1091" s="11">
        <v>11791</v>
      </c>
      <c r="U1091" s="81" t="str">
        <f>IF(COUNTIF('2025年度_地域戦略テーブル（基本項目）'!C:C, D1091) &gt; 0, "策定済み", "未策定")</f>
        <v>未策定</v>
      </c>
      <c r="V1091" t="str">
        <f>IF(COUNTIF('2025年度_地域戦略テーブル（基本項目）'!C:C, D1091) &gt; 0,
    IF(MONTH(INDEX('2025年度_地域戦略テーブル（基本項目）'!G:G, MATCH(D1091, '2025年度_地域戦略テーブル（基本項目）'!C:C, 0))) &gt;= 4,
        YEAR(INDEX('2025年度_地域戦略テーブル（基本項目）'!G:G, MATCH(D1091, '2025年度_地域戦略テーブル（基本項目）'!C:C, 0))),
        YEAR(INDEX('2025年度_地域戦略テーブル（基本項目）'!G:G, MATCH(D1091, '2025年度_地域戦略テーブル（基本項目）'!C:C, 0)))-1),
    "")</f>
        <v/>
      </c>
    </row>
    <row r="1092" spans="1:22" hidden="1">
      <c r="A1092" s="11">
        <v>1609</v>
      </c>
      <c r="B1092" s="12" t="s">
        <v>4203</v>
      </c>
      <c r="C1092" s="12" t="s">
        <v>7937</v>
      </c>
      <c r="D1092" s="12" t="s">
        <v>4204</v>
      </c>
      <c r="E1092" s="12" t="s">
        <v>529</v>
      </c>
      <c r="F1092" s="12" t="s">
        <v>4193</v>
      </c>
      <c r="G1092" s="12" t="s">
        <v>1491</v>
      </c>
      <c r="H1092" s="12" t="s">
        <v>4205</v>
      </c>
      <c r="I1092" s="12" t="s">
        <v>1076</v>
      </c>
      <c r="J1092" s="11">
        <v>32.26</v>
      </c>
      <c r="K1092" s="11">
        <v>13912</v>
      </c>
      <c r="L1092" s="11">
        <v>2.0989300000000002</v>
      </c>
      <c r="M1092" s="11">
        <v>13.9040332847886</v>
      </c>
      <c r="N1092" s="11">
        <v>15.567783539232501</v>
      </c>
      <c r="O1092" s="11">
        <v>7.2621698478463799</v>
      </c>
      <c r="P1092" s="11">
        <v>60.3569648931228</v>
      </c>
      <c r="Q1092" s="11">
        <v>2.9090484350096801</v>
      </c>
      <c r="R1092" s="11">
        <v>610</v>
      </c>
      <c r="S1092" s="11">
        <v>1601</v>
      </c>
      <c r="T1092" s="11">
        <v>4448</v>
      </c>
      <c r="U1092" s="81" t="str">
        <f>IF(COUNTIF('2025年度_地域戦略テーブル（基本項目）'!C:C, D1092) &gt; 0, "策定済み", "未策定")</f>
        <v>未策定</v>
      </c>
      <c r="V1092" t="str">
        <f>IF(COUNTIF('2025年度_地域戦略テーブル（基本項目）'!C:C, D1092) &gt; 0,
    IF(MONTH(INDEX('2025年度_地域戦略テーブル（基本項目）'!G:G, MATCH(D1092, '2025年度_地域戦略テーブル（基本項目）'!C:C, 0))) &gt;= 4,
        YEAR(INDEX('2025年度_地域戦略テーブル（基本項目）'!G:G, MATCH(D1092, '2025年度_地域戦略テーブル（基本項目）'!C:C, 0))),
        YEAR(INDEX('2025年度_地域戦略テーブル（基本項目）'!G:G, MATCH(D1092, '2025年度_地域戦略テーブル（基本項目）'!C:C, 0)))-1),
    "")</f>
        <v/>
      </c>
    </row>
    <row r="1093" spans="1:22" ht="26" hidden="1">
      <c r="A1093" s="11">
        <v>1591</v>
      </c>
      <c r="B1093" s="12" t="s">
        <v>4206</v>
      </c>
      <c r="C1093" s="12" t="s">
        <v>7919</v>
      </c>
      <c r="D1093" s="12" t="s">
        <v>4207</v>
      </c>
      <c r="E1093" s="12" t="s">
        <v>529</v>
      </c>
      <c r="F1093" s="12" t="s">
        <v>4193</v>
      </c>
      <c r="G1093" s="12" t="s">
        <v>1491</v>
      </c>
      <c r="H1093" s="12" t="s">
        <v>4208</v>
      </c>
      <c r="I1093" s="12" t="s">
        <v>1076</v>
      </c>
      <c r="J1093" s="11">
        <v>426.01</v>
      </c>
      <c r="K1093" s="11">
        <v>243223</v>
      </c>
      <c r="L1093" s="11">
        <v>-4.7823599999999997</v>
      </c>
      <c r="M1093" s="11">
        <v>15.2082430937861</v>
      </c>
      <c r="N1093" s="11">
        <v>13.3867111854759</v>
      </c>
      <c r="O1093" s="11">
        <v>10.4166395300511</v>
      </c>
      <c r="P1093" s="11">
        <v>58.204138530311603</v>
      </c>
      <c r="Q1093" s="11">
        <v>2.78426766037534</v>
      </c>
      <c r="R1093" s="11">
        <v>8694</v>
      </c>
      <c r="S1093" s="11">
        <v>22374</v>
      </c>
      <c r="T1093" s="11">
        <v>86683</v>
      </c>
      <c r="U1093" s="81" t="str">
        <f>IF(COUNTIF('2025年度_地域戦略テーブル（基本項目）'!C:C, D1093) &gt; 0, "策定済み", "未策定")</f>
        <v>未策定</v>
      </c>
      <c r="V1093" t="str">
        <f>IF(COUNTIF('2025年度_地域戦略テーブル（基本項目）'!C:C, D1093) &gt; 0,
    IF(MONTH(INDEX('2025年度_地域戦略テーブル（基本項目）'!G:G, MATCH(D1093, '2025年度_地域戦略テーブル（基本項目）'!C:C, 0))) &gt;= 4,
        YEAR(INDEX('2025年度_地域戦略テーブル（基本項目）'!G:G, MATCH(D1093, '2025年度_地域戦略テーブル（基本項目）'!C:C, 0))),
        YEAR(INDEX('2025年度_地域戦略テーブル（基本項目）'!G:G, MATCH(D1093, '2025年度_地域戦略テーブル（基本項目）'!C:C, 0)))-1),
    "")</f>
        <v/>
      </c>
    </row>
    <row r="1094" spans="1:22" hidden="1">
      <c r="A1094" s="11">
        <v>1604</v>
      </c>
      <c r="B1094" s="12" t="s">
        <v>4209</v>
      </c>
      <c r="C1094" s="12" t="s">
        <v>7932</v>
      </c>
      <c r="D1094" s="12" t="s">
        <v>4210</v>
      </c>
      <c r="E1094" s="12" t="s">
        <v>529</v>
      </c>
      <c r="F1094" s="12" t="s">
        <v>4193</v>
      </c>
      <c r="G1094" s="12" t="s">
        <v>1491</v>
      </c>
      <c r="H1094" s="12" t="s">
        <v>4211</v>
      </c>
      <c r="I1094" s="12" t="s">
        <v>1076</v>
      </c>
      <c r="J1094" s="11">
        <v>20.94</v>
      </c>
      <c r="K1094" s="11">
        <v>29339</v>
      </c>
      <c r="L1094" s="11">
        <v>-1.56019</v>
      </c>
      <c r="M1094" s="11">
        <v>32.847680479255501</v>
      </c>
      <c r="N1094" s="11">
        <v>3.70229014110586</v>
      </c>
      <c r="O1094" s="11">
        <v>18.817386737549</v>
      </c>
      <c r="P1094" s="11">
        <v>43.409772141088403</v>
      </c>
      <c r="Q1094" s="11">
        <v>1.2228705010012499</v>
      </c>
      <c r="R1094" s="11">
        <v>651</v>
      </c>
      <c r="S1094" s="11">
        <v>3183</v>
      </c>
      <c r="T1094" s="11">
        <v>10236</v>
      </c>
      <c r="U1094" s="81" t="str">
        <f>IF(COUNTIF('2025年度_地域戦略テーブル（基本項目）'!C:C, D1094) &gt; 0, "策定済み", "未策定")</f>
        <v>未策定</v>
      </c>
      <c r="V1094" t="str">
        <f>IF(COUNTIF('2025年度_地域戦略テーブル（基本項目）'!C:C, D1094) &gt; 0,
    IF(MONTH(INDEX('2025年度_地域戦略テーブル（基本項目）'!G:G, MATCH(D1094, '2025年度_地域戦略テーブル（基本項目）'!C:C, 0))) &gt;= 4,
        YEAR(INDEX('2025年度_地域戦略テーブル（基本項目）'!G:G, MATCH(D1094, '2025年度_地域戦略テーブル（基本項目）'!C:C, 0))),
        YEAR(INDEX('2025年度_地域戦略テーブル（基本項目）'!G:G, MATCH(D1094, '2025年度_地域戦略テーブル（基本項目）'!C:C, 0)))-1),
    "")</f>
        <v/>
      </c>
    </row>
    <row r="1095" spans="1:22" ht="26" hidden="1">
      <c r="A1095" s="11">
        <v>1608</v>
      </c>
      <c r="B1095" s="12" t="s">
        <v>4212</v>
      </c>
      <c r="C1095" s="12" t="s">
        <v>7936</v>
      </c>
      <c r="D1095" s="12" t="s">
        <v>4213</v>
      </c>
      <c r="E1095" s="12" t="s">
        <v>529</v>
      </c>
      <c r="F1095" s="12" t="s">
        <v>4193</v>
      </c>
      <c r="G1095" s="12" t="s">
        <v>1491</v>
      </c>
      <c r="H1095" s="12" t="s">
        <v>4214</v>
      </c>
      <c r="I1095" s="12" t="s">
        <v>1076</v>
      </c>
      <c r="J1095" s="11">
        <v>25.5</v>
      </c>
      <c r="K1095" s="11">
        <v>2288</v>
      </c>
      <c r="L1095" s="11">
        <v>-10.625</v>
      </c>
      <c r="M1095" s="11">
        <v>7.77257248471527</v>
      </c>
      <c r="N1095" s="11">
        <v>4.3457558459773704</v>
      </c>
      <c r="O1095" s="11">
        <v>27.9969063291053</v>
      </c>
      <c r="P1095" s="11">
        <v>45.258338290940202</v>
      </c>
      <c r="Q1095" s="11">
        <v>14.626427049261901</v>
      </c>
      <c r="R1095" s="11">
        <v>697</v>
      </c>
      <c r="S1095" s="11">
        <v>121</v>
      </c>
      <c r="T1095" s="11">
        <v>707</v>
      </c>
      <c r="U1095" s="81" t="str">
        <f>IF(COUNTIF('2025年度_地域戦略テーブル（基本項目）'!C:C, D1095) &gt; 0, "策定済み", "未策定")</f>
        <v>未策定</v>
      </c>
      <c r="V1095" t="str">
        <f>IF(COUNTIF('2025年度_地域戦略テーブル（基本項目）'!C:C, D1095) &gt; 0,
    IF(MONTH(INDEX('2025年度_地域戦略テーブル（基本項目）'!G:G, MATCH(D1095, '2025年度_地域戦略テーブル（基本項目）'!C:C, 0))) &gt;= 4,
        YEAR(INDEX('2025年度_地域戦略テーブル（基本項目）'!G:G, MATCH(D1095, '2025年度_地域戦略テーブル（基本項目）'!C:C, 0))),
        YEAR(INDEX('2025年度_地域戦略テーブル（基本項目）'!G:G, MATCH(D1095, '2025年度_地域戦略テーブル（基本項目）'!C:C, 0)))-1),
    "")</f>
        <v/>
      </c>
    </row>
    <row r="1096" spans="1:22" hidden="1">
      <c r="A1096" s="11">
        <v>1596</v>
      </c>
      <c r="B1096" s="12" t="s">
        <v>4215</v>
      </c>
      <c r="C1096" s="12" t="s">
        <v>7924</v>
      </c>
      <c r="D1096" s="12" t="s">
        <v>4216</v>
      </c>
      <c r="E1096" s="12" t="s">
        <v>529</v>
      </c>
      <c r="F1096" s="12" t="s">
        <v>4193</v>
      </c>
      <c r="G1096" s="12" t="s">
        <v>1491</v>
      </c>
      <c r="H1096" s="12" t="s">
        <v>4217</v>
      </c>
      <c r="I1096" s="12" t="s">
        <v>1076</v>
      </c>
      <c r="J1096" s="11">
        <v>130.55000000000001</v>
      </c>
      <c r="K1096" s="11">
        <v>21271</v>
      </c>
      <c r="L1096" s="11">
        <v>-8.7433999999999994</v>
      </c>
      <c r="M1096" s="11">
        <v>9.3135839936260396</v>
      </c>
      <c r="N1096" s="11">
        <v>18.6023539099548</v>
      </c>
      <c r="O1096" s="11">
        <v>16.182675512859799</v>
      </c>
      <c r="P1096" s="11">
        <v>54.520029236370803</v>
      </c>
      <c r="Q1096" s="11">
        <v>1.38135734718866</v>
      </c>
      <c r="R1096" s="11">
        <v>2710</v>
      </c>
      <c r="S1096" s="11">
        <v>3163</v>
      </c>
      <c r="T1096" s="11">
        <v>6742</v>
      </c>
      <c r="U1096" s="81" t="str">
        <f>IF(COUNTIF('2025年度_地域戦略テーブル（基本項目）'!C:C, D1096) &gt; 0, "策定済み", "未策定")</f>
        <v>未策定</v>
      </c>
      <c r="V1096" t="str">
        <f>IF(COUNTIF('2025年度_地域戦略テーブル（基本項目）'!C:C, D1096) &gt; 0,
    IF(MONTH(INDEX('2025年度_地域戦略テーブル（基本項目）'!G:G, MATCH(D1096, '2025年度_地域戦略テーブル（基本項目）'!C:C, 0))) &gt;= 4,
        YEAR(INDEX('2025年度_地域戦略テーブル（基本項目）'!G:G, MATCH(D1096, '2025年度_地域戦略テーブル（基本項目）'!C:C, 0))),
        YEAR(INDEX('2025年度_地域戦略テーブル（基本項目）'!G:G, MATCH(D1096, '2025年度_地域戦略テーブル（基本項目）'!C:C, 0)))-1),
    "")</f>
        <v/>
      </c>
    </row>
    <row r="1097" spans="1:22" ht="26" hidden="1">
      <c r="A1097" s="11">
        <v>1610</v>
      </c>
      <c r="B1097" s="12" t="s">
        <v>4218</v>
      </c>
      <c r="C1097" s="12" t="s">
        <v>7938</v>
      </c>
      <c r="D1097" s="12" t="s">
        <v>4219</v>
      </c>
      <c r="E1097" s="12" t="s">
        <v>529</v>
      </c>
      <c r="F1097" s="12" t="s">
        <v>4193</v>
      </c>
      <c r="G1097" s="12" t="s">
        <v>1491</v>
      </c>
      <c r="H1097" s="12" t="s">
        <v>4220</v>
      </c>
      <c r="I1097" s="12" t="s">
        <v>1076</v>
      </c>
      <c r="J1097" s="11">
        <v>213.99</v>
      </c>
      <c r="K1097" s="11">
        <v>17503</v>
      </c>
      <c r="L1097" s="11">
        <v>-11.23339</v>
      </c>
      <c r="M1097" s="11">
        <v>4.3712826406524403</v>
      </c>
      <c r="N1097" s="11">
        <v>0.63522327910829501</v>
      </c>
      <c r="O1097" s="11">
        <v>3.1396177841457802</v>
      </c>
      <c r="P1097" s="11">
        <v>88.924691511494999</v>
      </c>
      <c r="Q1097" s="11">
        <v>2.9291847845985099</v>
      </c>
      <c r="R1097" s="11">
        <v>1037</v>
      </c>
      <c r="S1097" s="11">
        <v>1381</v>
      </c>
      <c r="T1097" s="11">
        <v>6277</v>
      </c>
      <c r="U1097" s="81" t="str">
        <f>IF(COUNTIF('2025年度_地域戦略テーブル（基本項目）'!C:C, D1097) &gt; 0, "策定済み", "未策定")</f>
        <v>未策定</v>
      </c>
      <c r="V1097" t="str">
        <f>IF(COUNTIF('2025年度_地域戦略テーブル（基本項目）'!C:C, D1097) &gt; 0,
    IF(MONTH(INDEX('2025年度_地域戦略テーブル（基本項目）'!G:G, MATCH(D1097, '2025年度_地域戦略テーブル（基本項目）'!C:C, 0))) &gt;= 4,
        YEAR(INDEX('2025年度_地域戦略テーブル（基本項目）'!G:G, MATCH(D1097, '2025年度_地域戦略テーブル（基本項目）'!C:C, 0))),
        YEAR(INDEX('2025年度_地域戦略テーブル（基本項目）'!G:G, MATCH(D1097, '2025年度_地域戦略テーブル（基本項目）'!C:C, 0)))-1),
    "")</f>
        <v/>
      </c>
    </row>
    <row r="1098" spans="1:22" hidden="1">
      <c r="A1098" s="11">
        <v>1600</v>
      </c>
      <c r="B1098" s="12" t="s">
        <v>4221</v>
      </c>
      <c r="C1098" s="12" t="s">
        <v>7928</v>
      </c>
      <c r="D1098" s="12" t="s">
        <v>4222</v>
      </c>
      <c r="E1098" s="12" t="s">
        <v>529</v>
      </c>
      <c r="F1098" s="12" t="s">
        <v>4193</v>
      </c>
      <c r="G1098" s="12" t="s">
        <v>1491</v>
      </c>
      <c r="H1098" s="12" t="s">
        <v>4223</v>
      </c>
      <c r="I1098" s="12" t="s">
        <v>1076</v>
      </c>
      <c r="J1098" s="11">
        <v>241.6</v>
      </c>
      <c r="K1098" s="11">
        <v>26275</v>
      </c>
      <c r="L1098" s="11">
        <v>-8.4207599999999996</v>
      </c>
      <c r="M1098" s="11">
        <v>5.70271146718847</v>
      </c>
      <c r="N1098" s="11">
        <v>5.8725737690801596</v>
      </c>
      <c r="O1098" s="11">
        <v>18.464929229554201</v>
      </c>
      <c r="P1098" s="11">
        <v>68.2920570830792</v>
      </c>
      <c r="Q1098" s="11">
        <v>1.66772845109795</v>
      </c>
      <c r="R1098" s="11">
        <v>5039</v>
      </c>
      <c r="S1098" s="11">
        <v>4319</v>
      </c>
      <c r="T1098" s="11">
        <v>7820</v>
      </c>
      <c r="U1098" s="81" t="str">
        <f>IF(COUNTIF('2025年度_地域戦略テーブル（基本項目）'!C:C, D1098) &gt; 0, "策定済み", "未策定")</f>
        <v>未策定</v>
      </c>
      <c r="V1098" t="str">
        <f>IF(COUNTIF('2025年度_地域戦略テーブル（基本項目）'!C:C, D1098) &gt; 0,
    IF(MONTH(INDEX('2025年度_地域戦略テーブル（基本項目）'!G:G, MATCH(D1098, '2025年度_地域戦略テーブル（基本項目）'!C:C, 0))) &gt;= 4,
        YEAR(INDEX('2025年度_地域戦略テーブル（基本項目）'!G:G, MATCH(D1098, '2025年度_地域戦略テーブル（基本項目）'!C:C, 0))),
        YEAR(INDEX('2025年度_地域戦略テーブル（基本項目）'!G:G, MATCH(D1098, '2025年度_地域戦略テーブル（基本項目）'!C:C, 0)))-1),
    "")</f>
        <v/>
      </c>
    </row>
    <row r="1099" spans="1:22" hidden="1">
      <c r="A1099" s="11">
        <v>1606</v>
      </c>
      <c r="B1099" s="12" t="s">
        <v>4224</v>
      </c>
      <c r="C1099" s="12" t="s">
        <v>7934</v>
      </c>
      <c r="D1099" s="12" t="s">
        <v>4225</v>
      </c>
      <c r="E1099" s="12" t="s">
        <v>529</v>
      </c>
      <c r="F1099" s="12" t="s">
        <v>4193</v>
      </c>
      <c r="G1099" s="12" t="s">
        <v>1491</v>
      </c>
      <c r="H1099" s="12" t="s">
        <v>4226</v>
      </c>
      <c r="I1099" s="12" t="s">
        <v>1076</v>
      </c>
      <c r="J1099" s="11">
        <v>37.25</v>
      </c>
      <c r="K1099" s="11">
        <v>13377</v>
      </c>
      <c r="L1099" s="11">
        <v>-4.9051</v>
      </c>
      <c r="M1099" s="11">
        <v>10.6176501642282</v>
      </c>
      <c r="N1099" s="11">
        <v>9.7957233156358008</v>
      </c>
      <c r="O1099" s="11">
        <v>13.454557425219701</v>
      </c>
      <c r="P1099" s="11">
        <v>64.807751556229306</v>
      </c>
      <c r="Q1099" s="11">
        <v>1.3243175386869701</v>
      </c>
      <c r="R1099" s="11">
        <v>728</v>
      </c>
      <c r="S1099" s="11">
        <v>1948</v>
      </c>
      <c r="T1099" s="11">
        <v>4485</v>
      </c>
      <c r="U1099" s="81" t="str">
        <f>IF(COUNTIF('2025年度_地域戦略テーブル（基本項目）'!C:C, D1099) &gt; 0, "策定済み", "未策定")</f>
        <v>未策定</v>
      </c>
      <c r="V1099" t="str">
        <f>IF(COUNTIF('2025年度_地域戦略テーブル（基本項目）'!C:C, D1099) &gt; 0,
    IF(MONTH(INDEX('2025年度_地域戦略テーブル（基本項目）'!G:G, MATCH(D1099, '2025年度_地域戦略テーブル（基本項目）'!C:C, 0))) &gt;= 4,
        YEAR(INDEX('2025年度_地域戦略テーブル（基本項目）'!G:G, MATCH(D1099, '2025年度_地域戦略テーブル（基本項目）'!C:C, 0))),
        YEAR(INDEX('2025年度_地域戦略テーブル（基本項目）'!G:G, MATCH(D1099, '2025年度_地域戦略テーブル（基本項目）'!C:C, 0)))-1),
    "")</f>
        <v/>
      </c>
    </row>
    <row r="1100" spans="1:22" hidden="1">
      <c r="A1100" s="11">
        <v>1597</v>
      </c>
      <c r="B1100" s="12" t="s">
        <v>4227</v>
      </c>
      <c r="C1100" s="12" t="s">
        <v>7925</v>
      </c>
      <c r="D1100" s="12" t="s">
        <v>4228</v>
      </c>
      <c r="E1100" s="12" t="s">
        <v>529</v>
      </c>
      <c r="F1100" s="12" t="s">
        <v>4193</v>
      </c>
      <c r="G1100" s="12" t="s">
        <v>1491</v>
      </c>
      <c r="H1100" s="12" t="s">
        <v>4229</v>
      </c>
      <c r="I1100" s="12" t="s">
        <v>1076</v>
      </c>
      <c r="J1100" s="11">
        <v>707.42</v>
      </c>
      <c r="K1100" s="11">
        <v>28502</v>
      </c>
      <c r="L1100" s="11">
        <v>-9.3937799999999996</v>
      </c>
      <c r="M1100" s="11">
        <v>2.5167589774174699</v>
      </c>
      <c r="N1100" s="11">
        <v>1.5924514849951099</v>
      </c>
      <c r="O1100" s="11">
        <v>1.0771656080062999</v>
      </c>
      <c r="P1100" s="11">
        <v>93.213665299812007</v>
      </c>
      <c r="Q1100" s="11">
        <v>1.5999586297691599</v>
      </c>
      <c r="R1100" s="11">
        <v>3942</v>
      </c>
      <c r="S1100" s="11">
        <v>1910</v>
      </c>
      <c r="T1100" s="11">
        <v>10223</v>
      </c>
      <c r="U1100" s="81" t="str">
        <f>IF(COUNTIF('2025年度_地域戦略テーブル（基本項目）'!C:C, D1100) &gt; 0, "策定済み", "未策定")</f>
        <v>未策定</v>
      </c>
      <c r="V1100" t="str">
        <f>IF(COUNTIF('2025年度_地域戦略テーブル（基本項目）'!C:C, D1100) &gt; 0,
    IF(MONTH(INDEX('2025年度_地域戦略テーブル（基本項目）'!G:G, MATCH(D1100, '2025年度_地域戦略テーブル（基本項目）'!C:C, 0))) &gt;= 4,
        YEAR(INDEX('2025年度_地域戦略テーブル（基本項目）'!G:G, MATCH(D1100, '2025年度_地域戦略テーブル（基本項目）'!C:C, 0))),
        YEAR(INDEX('2025年度_地域戦略テーブル（基本項目）'!G:G, MATCH(D1100, '2025年度_地域戦略テーブル（基本項目）'!C:C, 0)))-1),
    "")</f>
        <v/>
      </c>
    </row>
    <row r="1101" spans="1:22" hidden="1">
      <c r="A1101" s="11">
        <v>1594</v>
      </c>
      <c r="B1101" s="12" t="s">
        <v>4230</v>
      </c>
      <c r="C1101" s="12" t="s">
        <v>7922</v>
      </c>
      <c r="D1101" s="12" t="s">
        <v>4231</v>
      </c>
      <c r="E1101" s="12" t="s">
        <v>529</v>
      </c>
      <c r="F1101" s="12" t="s">
        <v>4193</v>
      </c>
      <c r="G1101" s="12" t="s">
        <v>1491</v>
      </c>
      <c r="H1101" s="12" t="s">
        <v>4232</v>
      </c>
      <c r="I1101" s="12" t="s">
        <v>1076</v>
      </c>
      <c r="J1101" s="11">
        <v>126.73</v>
      </c>
      <c r="K1101" s="11">
        <v>95397</v>
      </c>
      <c r="L1101" s="11">
        <v>2.8461500000000002</v>
      </c>
      <c r="M1101" s="11">
        <v>19.896964563179299</v>
      </c>
      <c r="N1101" s="11">
        <v>11.7761072955192</v>
      </c>
      <c r="O1101" s="11">
        <v>11.2331366811254</v>
      </c>
      <c r="P1101" s="11">
        <v>56.136351809372002</v>
      </c>
      <c r="Q1101" s="11">
        <v>0.95743965080412996</v>
      </c>
      <c r="R1101" s="11">
        <v>3558</v>
      </c>
      <c r="S1101" s="11">
        <v>8000</v>
      </c>
      <c r="T1101" s="11">
        <v>30128</v>
      </c>
      <c r="U1101" s="81" t="str">
        <f>IF(COUNTIF('2025年度_地域戦略テーブル（基本項目）'!C:C, D1101) &gt; 0, "策定済み", "未策定")</f>
        <v>未策定</v>
      </c>
      <c r="V1101" t="str">
        <f>IF(COUNTIF('2025年度_地域戦略テーブル（基本項目）'!C:C, D1101) &gt; 0,
    IF(MONTH(INDEX('2025年度_地域戦略テーブル（基本項目）'!G:G, MATCH(D1101, '2025年度_地域戦略テーブル（基本項目）'!C:C, 0))) &gt;= 4,
        YEAR(INDEX('2025年度_地域戦略テーブル（基本項目）'!G:G, MATCH(D1101, '2025年度_地域戦略テーブル（基本項目）'!C:C, 0))),
        YEAR(INDEX('2025年度_地域戦略テーブル（基本項目）'!G:G, MATCH(D1101, '2025年度_地域戦略テーブル（基本項目）'!C:C, 0)))-1),
    "")</f>
        <v/>
      </c>
    </row>
    <row r="1102" spans="1:22" hidden="1">
      <c r="A1102" s="11">
        <v>1590</v>
      </c>
      <c r="B1102" s="12" t="s">
        <v>4233</v>
      </c>
      <c r="C1102" s="12" t="s">
        <v>7918</v>
      </c>
      <c r="D1102" s="12" t="s">
        <v>4234</v>
      </c>
      <c r="E1102" s="12" t="s">
        <v>529</v>
      </c>
      <c r="F1102" s="12" t="s">
        <v>4193</v>
      </c>
      <c r="G1102" s="12" t="s">
        <v>1491</v>
      </c>
      <c r="H1102" s="12" t="s">
        <v>4235</v>
      </c>
      <c r="I1102" s="12" t="s">
        <v>1076</v>
      </c>
      <c r="J1102" s="11">
        <v>405.86</v>
      </c>
      <c r="K1102" s="11">
        <v>409118</v>
      </c>
      <c r="L1102" s="11">
        <v>-4.7472899999999996</v>
      </c>
      <c r="M1102" s="11">
        <v>18.9361364491815</v>
      </c>
      <c r="N1102" s="11">
        <v>2.34914270830369</v>
      </c>
      <c r="O1102" s="11">
        <v>11.458066953749899</v>
      </c>
      <c r="P1102" s="11">
        <v>65.111207458047204</v>
      </c>
      <c r="Q1102" s="11">
        <v>2.1454464307177101</v>
      </c>
      <c r="R1102" s="11">
        <v>6977</v>
      </c>
      <c r="S1102" s="11">
        <v>35833</v>
      </c>
      <c r="T1102" s="11">
        <v>149230</v>
      </c>
      <c r="U1102" s="81" t="str">
        <f>IF(COUNTIF('2025年度_地域戦略テーブル（基本項目）'!C:C, D1102) &gt; 0, "策定済み", "未策定")</f>
        <v>未策定</v>
      </c>
      <c r="V1102" t="str">
        <f>IF(COUNTIF('2025年度_地域戦略テーブル（基本項目）'!C:C, D1102) &gt; 0,
    IF(MONTH(INDEX('2025年度_地域戦略テーブル（基本項目）'!G:G, MATCH(D1102, '2025年度_地域戦略テーブル（基本項目）'!C:C, 0))) &gt;= 4,
        YEAR(INDEX('2025年度_地域戦略テーブル（基本項目）'!G:G, MATCH(D1102, '2025年度_地域戦略テーブル（基本項目）'!C:C, 0))),
        YEAR(INDEX('2025年度_地域戦略テーブル（基本項目）'!G:G, MATCH(D1102, '2025年度_地域戦略テーブル（基本項目）'!C:C, 0)))-1),
    "")</f>
        <v/>
      </c>
    </row>
    <row r="1103" spans="1:22" hidden="1">
      <c r="A1103" s="11">
        <v>1603</v>
      </c>
      <c r="B1103" s="12" t="s">
        <v>4236</v>
      </c>
      <c r="C1103" s="12" t="s">
        <v>7931</v>
      </c>
      <c r="D1103" s="12" t="s">
        <v>4237</v>
      </c>
      <c r="E1103" s="12" t="s">
        <v>529</v>
      </c>
      <c r="F1103" s="12" t="s">
        <v>4193</v>
      </c>
      <c r="G1103" s="12" t="s">
        <v>1491</v>
      </c>
      <c r="H1103" s="12" t="s">
        <v>4238</v>
      </c>
      <c r="I1103" s="12" t="s">
        <v>1076</v>
      </c>
      <c r="J1103" s="11">
        <v>28.73</v>
      </c>
      <c r="K1103" s="11">
        <v>40780</v>
      </c>
      <c r="L1103" s="11">
        <v>-4.1553100000000001</v>
      </c>
      <c r="M1103" s="11">
        <v>28.380650250822601</v>
      </c>
      <c r="N1103" s="11">
        <v>3.0612043080353102</v>
      </c>
      <c r="O1103" s="11">
        <v>28.009266501249598</v>
      </c>
      <c r="P1103" s="11">
        <v>40.160126400201399</v>
      </c>
      <c r="Q1103" s="11">
        <v>0.38875253969110202</v>
      </c>
      <c r="R1103" s="11">
        <v>1285</v>
      </c>
      <c r="S1103" s="11">
        <v>3851</v>
      </c>
      <c r="T1103" s="11">
        <v>14754</v>
      </c>
      <c r="U1103" s="81" t="str">
        <f>IF(COUNTIF('2025年度_地域戦略テーブル（基本項目）'!C:C, D1103) &gt; 0, "策定済み", "未策定")</f>
        <v>未策定</v>
      </c>
      <c r="V1103" t="str">
        <f>IF(COUNTIF('2025年度_地域戦略テーブル（基本項目）'!C:C, D1103) &gt; 0,
    IF(MONTH(INDEX('2025年度_地域戦略テーブル（基本項目）'!G:G, MATCH(D1103, '2025年度_地域戦略テーブル（基本項目）'!C:C, 0))) &gt;= 4,
        YEAR(INDEX('2025年度_地域戦略テーブル（基本項目）'!G:G, MATCH(D1103, '2025年度_地域戦略テーブル（基本項目）'!C:C, 0))),
        YEAR(INDEX('2025年度_地域戦略テーブル（基本項目）'!G:G, MATCH(D1103, '2025年度_地域戦略テーブル（基本項目）'!C:C, 0)))-1),
    "")</f>
        <v/>
      </c>
    </row>
    <row r="1104" spans="1:22" hidden="1">
      <c r="A1104" s="11">
        <v>1592</v>
      </c>
      <c r="B1104" s="12" t="s">
        <v>4239</v>
      </c>
      <c r="C1104" s="12" t="s">
        <v>7920</v>
      </c>
      <c r="D1104" s="12" t="s">
        <v>4240</v>
      </c>
      <c r="E1104" s="12" t="s">
        <v>529</v>
      </c>
      <c r="F1104" s="12" t="s">
        <v>4193</v>
      </c>
      <c r="G1104" s="12" t="s">
        <v>1491</v>
      </c>
      <c r="H1104" s="12" t="s">
        <v>4241</v>
      </c>
      <c r="I1104" s="12" t="s">
        <v>1076</v>
      </c>
      <c r="J1104" s="11">
        <v>82.96</v>
      </c>
      <c r="K1104" s="11">
        <v>43338</v>
      </c>
      <c r="L1104" s="11">
        <v>-4.6174799999999996</v>
      </c>
      <c r="M1104" s="11">
        <v>17.618137151162301</v>
      </c>
      <c r="N1104" s="11">
        <v>6.0105879191415301</v>
      </c>
      <c r="O1104" s="11">
        <v>24.078211034203399</v>
      </c>
      <c r="P1104" s="11">
        <v>47.210572555410998</v>
      </c>
      <c r="Q1104" s="11">
        <v>5.0824913400818303</v>
      </c>
      <c r="R1104" s="11">
        <v>6266</v>
      </c>
      <c r="S1104" s="11">
        <v>4321</v>
      </c>
      <c r="T1104" s="11">
        <v>13775</v>
      </c>
      <c r="U1104" s="81" t="str">
        <f>IF(COUNTIF('2025年度_地域戦略テーブル（基本項目）'!C:C, D1104) &gt; 0, "策定済み", "未策定")</f>
        <v>未策定</v>
      </c>
      <c r="V1104" t="str">
        <f>IF(COUNTIF('2025年度_地域戦略テーブル（基本項目）'!C:C, D1104) &gt; 0,
    IF(MONTH(INDEX('2025年度_地域戦略テーブル（基本項目）'!G:G, MATCH(D1104, '2025年度_地域戦略テーブル（基本項目）'!C:C, 0))) &gt;= 4,
        YEAR(INDEX('2025年度_地域戦略テーブル（基本項目）'!G:G, MATCH(D1104, '2025年度_地域戦略テーブル（基本項目）'!C:C, 0))),
        YEAR(INDEX('2025年度_地域戦略テーブル（基本項目）'!G:G, MATCH(D1104, '2025年度_地域戦略テーブル（基本項目）'!C:C, 0)))-1),
    "")</f>
        <v/>
      </c>
    </row>
    <row r="1105" spans="1:22" ht="26" hidden="1">
      <c r="A1105" s="11">
        <v>1605</v>
      </c>
      <c r="B1105" s="12" t="s">
        <v>4242</v>
      </c>
      <c r="C1105" s="12" t="s">
        <v>7933</v>
      </c>
      <c r="D1105" s="12" t="s">
        <v>4243</v>
      </c>
      <c r="E1105" s="12" t="s">
        <v>529</v>
      </c>
      <c r="F1105" s="12" t="s">
        <v>4193</v>
      </c>
      <c r="G1105" s="12" t="s">
        <v>1491</v>
      </c>
      <c r="H1105" s="12" t="s">
        <v>4244</v>
      </c>
      <c r="I1105" s="12" t="s">
        <v>1076</v>
      </c>
      <c r="J1105" s="11">
        <v>74.290000000000006</v>
      </c>
      <c r="K1105" s="11">
        <v>7721</v>
      </c>
      <c r="L1105" s="11">
        <v>-6.9534799999999999</v>
      </c>
      <c r="M1105" s="11">
        <v>10.9192803299348</v>
      </c>
      <c r="N1105" s="11">
        <v>11.431773966809899</v>
      </c>
      <c r="O1105" s="11">
        <v>13.1526116207871</v>
      </c>
      <c r="P1105" s="11">
        <v>64.300897975603107</v>
      </c>
      <c r="Q1105" s="11">
        <v>0.19543610686519</v>
      </c>
      <c r="R1105" s="11">
        <v>1616</v>
      </c>
      <c r="S1105" s="11">
        <v>1078</v>
      </c>
      <c r="T1105" s="11">
        <v>2532</v>
      </c>
      <c r="U1105" s="81" t="str">
        <f>IF(COUNTIF('2025年度_地域戦略テーブル（基本項目）'!C:C, D1105) &gt; 0, "策定済み", "未策定")</f>
        <v>未策定</v>
      </c>
      <c r="V1105" t="str">
        <f>IF(COUNTIF('2025年度_地域戦略テーブル（基本項目）'!C:C, D1105) &gt; 0,
    IF(MONTH(INDEX('2025年度_地域戦略テーブル（基本項目）'!G:G, MATCH(D1105, '2025年度_地域戦略テーブル（基本項目）'!C:C, 0))) &gt;= 4,
        YEAR(INDEX('2025年度_地域戦略テーブル（基本項目）'!G:G, MATCH(D1105, '2025年度_地域戦略テーブル（基本項目）'!C:C, 0))),
        YEAR(INDEX('2025年度_地域戦略テーブル（基本項目）'!G:G, MATCH(D1105, '2025年度_地域戦略テーブル（基本項目）'!C:C, 0)))-1),
    "")</f>
        <v/>
      </c>
    </row>
    <row r="1106" spans="1:22" ht="26" hidden="1">
      <c r="A1106" s="11">
        <v>1602</v>
      </c>
      <c r="B1106" s="12" t="s">
        <v>4245</v>
      </c>
      <c r="C1106" s="12" t="s">
        <v>7930</v>
      </c>
      <c r="D1106" s="12" t="s">
        <v>4246</v>
      </c>
      <c r="E1106" s="12" t="s">
        <v>529</v>
      </c>
      <c r="F1106" s="12" t="s">
        <v>4193</v>
      </c>
      <c r="G1106" s="12" t="s">
        <v>1491</v>
      </c>
      <c r="H1106" s="12" t="s">
        <v>4247</v>
      </c>
      <c r="I1106" s="12" t="s">
        <v>1076</v>
      </c>
      <c r="J1106" s="11">
        <v>170.13</v>
      </c>
      <c r="K1106" s="11">
        <v>42330</v>
      </c>
      <c r="L1106" s="11">
        <v>-9.0362100000000005</v>
      </c>
      <c r="M1106" s="11">
        <v>11.5056095857706</v>
      </c>
      <c r="N1106" s="11">
        <v>16.500297734540901</v>
      </c>
      <c r="O1106" s="11">
        <v>32.412762046459797</v>
      </c>
      <c r="P1106" s="11">
        <v>37.965994780728799</v>
      </c>
      <c r="Q1106" s="11">
        <v>1.6153358524999699</v>
      </c>
      <c r="R1106" s="11">
        <v>11551</v>
      </c>
      <c r="S1106" s="11">
        <v>4817</v>
      </c>
      <c r="T1106" s="11">
        <v>13096</v>
      </c>
      <c r="U1106" s="81" t="str">
        <f>IF(COUNTIF('2025年度_地域戦略テーブル（基本項目）'!C:C, D1106) &gt; 0, "策定済み", "未策定")</f>
        <v>未策定</v>
      </c>
      <c r="V1106" t="str">
        <f>IF(COUNTIF('2025年度_地域戦略テーブル（基本項目）'!C:C, D1106) &gt; 0,
    IF(MONTH(INDEX('2025年度_地域戦略テーブル（基本項目）'!G:G, MATCH(D1106, '2025年度_地域戦略テーブル（基本項目）'!C:C, 0))) &gt;= 4,
        YEAR(INDEX('2025年度_地域戦略テーブル（基本項目）'!G:G, MATCH(D1106, '2025年度_地域戦略テーブル（基本項目）'!C:C, 0))),
        YEAR(INDEX('2025年度_地域戦略テーブル（基本項目）'!G:G, MATCH(D1106, '2025年度_地域戦略テーブル（基本項目）'!C:C, 0)))-1),
    "")</f>
        <v/>
      </c>
    </row>
    <row r="1107" spans="1:22" ht="26" hidden="1">
      <c r="A1107" s="11">
        <v>1607</v>
      </c>
      <c r="B1107" s="12" t="s">
        <v>4248</v>
      </c>
      <c r="C1107" s="12" t="s">
        <v>7935</v>
      </c>
      <c r="D1107" s="12" t="s">
        <v>4249</v>
      </c>
      <c r="E1107" s="12" t="s">
        <v>529</v>
      </c>
      <c r="F1107" s="12" t="s">
        <v>4193</v>
      </c>
      <c r="G1107" s="12" t="s">
        <v>1491</v>
      </c>
      <c r="H1107" s="12" t="s">
        <v>4250</v>
      </c>
      <c r="I1107" s="12" t="s">
        <v>1076</v>
      </c>
      <c r="J1107" s="11">
        <v>56</v>
      </c>
      <c r="K1107" s="11">
        <v>14291</v>
      </c>
      <c r="L1107" s="11">
        <v>-4.02928</v>
      </c>
      <c r="M1107" s="11">
        <v>9.7553096770460801</v>
      </c>
      <c r="N1107" s="11">
        <v>13.327035228815699</v>
      </c>
      <c r="O1107" s="11">
        <v>8.7414585669733391</v>
      </c>
      <c r="P1107" s="11">
        <v>68.076226845675805</v>
      </c>
      <c r="Q1107" s="11">
        <v>9.9969681489114601E-2</v>
      </c>
      <c r="R1107" s="11">
        <v>774</v>
      </c>
      <c r="S1107" s="11">
        <v>2989</v>
      </c>
      <c r="T1107" s="11">
        <v>4389</v>
      </c>
      <c r="U1107" s="81" t="str">
        <f>IF(COUNTIF('2025年度_地域戦略テーブル（基本項目）'!C:C, D1107) &gt; 0, "策定済み", "未策定")</f>
        <v>未策定</v>
      </c>
      <c r="V1107" t="str">
        <f>IF(COUNTIF('2025年度_地域戦略テーブル（基本項目）'!C:C, D1107) &gt; 0,
    IF(MONTH(INDEX('2025年度_地域戦略テーブル（基本項目）'!G:G, MATCH(D1107, '2025年度_地域戦略テーブル（基本項目）'!C:C, 0))) &gt;= 4,
        YEAR(INDEX('2025年度_地域戦略テーブル（基本項目）'!G:G, MATCH(D1107, '2025年度_地域戦略テーブル（基本項目）'!C:C, 0))),
        YEAR(INDEX('2025年度_地域戦略テーブル（基本項目）'!G:G, MATCH(D1107, '2025年度_地域戦略テーブル（基本項目）'!C:C, 0)))-1),
    "")</f>
        <v/>
      </c>
    </row>
    <row r="1108" spans="1:22" hidden="1">
      <c r="A1108" s="11">
        <v>1595</v>
      </c>
      <c r="B1108" s="12" t="s">
        <v>4251</v>
      </c>
      <c r="C1108" s="12" t="s">
        <v>7923</v>
      </c>
      <c r="D1108" s="12" t="s">
        <v>4252</v>
      </c>
      <c r="E1108" s="12" t="s">
        <v>529</v>
      </c>
      <c r="F1108" s="12" t="s">
        <v>4193</v>
      </c>
      <c r="G1108" s="12" t="s">
        <v>1491</v>
      </c>
      <c r="H1108" s="12" t="s">
        <v>4253</v>
      </c>
      <c r="I1108" s="12" t="s">
        <v>1076</v>
      </c>
      <c r="J1108" s="11">
        <v>235.12</v>
      </c>
      <c r="K1108" s="11">
        <v>29365</v>
      </c>
      <c r="L1108" s="11">
        <v>-8.0043900000000008</v>
      </c>
      <c r="M1108" s="11">
        <v>6.84544185783834</v>
      </c>
      <c r="N1108" s="11">
        <v>16.764579293981701</v>
      </c>
      <c r="O1108" s="11">
        <v>13.2671081322936</v>
      </c>
      <c r="P1108" s="11">
        <v>60.567832011481997</v>
      </c>
      <c r="Q1108" s="11">
        <v>2.5550387044044101</v>
      </c>
      <c r="R1108" s="11">
        <v>4914</v>
      </c>
      <c r="S1108" s="11">
        <v>2946</v>
      </c>
      <c r="T1108" s="11">
        <v>9212</v>
      </c>
      <c r="U1108" s="81" t="str">
        <f>IF(COUNTIF('2025年度_地域戦略テーブル（基本項目）'!C:C, D1108) &gt; 0, "策定済み", "未策定")</f>
        <v>未策定</v>
      </c>
      <c r="V1108" t="str">
        <f>IF(COUNTIF('2025年度_地域戦略テーブル（基本項目）'!C:C, D1108) &gt; 0,
    IF(MONTH(INDEX('2025年度_地域戦略テーブル（基本項目）'!G:G, MATCH(D1108, '2025年度_地域戦略テーブル（基本項目）'!C:C, 0))) &gt;= 4,
        YEAR(INDEX('2025年度_地域戦略テーブル（基本項目）'!G:G, MATCH(D1108, '2025年度_地域戦略テーブル（基本項目）'!C:C, 0))),
        YEAR(INDEX('2025年度_地域戦略テーブル（基本項目）'!G:G, MATCH(D1108, '2025年度_地域戦略テーブル（基本項目）'!C:C, 0)))-1),
    "")</f>
        <v/>
      </c>
    </row>
    <row r="1109" spans="1:22" hidden="1">
      <c r="A1109" s="11">
        <v>1593</v>
      </c>
      <c r="B1109" s="12" t="s">
        <v>4254</v>
      </c>
      <c r="C1109" s="12" t="s">
        <v>7921</v>
      </c>
      <c r="D1109" s="12" t="s">
        <v>4255</v>
      </c>
      <c r="E1109" s="12" t="s">
        <v>529</v>
      </c>
      <c r="F1109" s="12" t="s">
        <v>4193</v>
      </c>
      <c r="G1109" s="12" t="s">
        <v>1491</v>
      </c>
      <c r="H1109" s="12" t="s">
        <v>4256</v>
      </c>
      <c r="I1109" s="12" t="s">
        <v>1076</v>
      </c>
      <c r="J1109" s="11">
        <v>341.79</v>
      </c>
      <c r="K1109" s="11">
        <v>133852</v>
      </c>
      <c r="L1109" s="11">
        <v>-3.0605899999999999</v>
      </c>
      <c r="M1109" s="11">
        <v>13.971949859275499</v>
      </c>
      <c r="N1109" s="11">
        <v>14.87540269112</v>
      </c>
      <c r="O1109" s="11">
        <v>19.108767216668198</v>
      </c>
      <c r="P1109" s="11">
        <v>50.4891624811466</v>
      </c>
      <c r="Q1109" s="11">
        <v>1.55471775178965</v>
      </c>
      <c r="R1109" s="11">
        <v>8222</v>
      </c>
      <c r="S1109" s="11">
        <v>14341</v>
      </c>
      <c r="T1109" s="11">
        <v>43406</v>
      </c>
      <c r="U1109" s="81" t="str">
        <f>IF(COUNTIF('2025年度_地域戦略テーブル（基本項目）'!C:C, D1109) &gt; 0, "策定済み", "未策定")</f>
        <v>未策定</v>
      </c>
      <c r="V1109" t="str">
        <f>IF(COUNTIF('2025年度_地域戦略テーブル（基本項目）'!C:C, D1109) &gt; 0,
    IF(MONTH(INDEX('2025年度_地域戦略テーブル（基本項目）'!G:G, MATCH(D1109, '2025年度_地域戦略テーブル（基本項目）'!C:C, 0))) &gt;= 4,
        YEAR(INDEX('2025年度_地域戦略テーブル（基本項目）'!G:G, MATCH(D1109, '2025年度_地域戦略テーブル（基本項目）'!C:C, 0))),
        YEAR(INDEX('2025年度_地域戦略テーブル（基本項目）'!G:G, MATCH(D1109, '2025年度_地域戦略テーブル（基本項目）'!C:C, 0)))-1),
    "")</f>
        <v/>
      </c>
    </row>
    <row r="1110" spans="1:22" hidden="1">
      <c r="A1110" s="11">
        <v>850</v>
      </c>
      <c r="B1110" s="12" t="s">
        <v>4257</v>
      </c>
      <c r="C1110" s="12" t="s">
        <v>533</v>
      </c>
      <c r="D1110" s="12" t="s">
        <v>533</v>
      </c>
      <c r="E1110" s="12" t="s">
        <v>533</v>
      </c>
      <c r="F1110" s="12" t="s">
        <v>4258</v>
      </c>
      <c r="G1110" s="12" t="s">
        <v>1072</v>
      </c>
      <c r="H1110" s="12" t="s">
        <v>102</v>
      </c>
      <c r="I1110" s="12" t="s">
        <v>982</v>
      </c>
      <c r="J1110" s="11">
        <v>13561.56</v>
      </c>
      <c r="K1110" s="11">
        <v>2048011</v>
      </c>
      <c r="L1110" s="11">
        <v>-2.4200900000000001</v>
      </c>
      <c r="M1110" s="11">
        <v>3.81037433951031</v>
      </c>
      <c r="N1110" s="11">
        <v>5.2541489915903803</v>
      </c>
      <c r="O1110" s="11">
        <v>3.4382674704174998</v>
      </c>
      <c r="P1110" s="11">
        <v>86.7157847733869</v>
      </c>
      <c r="Q1110" s="11">
        <v>0.78142442509488697</v>
      </c>
      <c r="R1110" s="11">
        <v>203785</v>
      </c>
      <c r="S1110" s="11">
        <v>310884</v>
      </c>
      <c r="T1110" s="11">
        <v>639888</v>
      </c>
      <c r="U1110" s="81" t="str">
        <f>IF(COUNTIF('2025年度_地域戦略テーブル（基本項目）'!C:C, D1110) &gt; 0, "策定済み", "未策定")</f>
        <v>策定済み</v>
      </c>
      <c r="V1110">
        <f>IF(COUNTIF('2025年度_地域戦略テーブル（基本項目）'!C:C, D1110) &gt; 0,
    IF(MONTH(INDEX('2025年度_地域戦略テーブル（基本項目）'!G:G, MATCH(D1110, '2025年度_地域戦略テーブル（基本項目）'!C:C, 0))) &gt;= 4,
        YEAR(INDEX('2025年度_地域戦略テーブル（基本項目）'!G:G, MATCH(D1110, '2025年度_地域戦略テーブル（基本項目）'!C:C, 0))),
        YEAR(INDEX('2025年度_地域戦略テーブル（基本項目）'!G:G, MATCH(D1110, '2025年度_地域戦略テーブル（基本項目）'!C:C, 0)))-1),
    "")</f>
        <v>2011</v>
      </c>
    </row>
    <row r="1111" spans="1:22" hidden="1">
      <c r="A1111" s="11">
        <v>893</v>
      </c>
      <c r="B1111" s="12" t="s">
        <v>4259</v>
      </c>
      <c r="C1111" s="12" t="s">
        <v>7244</v>
      </c>
      <c r="D1111" s="12" t="s">
        <v>4260</v>
      </c>
      <c r="E1111" s="12" t="s">
        <v>533</v>
      </c>
      <c r="F1111" s="12" t="s">
        <v>4258</v>
      </c>
      <c r="G1111" s="12" t="s">
        <v>1072</v>
      </c>
      <c r="H1111" s="12" t="s">
        <v>4261</v>
      </c>
      <c r="I1111" s="12" t="s">
        <v>1076</v>
      </c>
      <c r="J1111" s="11">
        <v>214.43</v>
      </c>
      <c r="K1111" s="11">
        <v>6068</v>
      </c>
      <c r="L1111" s="11">
        <v>-7.1887400000000001</v>
      </c>
      <c r="M1111" s="11">
        <v>1.5232916704202299</v>
      </c>
      <c r="N1111" s="11">
        <v>2.72690963994879</v>
      </c>
      <c r="O1111" s="11">
        <v>2.2589961405166599</v>
      </c>
      <c r="P1111" s="11">
        <v>92.615137374753203</v>
      </c>
      <c r="Q1111" s="11">
        <v>0.87566517436112901</v>
      </c>
      <c r="R1111" s="11">
        <v>967</v>
      </c>
      <c r="S1111" s="11">
        <v>1012</v>
      </c>
      <c r="T1111" s="11">
        <v>2081</v>
      </c>
      <c r="U1111" s="81" t="str">
        <f>IF(COUNTIF('2025年度_地域戦略テーブル（基本項目）'!C:C, D1111) &gt; 0, "策定済み", "未策定")</f>
        <v>未策定</v>
      </c>
      <c r="V1111" t="str">
        <f>IF(COUNTIF('2025年度_地域戦略テーブル（基本項目）'!C:C, D1111) &gt; 0,
    IF(MONTH(INDEX('2025年度_地域戦略テーブル（基本項目）'!G:G, MATCH(D1111, '2025年度_地域戦略テーブル（基本項目）'!C:C, 0))) &gt;= 4,
        YEAR(INDEX('2025年度_地域戦略テーブル（基本項目）'!G:G, MATCH(D1111, '2025年度_地域戦略テーブル（基本項目）'!C:C, 0))),
        YEAR(INDEX('2025年度_地域戦略テーブル（基本項目）'!G:G, MATCH(D1111, '2025年度_地域戦略テーブル（基本項目）'!C:C, 0)))-1),
    "")</f>
        <v/>
      </c>
    </row>
    <row r="1112" spans="1:22" hidden="1">
      <c r="A1112" s="11">
        <v>892</v>
      </c>
      <c r="B1112" s="12" t="s">
        <v>4262</v>
      </c>
      <c r="C1112" s="12" t="s">
        <v>7243</v>
      </c>
      <c r="D1112" s="12" t="s">
        <v>4263</v>
      </c>
      <c r="E1112" s="12" t="s">
        <v>533</v>
      </c>
      <c r="F1112" s="12" t="s">
        <v>4258</v>
      </c>
      <c r="G1112" s="12" t="s">
        <v>1072</v>
      </c>
      <c r="H1112" s="12" t="s">
        <v>4264</v>
      </c>
      <c r="I1112" s="12" t="s">
        <v>1076</v>
      </c>
      <c r="J1112" s="11">
        <v>123.07</v>
      </c>
      <c r="K1112" s="11">
        <v>4299</v>
      </c>
      <c r="L1112" s="11">
        <v>-13.361549999999999</v>
      </c>
      <c r="M1112" s="11">
        <v>1.45638671977107</v>
      </c>
      <c r="N1112" s="11">
        <v>5.0750447959923903</v>
      </c>
      <c r="O1112" s="11">
        <v>3.7583182244528901</v>
      </c>
      <c r="P1112" s="11">
        <v>89.023522200915295</v>
      </c>
      <c r="Q1112" s="11">
        <v>0.68672805886834898</v>
      </c>
      <c r="R1112" s="11">
        <v>787</v>
      </c>
      <c r="S1112" s="11">
        <v>707</v>
      </c>
      <c r="T1112" s="11">
        <v>1327</v>
      </c>
      <c r="U1112" s="81" t="str">
        <f>IF(COUNTIF('2025年度_地域戦略テーブル（基本項目）'!C:C, D1112) &gt; 0, "策定済み", "未策定")</f>
        <v>未策定</v>
      </c>
      <c r="V1112" t="str">
        <f>IF(COUNTIF('2025年度_地域戦略テーブル（基本項目）'!C:C, D1112) &gt; 0,
    IF(MONTH(INDEX('2025年度_地域戦略テーブル（基本項目）'!G:G, MATCH(D1112, '2025年度_地域戦略テーブル（基本項目）'!C:C, 0))) &gt;= 4,
        YEAR(INDEX('2025年度_地域戦略テーブル（基本項目）'!G:G, MATCH(D1112, '2025年度_地域戦略テーブル（基本項目）'!C:C, 0))),
        YEAR(INDEX('2025年度_地域戦略テーブル（基本項目）'!G:G, MATCH(D1112, '2025年度_地域戦略テーブル（基本項目）'!C:C, 0)))-1),
    "")</f>
        <v/>
      </c>
    </row>
    <row r="1113" spans="1:22" ht="26" hidden="1">
      <c r="A1113" s="11">
        <v>869</v>
      </c>
      <c r="B1113" s="12" t="s">
        <v>4265</v>
      </c>
      <c r="C1113" s="12" t="s">
        <v>7220</v>
      </c>
      <c r="D1113" s="12" t="s">
        <v>4266</v>
      </c>
      <c r="E1113" s="12" t="s">
        <v>533</v>
      </c>
      <c r="F1113" s="12" t="s">
        <v>4258</v>
      </c>
      <c r="G1113" s="12" t="s">
        <v>1072</v>
      </c>
      <c r="H1113" s="12" t="s">
        <v>4267</v>
      </c>
      <c r="I1113" s="12" t="s">
        <v>1076</v>
      </c>
      <c r="J1113" s="11">
        <v>331.78</v>
      </c>
      <c r="K1113" s="11">
        <v>94222</v>
      </c>
      <c r="L1113" s="11">
        <v>-1.11249</v>
      </c>
      <c r="M1113" s="11">
        <v>10.9128547406471</v>
      </c>
      <c r="N1113" s="11">
        <v>18.241311028683899</v>
      </c>
      <c r="O1113" s="11">
        <v>5.1252992760060199</v>
      </c>
      <c r="P1113" s="11">
        <v>63.471695482777903</v>
      </c>
      <c r="Q1113" s="11">
        <v>2.2488394718851601</v>
      </c>
      <c r="R1113" s="11">
        <v>8466</v>
      </c>
      <c r="S1113" s="11">
        <v>13713</v>
      </c>
      <c r="T1113" s="11">
        <v>28647</v>
      </c>
      <c r="U1113" s="81" t="str">
        <f>IF(COUNTIF('2025年度_地域戦略テーブル（基本項目）'!C:C, D1113) &gt; 0, "策定済み", "未策定")</f>
        <v>未策定</v>
      </c>
      <c r="V1113" t="str">
        <f>IF(COUNTIF('2025年度_地域戦略テーブル（基本項目）'!C:C, D1113) &gt; 0,
    IF(MONTH(INDEX('2025年度_地域戦略テーブル（基本項目）'!G:G, MATCH(D1113, '2025年度_地域戦略テーブル（基本項目）'!C:C, 0))) &gt;= 4,
        YEAR(INDEX('2025年度_地域戦略テーブル（基本項目）'!G:G, MATCH(D1113, '2025年度_地域戦略テーブル（基本項目）'!C:C, 0))),
        YEAR(INDEX('2025年度_地域戦略テーブル（基本項目）'!G:G, MATCH(D1113, '2025年度_地域戦略テーブル（基本項目）'!C:C, 0)))-1),
    "")</f>
        <v/>
      </c>
    </row>
    <row r="1114" spans="1:22" hidden="1">
      <c r="A1114" s="11">
        <v>859</v>
      </c>
      <c r="B1114" s="12" t="s">
        <v>4268</v>
      </c>
      <c r="C1114" s="12" t="s">
        <v>7210</v>
      </c>
      <c r="D1114" s="12" t="s">
        <v>4269</v>
      </c>
      <c r="E1114" s="12" t="s">
        <v>533</v>
      </c>
      <c r="F1114" s="12" t="s">
        <v>4258</v>
      </c>
      <c r="G1114" s="12" t="s">
        <v>1072</v>
      </c>
      <c r="H1114" s="12" t="s">
        <v>4270</v>
      </c>
      <c r="I1114" s="12" t="s">
        <v>1076</v>
      </c>
      <c r="J1114" s="11">
        <v>667.93</v>
      </c>
      <c r="K1114" s="11">
        <v>66125</v>
      </c>
      <c r="L1114" s="11">
        <v>-3.1433599999999999</v>
      </c>
      <c r="M1114" s="11">
        <v>4.8248355269451304</v>
      </c>
      <c r="N1114" s="11">
        <v>7.2612337868294503</v>
      </c>
      <c r="O1114" s="11">
        <v>3.50185578599821</v>
      </c>
      <c r="P1114" s="11">
        <v>82.671188401659194</v>
      </c>
      <c r="Q1114" s="11">
        <v>1.7408864985680601</v>
      </c>
      <c r="R1114" s="11">
        <v>5958</v>
      </c>
      <c r="S1114" s="11">
        <v>11772</v>
      </c>
      <c r="T1114" s="11">
        <v>19134</v>
      </c>
      <c r="U1114" s="81" t="str">
        <f>IF(COUNTIF('2025年度_地域戦略テーブル（基本項目）'!C:C, D1114) &gt; 0, "策定済み", "未策定")</f>
        <v>未策定</v>
      </c>
      <c r="V1114" t="str">
        <f>IF(COUNTIF('2025年度_地域戦略テーブル（基本項目）'!C:C, D1114) &gt; 0,
    IF(MONTH(INDEX('2025年度_地域戦略テーブル（基本項目）'!G:G, MATCH(D1114, '2025年度_地域戦略テーブル（基本項目）'!C:C, 0))) &gt;= 4,
        YEAR(INDEX('2025年度_地域戦略テーブル（基本項目）'!G:G, MATCH(D1114, '2025年度_地域戦略テーブル（基本項目）'!C:C, 0))),
        YEAR(INDEX('2025年度_地域戦略テーブル（基本項目）'!G:G, MATCH(D1114, '2025年度_地域戦略テーブル（基本項目）'!C:C, 0)))-1),
    "")</f>
        <v/>
      </c>
    </row>
    <row r="1115" spans="1:22" hidden="1">
      <c r="A1115" s="11">
        <v>927</v>
      </c>
      <c r="B1115" s="12" t="s">
        <v>4271</v>
      </c>
      <c r="C1115" s="12" t="s">
        <v>7278</v>
      </c>
      <c r="D1115" s="12" t="s">
        <v>4272</v>
      </c>
      <c r="E1115" s="12" t="s">
        <v>533</v>
      </c>
      <c r="F1115" s="12" t="s">
        <v>4258</v>
      </c>
      <c r="G1115" s="12" t="s">
        <v>1072</v>
      </c>
      <c r="H1115" s="12" t="s">
        <v>4273</v>
      </c>
      <c r="I1115" s="12" t="s">
        <v>1076</v>
      </c>
      <c r="J1115" s="11">
        <v>271.66000000000003</v>
      </c>
      <c r="K1115" s="11">
        <v>1660</v>
      </c>
      <c r="L1115" s="11">
        <v>-15.002560000000001</v>
      </c>
      <c r="M1115" s="11">
        <v>0.83844593177953497</v>
      </c>
      <c r="N1115" s="11">
        <v>2.64868988544649</v>
      </c>
      <c r="O1115" s="11">
        <v>1.31866818304115</v>
      </c>
      <c r="P1115" s="11">
        <v>93.484471129065597</v>
      </c>
      <c r="Q1115" s="11">
        <v>1.7097248706672401</v>
      </c>
      <c r="R1115" s="11">
        <v>747</v>
      </c>
      <c r="S1115" s="11">
        <v>192</v>
      </c>
      <c r="T1115" s="11">
        <v>540</v>
      </c>
      <c r="U1115" s="81" t="str">
        <f>IF(COUNTIF('2025年度_地域戦略テーブル（基本項目）'!C:C, D1115) &gt; 0, "策定済み", "未策定")</f>
        <v>未策定</v>
      </c>
      <c r="V1115" t="str">
        <f>IF(COUNTIF('2025年度_地域戦略テーブル（基本項目）'!C:C, D1115) &gt; 0,
    IF(MONTH(INDEX('2025年度_地域戦略テーブル（基本項目）'!G:G, MATCH(D1115, '2025年度_地域戦略テーブル（基本項目）'!C:C, 0))) &gt;= 4,
        YEAR(INDEX('2025年度_地域戦略テーブル（基本項目）'!G:G, MATCH(D1115, '2025年度_地域戦略テーブル（基本項目）'!C:C, 0))),
        YEAR(INDEX('2025年度_地域戦略テーブル（基本項目）'!G:G, MATCH(D1115, '2025年度_地域戦略テーブル（基本項目）'!C:C, 0)))-1),
    "")</f>
        <v/>
      </c>
    </row>
    <row r="1116" spans="1:22" hidden="1">
      <c r="A1116" s="11">
        <v>865</v>
      </c>
      <c r="B1116" s="12" t="s">
        <v>4274</v>
      </c>
      <c r="C1116" s="12" t="s">
        <v>7216</v>
      </c>
      <c r="D1116" s="12" t="s">
        <v>4275</v>
      </c>
      <c r="E1116" s="12" t="s">
        <v>533</v>
      </c>
      <c r="F1116" s="12" t="s">
        <v>4258</v>
      </c>
      <c r="G1116" s="12" t="s">
        <v>1072</v>
      </c>
      <c r="H1116" s="12" t="s">
        <v>4276</v>
      </c>
      <c r="I1116" s="12" t="s">
        <v>1076</v>
      </c>
      <c r="J1116" s="11">
        <v>289.98</v>
      </c>
      <c r="K1116" s="11">
        <v>67241</v>
      </c>
      <c r="L1116" s="11">
        <v>0.15789</v>
      </c>
      <c r="M1116" s="11">
        <v>7.8941232095530003</v>
      </c>
      <c r="N1116" s="11">
        <v>5.4567062604260697</v>
      </c>
      <c r="O1116" s="11">
        <v>7.7381751413170896</v>
      </c>
      <c r="P1116" s="11">
        <v>77.9705579347428</v>
      </c>
      <c r="Q1116" s="11">
        <v>0.94043745396102096</v>
      </c>
      <c r="R1116" s="11">
        <v>5886</v>
      </c>
      <c r="S1116" s="11">
        <v>11533</v>
      </c>
      <c r="T1116" s="11">
        <v>20877</v>
      </c>
      <c r="U1116" s="81" t="str">
        <f>IF(COUNTIF('2025年度_地域戦略テーブル（基本項目）'!C:C, D1116) &gt; 0, "策定済み", "未策定")</f>
        <v>未策定</v>
      </c>
      <c r="V1116" t="str">
        <f>IF(COUNTIF('2025年度_地域戦略テーブル（基本項目）'!C:C, D1116) &gt; 0,
    IF(MONTH(INDEX('2025年度_地域戦略テーブル（基本項目）'!G:G, MATCH(D1116, '2025年度_地域戦略テーブル（基本項目）'!C:C, 0))) &gt;= 4,
        YEAR(INDEX('2025年度_地域戦略テーブル（基本項目）'!G:G, MATCH(D1116, '2025年度_地域戦略テーブル（基本項目）'!C:C, 0))),
        YEAR(INDEX('2025年度_地域戦略テーブル（基本項目）'!G:G, MATCH(D1116, '2025年度_地域戦略テーブル（基本項目）'!C:C, 0)))-1),
    "")</f>
        <v/>
      </c>
    </row>
    <row r="1117" spans="1:22" hidden="1">
      <c r="A1117" s="11">
        <v>906</v>
      </c>
      <c r="B1117" s="12" t="s">
        <v>4277</v>
      </c>
      <c r="C1117" s="12" t="s">
        <v>7257</v>
      </c>
      <c r="D1117" s="12" t="s">
        <v>4278</v>
      </c>
      <c r="E1117" s="12" t="s">
        <v>533</v>
      </c>
      <c r="F1117" s="12" t="s">
        <v>4258</v>
      </c>
      <c r="G1117" s="12" t="s">
        <v>1072</v>
      </c>
      <c r="H1117" s="12" t="s">
        <v>4279</v>
      </c>
      <c r="I1117" s="12" t="s">
        <v>1076</v>
      </c>
      <c r="J1117" s="11">
        <v>310.82</v>
      </c>
      <c r="K1117" s="11">
        <v>715</v>
      </c>
      <c r="L1117" s="11">
        <v>-14.779500000000001</v>
      </c>
      <c r="M1117" s="11">
        <v>0.60823351198334996</v>
      </c>
      <c r="N1117" s="11">
        <v>0.163594062738741</v>
      </c>
      <c r="O1117" s="11">
        <v>0.14350554391299999</v>
      </c>
      <c r="P1117" s="11">
        <v>95.963732918803302</v>
      </c>
      <c r="Q1117" s="11">
        <v>3.1209339625615899</v>
      </c>
      <c r="R1117" s="11">
        <v>80</v>
      </c>
      <c r="S1117" s="11">
        <v>76</v>
      </c>
      <c r="T1117" s="11">
        <v>352</v>
      </c>
      <c r="U1117" s="81" t="str">
        <f>IF(COUNTIF('2025年度_地域戦略テーブル（基本項目）'!C:C, D1117) &gt; 0, "策定済み", "未策定")</f>
        <v>未策定</v>
      </c>
      <c r="V1117" t="str">
        <f>IF(COUNTIF('2025年度_地域戦略テーブル（基本項目）'!C:C, D1117) &gt; 0,
    IF(MONTH(INDEX('2025年度_地域戦略テーブル（基本項目）'!G:G, MATCH(D1117, '2025年度_地域戦略テーブル（基本項目）'!C:C, 0))) &gt;= 4,
        YEAR(INDEX('2025年度_地域戦略テーブル（基本項目）'!G:G, MATCH(D1117, '2025年度_地域戦略テーブル（基本項目）'!C:C, 0))),
        YEAR(INDEX('2025年度_地域戦略テーブル（基本項目）'!G:G, MATCH(D1117, '2025年度_地域戦略テーブル（基本項目）'!C:C, 0)))-1),
    "")</f>
        <v/>
      </c>
    </row>
    <row r="1118" spans="1:22" hidden="1">
      <c r="A1118" s="11">
        <v>854</v>
      </c>
      <c r="B1118" s="12" t="s">
        <v>4280</v>
      </c>
      <c r="C1118" s="12" t="s">
        <v>7205</v>
      </c>
      <c r="D1118" s="12" t="s">
        <v>4281</v>
      </c>
      <c r="E1118" s="12" t="s">
        <v>533</v>
      </c>
      <c r="F1118" s="12" t="s">
        <v>4258</v>
      </c>
      <c r="G1118" s="12" t="s">
        <v>1072</v>
      </c>
      <c r="H1118" s="12" t="s">
        <v>4282</v>
      </c>
      <c r="I1118" s="12" t="s">
        <v>1076</v>
      </c>
      <c r="J1118" s="11">
        <v>85.1</v>
      </c>
      <c r="K1118" s="11">
        <v>47790</v>
      </c>
      <c r="L1118" s="11">
        <v>-4.6640600000000001</v>
      </c>
      <c r="M1118" s="11">
        <v>15.9249163663924</v>
      </c>
      <c r="N1118" s="11">
        <v>2.0434234182504998</v>
      </c>
      <c r="O1118" s="11">
        <v>2.58131481184282</v>
      </c>
      <c r="P1118" s="11">
        <v>74.887546460913796</v>
      </c>
      <c r="Q1118" s="11">
        <v>4.5627989426004403</v>
      </c>
      <c r="R1118" s="11">
        <v>886</v>
      </c>
      <c r="S1118" s="11">
        <v>10686</v>
      </c>
      <c r="T1118" s="11">
        <v>13776</v>
      </c>
      <c r="U1118" s="81" t="str">
        <f>IF(COUNTIF('2025年度_地域戦略テーブル（基本項目）'!C:C, D1118) &gt; 0, "策定済み", "未策定")</f>
        <v>未策定</v>
      </c>
      <c r="V1118" t="str">
        <f>IF(COUNTIF('2025年度_地域戦略テーブル（基本項目）'!C:C, D1118) &gt; 0,
    IF(MONTH(INDEX('2025年度_地域戦略テーブル（基本項目）'!G:G, MATCH(D1118, '2025年度_地域戦略テーブル（基本項目）'!C:C, 0))) &gt;= 4,
        YEAR(INDEX('2025年度_地域戦略テーブル（基本項目）'!G:G, MATCH(D1118, '2025年度_地域戦略テーブル（基本項目）'!C:C, 0))),
        YEAR(INDEX('2025年度_地域戦略テーブル（基本項目）'!G:G, MATCH(D1118, '2025年度_地域戦略テーブル（基本項目）'!C:C, 0)))-1),
    "")</f>
        <v/>
      </c>
    </row>
    <row r="1119" spans="1:22" ht="26" hidden="1">
      <c r="A1119" s="11">
        <v>881</v>
      </c>
      <c r="B1119" s="12" t="s">
        <v>4283</v>
      </c>
      <c r="C1119" s="12" t="s">
        <v>7232</v>
      </c>
      <c r="D1119" s="12" t="s">
        <v>4284</v>
      </c>
      <c r="E1119" s="12" t="s">
        <v>533</v>
      </c>
      <c r="F1119" s="12" t="s">
        <v>4258</v>
      </c>
      <c r="G1119" s="12" t="s">
        <v>1072</v>
      </c>
      <c r="H1119" s="12" t="s">
        <v>4285</v>
      </c>
      <c r="I1119" s="12" t="s">
        <v>1076</v>
      </c>
      <c r="J1119" s="11">
        <v>66.87</v>
      </c>
      <c r="K1119" s="11">
        <v>19155</v>
      </c>
      <c r="L1119" s="11">
        <v>-5.3419600000000003</v>
      </c>
      <c r="M1119" s="11">
        <v>9.7063529692882504</v>
      </c>
      <c r="N1119" s="11">
        <v>1.6437248489815199</v>
      </c>
      <c r="O1119" s="11">
        <v>0.70102966025880298</v>
      </c>
      <c r="P1119" s="11">
        <v>84.264757849901699</v>
      </c>
      <c r="Q1119" s="11">
        <v>3.68413467156978</v>
      </c>
      <c r="R1119" s="11">
        <v>305</v>
      </c>
      <c r="S1119" s="11">
        <v>3994</v>
      </c>
      <c r="T1119" s="11">
        <v>6076</v>
      </c>
      <c r="U1119" s="81" t="str">
        <f>IF(COUNTIF('2025年度_地域戦略テーブル（基本項目）'!C:C, D1119) &gt; 0, "策定済み", "未策定")</f>
        <v>未策定</v>
      </c>
      <c r="V1119" t="str">
        <f>IF(COUNTIF('2025年度_地域戦略テーブル（基本項目）'!C:C, D1119) &gt; 0,
    IF(MONTH(INDEX('2025年度_地域戦略テーブル（基本項目）'!G:G, MATCH(D1119, '2025年度_地域戦略テーブル（基本項目）'!C:C, 0))) &gt;= 4,
        YEAR(INDEX('2025年度_地域戦略テーブル（基本項目）'!G:G, MATCH(D1119, '2025年度_地域戦略テーブル（基本項目）'!C:C, 0))),
        YEAR(INDEX('2025年度_地域戦略テーブル（基本項目）'!G:G, MATCH(D1119, '2025年度_地域戦略テーブル（基本項目）'!C:C, 0)))-1),
    "")</f>
        <v/>
      </c>
    </row>
    <row r="1120" spans="1:22" hidden="1">
      <c r="A1120" s="11">
        <v>896</v>
      </c>
      <c r="B1120" s="12" t="s">
        <v>4286</v>
      </c>
      <c r="C1120" s="12" t="s">
        <v>7247</v>
      </c>
      <c r="D1120" s="12" t="s">
        <v>4287</v>
      </c>
      <c r="E1120" s="12" t="s">
        <v>533</v>
      </c>
      <c r="F1120" s="12" t="s">
        <v>4258</v>
      </c>
      <c r="G1120" s="12" t="s">
        <v>1072</v>
      </c>
      <c r="H1120" s="12" t="s">
        <v>4288</v>
      </c>
      <c r="I1120" s="12" t="s">
        <v>1076</v>
      </c>
      <c r="J1120" s="11">
        <v>38.119999999999997</v>
      </c>
      <c r="K1120" s="11">
        <v>3545</v>
      </c>
      <c r="L1120" s="11">
        <v>-7.9459900000000001</v>
      </c>
      <c r="M1120" s="11">
        <v>2.5426353882210102</v>
      </c>
      <c r="N1120" s="11">
        <v>9.2478800840347901</v>
      </c>
      <c r="O1120" s="11">
        <v>10.0004165959643</v>
      </c>
      <c r="P1120" s="11">
        <v>77.041278099209606</v>
      </c>
      <c r="Q1120" s="11">
        <v>1.1677898325703699</v>
      </c>
      <c r="R1120" s="11">
        <v>1051</v>
      </c>
      <c r="S1120" s="11">
        <v>660</v>
      </c>
      <c r="T1120" s="11">
        <v>996</v>
      </c>
      <c r="U1120" s="81" t="str">
        <f>IF(COUNTIF('2025年度_地域戦略テーブル（基本項目）'!C:C, D1120) &gt; 0, "策定済み", "未策定")</f>
        <v>未策定</v>
      </c>
      <c r="V1120" t="str">
        <f>IF(COUNTIF('2025年度_地域戦略テーブル（基本項目）'!C:C, D1120) &gt; 0,
    IF(MONTH(INDEX('2025年度_地域戦略テーブル（基本項目）'!G:G, MATCH(D1120, '2025年度_地域戦略テーブル（基本項目）'!C:C, 0))) &gt;= 4,
        YEAR(INDEX('2025年度_地域戦略テーブル（基本項目）'!G:G, MATCH(D1120, '2025年度_地域戦略テーブル（基本項目）'!C:C, 0))),
        YEAR(INDEX('2025年度_地域戦略テーブル（基本項目）'!G:G, MATCH(D1120, '2025年度_地域戦略テーブル（基本項目）'!C:C, 0)))-1),
    "")</f>
        <v/>
      </c>
    </row>
    <row r="1121" spans="1:22" hidden="1">
      <c r="A1121" s="11">
        <v>864</v>
      </c>
      <c r="B1121" s="12" t="s">
        <v>4289</v>
      </c>
      <c r="C1121" s="12" t="s">
        <v>7215</v>
      </c>
      <c r="D1121" s="12" t="s">
        <v>4290</v>
      </c>
      <c r="E1121" s="12" t="s">
        <v>533</v>
      </c>
      <c r="F1121" s="12" t="s">
        <v>4258</v>
      </c>
      <c r="G1121" s="12" t="s">
        <v>1072</v>
      </c>
      <c r="H1121" s="12" t="s">
        <v>4291</v>
      </c>
      <c r="I1121" s="12" t="s">
        <v>1076</v>
      </c>
      <c r="J1121" s="11">
        <v>266.58999999999997</v>
      </c>
      <c r="K1121" s="11">
        <v>56400</v>
      </c>
      <c r="L1121" s="11">
        <v>0.87280000000000002</v>
      </c>
      <c r="M1121" s="11">
        <v>10.191386733875801</v>
      </c>
      <c r="N1121" s="11">
        <v>8.3831819209350105</v>
      </c>
      <c r="O1121" s="11">
        <v>5.3244805928780803</v>
      </c>
      <c r="P1121" s="11">
        <v>70.637406201371306</v>
      </c>
      <c r="Q1121" s="11">
        <v>5.4635445509397602</v>
      </c>
      <c r="R1121" s="11">
        <v>4193</v>
      </c>
      <c r="S1121" s="11">
        <v>10155</v>
      </c>
      <c r="T1121" s="11">
        <v>15162</v>
      </c>
      <c r="U1121" s="81" t="str">
        <f>IF(COUNTIF('2025年度_地域戦略テーブル（基本項目）'!C:C, D1121) &gt; 0, "策定済み", "未策定")</f>
        <v>未策定</v>
      </c>
      <c r="V1121" t="str">
        <f>IF(COUNTIF('2025年度_地域戦略テーブル（基本項目）'!C:C, D1121) &gt; 0,
    IF(MONTH(INDEX('2025年度_地域戦略テーブル（基本項目）'!G:G, MATCH(D1121, '2025年度_地域戦略テーブル（基本項目）'!C:C, 0))) &gt;= 4,
        YEAR(INDEX('2025年度_地域戦略テーブル（基本項目）'!G:G, MATCH(D1121, '2025年度_地域戦略テーブル（基本項目）'!C:C, 0))),
        YEAR(INDEX('2025年度_地域戦略テーブル（基本項目）'!G:G, MATCH(D1121, '2025年度_地域戦略テーブル（基本項目）'!C:C, 0)))-1),
    "")</f>
        <v/>
      </c>
    </row>
    <row r="1122" spans="1:22" hidden="1">
      <c r="A1122" s="11">
        <v>889</v>
      </c>
      <c r="B1122" s="12" t="s">
        <v>4292</v>
      </c>
      <c r="C1122" s="12" t="s">
        <v>7240</v>
      </c>
      <c r="D1122" s="12" t="s">
        <v>4293</v>
      </c>
      <c r="E1122" s="12" t="s">
        <v>533</v>
      </c>
      <c r="F1122" s="12" t="s">
        <v>4258</v>
      </c>
      <c r="G1122" s="12" t="s">
        <v>1072</v>
      </c>
      <c r="H1122" s="12" t="s">
        <v>4294</v>
      </c>
      <c r="I1122" s="12" t="s">
        <v>1076</v>
      </c>
      <c r="J1122" s="11">
        <v>54.5</v>
      </c>
      <c r="K1122" s="11">
        <v>8569</v>
      </c>
      <c r="L1122" s="11">
        <v>-2.8568199999999999</v>
      </c>
      <c r="M1122" s="11">
        <v>7.2539934519000902</v>
      </c>
      <c r="N1122" s="11">
        <v>10.215471884683099</v>
      </c>
      <c r="O1122" s="11">
        <v>2.3090952409499699</v>
      </c>
      <c r="P1122" s="11">
        <v>79.583197629272604</v>
      </c>
      <c r="Q1122" s="11">
        <v>0.63824179319426999</v>
      </c>
      <c r="R1122" s="11">
        <v>600</v>
      </c>
      <c r="S1122" s="11">
        <v>1971</v>
      </c>
      <c r="T1122" s="11">
        <v>2198</v>
      </c>
      <c r="U1122" s="81" t="str">
        <f>IF(COUNTIF('2025年度_地域戦略テーブル（基本項目）'!C:C, D1122) &gt; 0, "策定済み", "未策定")</f>
        <v>未策定</v>
      </c>
      <c r="V1122" t="str">
        <f>IF(COUNTIF('2025年度_地域戦略テーブル（基本項目）'!C:C, D1122) &gt; 0,
    IF(MONTH(INDEX('2025年度_地域戦略テーブル（基本項目）'!G:G, MATCH(D1122, '2025年度_地域戦略テーブル（基本項目）'!C:C, 0))) &gt;= 4,
        YEAR(INDEX('2025年度_地域戦略テーブル（基本項目）'!G:G, MATCH(D1122, '2025年度_地域戦略テーブル（基本項目）'!C:C, 0))),
        YEAR(INDEX('2025年度_地域戦略テーブル（基本項目）'!G:G, MATCH(D1122, '2025年度_地域戦略テーブル（基本項目）'!C:C, 0)))-1),
    "")</f>
        <v/>
      </c>
    </row>
    <row r="1123" spans="1:22" hidden="1">
      <c r="A1123" s="11">
        <v>900</v>
      </c>
      <c r="B1123" s="12" t="s">
        <v>4295</v>
      </c>
      <c r="C1123" s="12" t="s">
        <v>7251</v>
      </c>
      <c r="D1123" s="12" t="s">
        <v>4296</v>
      </c>
      <c r="E1123" s="12" t="s">
        <v>533</v>
      </c>
      <c r="F1123" s="12" t="s">
        <v>4258</v>
      </c>
      <c r="G1123" s="12" t="s">
        <v>1072</v>
      </c>
      <c r="H1123" s="12" t="s">
        <v>4297</v>
      </c>
      <c r="I1123" s="12" t="s">
        <v>1076</v>
      </c>
      <c r="J1123" s="11">
        <v>66.61</v>
      </c>
      <c r="K1123" s="11">
        <v>5973</v>
      </c>
      <c r="L1123" s="11">
        <v>-5.3407299999999998</v>
      </c>
      <c r="M1123" s="11">
        <v>3.9152425480123401</v>
      </c>
      <c r="N1123" s="11">
        <v>6.3901813498148696</v>
      </c>
      <c r="O1123" s="11">
        <v>7.96352005353845</v>
      </c>
      <c r="P1123" s="11">
        <v>81.500051154392494</v>
      </c>
      <c r="Q1123" s="11">
        <v>0.23100489424183099</v>
      </c>
      <c r="R1123" s="11">
        <v>1350</v>
      </c>
      <c r="S1123" s="11">
        <v>1096</v>
      </c>
      <c r="T1123" s="11">
        <v>1780</v>
      </c>
      <c r="U1123" s="81" t="str">
        <f>IF(COUNTIF('2025年度_地域戦略テーブル（基本項目）'!C:C, D1123) &gt; 0, "策定済み", "未策定")</f>
        <v>未策定</v>
      </c>
      <c r="V1123" t="str">
        <f>IF(COUNTIF('2025年度_地域戦略テーブル（基本項目）'!C:C, D1123) &gt; 0,
    IF(MONTH(INDEX('2025年度_地域戦略テーブル（基本項目）'!G:G, MATCH(D1123, '2025年度_地域戦略テーブル（基本項目）'!C:C, 0))) &gt;= 4,
        YEAR(INDEX('2025年度_地域戦略テーブル（基本項目）'!G:G, MATCH(D1123, '2025年度_地域戦略テーブル（基本項目）'!C:C, 0))),
        YEAR(INDEX('2025年度_地域戦略テーブル（基本項目）'!G:G, MATCH(D1123, '2025年度_地域戦略テーブル（基本項目）'!C:C, 0)))-1),
    "")</f>
        <v/>
      </c>
    </row>
    <row r="1124" spans="1:22" ht="26" hidden="1">
      <c r="A1124" s="11">
        <v>860</v>
      </c>
      <c r="B1124" s="12" t="s">
        <v>4298</v>
      </c>
      <c r="C1124" s="12" t="s">
        <v>7211</v>
      </c>
      <c r="D1124" s="12" t="s">
        <v>4299</v>
      </c>
      <c r="E1124" s="12" t="s">
        <v>533</v>
      </c>
      <c r="F1124" s="12" t="s">
        <v>4258</v>
      </c>
      <c r="G1124" s="12" t="s">
        <v>1072</v>
      </c>
      <c r="H1124" s="12" t="s">
        <v>4300</v>
      </c>
      <c r="I1124" s="12" t="s">
        <v>1076</v>
      </c>
      <c r="J1124" s="11">
        <v>165.86</v>
      </c>
      <c r="K1124" s="11">
        <v>32202</v>
      </c>
      <c r="L1124" s="11">
        <v>-1.7002999999999999</v>
      </c>
      <c r="M1124" s="11">
        <v>7.02218095531589</v>
      </c>
      <c r="N1124" s="11">
        <v>12.642225390782301</v>
      </c>
      <c r="O1124" s="11">
        <v>2.5673267860116402</v>
      </c>
      <c r="P1124" s="11">
        <v>77.1043155267473</v>
      </c>
      <c r="Q1124" s="11">
        <v>0.66395134114286203</v>
      </c>
      <c r="R1124" s="11">
        <v>2514</v>
      </c>
      <c r="S1124" s="11">
        <v>6623</v>
      </c>
      <c r="T1124" s="11">
        <v>9001</v>
      </c>
      <c r="U1124" s="81" t="str">
        <f>IF(COUNTIF('2025年度_地域戦略テーブル（基本項目）'!C:C, D1124) &gt; 0, "策定済み", "未策定")</f>
        <v>未策定</v>
      </c>
      <c r="V1124" t="str">
        <f>IF(COUNTIF('2025年度_地域戦略テーブル（基本項目）'!C:C, D1124) &gt; 0,
    IF(MONTH(INDEX('2025年度_地域戦略テーブル（基本項目）'!G:G, MATCH(D1124, '2025年度_地域戦略テーブル（基本項目）'!C:C, 0))) &gt;= 4,
        YEAR(INDEX('2025年度_地域戦略テーブル（基本項目）'!G:G, MATCH(D1124, '2025年度_地域戦略テーブル（基本項目）'!C:C, 0))),
        YEAR(INDEX('2025年度_地域戦略テーブル（基本項目）'!G:G, MATCH(D1124, '2025年度_地域戦略テーブル（基本項目）'!C:C, 0)))-1),
    "")</f>
        <v/>
      </c>
    </row>
    <row r="1125" spans="1:22" ht="26" hidden="1">
      <c r="A1125" s="11">
        <v>876</v>
      </c>
      <c r="B1125" s="12" t="s">
        <v>4301</v>
      </c>
      <c r="C1125" s="12" t="s">
        <v>7227</v>
      </c>
      <c r="D1125" s="12" t="s">
        <v>4302</v>
      </c>
      <c r="E1125" s="12" t="s">
        <v>533</v>
      </c>
      <c r="F1125" s="12" t="s">
        <v>4258</v>
      </c>
      <c r="G1125" s="12" t="s">
        <v>1072</v>
      </c>
      <c r="H1125" s="12" t="s">
        <v>4303</v>
      </c>
      <c r="I1125" s="12" t="s">
        <v>1076</v>
      </c>
      <c r="J1125" s="11">
        <v>156.03</v>
      </c>
      <c r="K1125" s="11">
        <v>19188</v>
      </c>
      <c r="L1125" s="11">
        <v>1.02138</v>
      </c>
      <c r="M1125" s="11">
        <v>9.9578090699045099</v>
      </c>
      <c r="N1125" s="11">
        <v>1.5980291702544001</v>
      </c>
      <c r="O1125" s="11">
        <v>3.7894322169649799</v>
      </c>
      <c r="P1125" s="11">
        <v>75.454930873676403</v>
      </c>
      <c r="Q1125" s="11">
        <v>9.1997986691997102</v>
      </c>
      <c r="R1125" s="11">
        <v>588</v>
      </c>
      <c r="S1125" s="11">
        <v>1310</v>
      </c>
      <c r="T1125" s="11">
        <v>6963</v>
      </c>
      <c r="U1125" s="81" t="str">
        <f>IF(COUNTIF('2025年度_地域戦略テーブル（基本項目）'!C:C, D1125) &gt; 0, "策定済み", "未策定")</f>
        <v>未策定</v>
      </c>
      <c r="V1125" t="str">
        <f>IF(COUNTIF('2025年度_地域戦略テーブル（基本項目）'!C:C, D1125) &gt; 0,
    IF(MONTH(INDEX('2025年度_地域戦略テーブル（基本項目）'!G:G, MATCH(D1125, '2025年度_地域戦略テーブル（基本項目）'!C:C, 0))) &gt;= 4,
        YEAR(INDEX('2025年度_地域戦略テーブル（基本項目）'!G:G, MATCH(D1125, '2025年度_地域戦略テーブル（基本項目）'!C:C, 0))),
        YEAR(INDEX('2025年度_地域戦略テーブル（基本項目）'!G:G, MATCH(D1125, '2025年度_地域戦略テーブル（基本項目）'!C:C, 0)))-1),
    "")</f>
        <v/>
      </c>
    </row>
    <row r="1126" spans="1:22" hidden="1">
      <c r="A1126" s="11">
        <v>883</v>
      </c>
      <c r="B1126" s="12" t="s">
        <v>4304</v>
      </c>
      <c r="C1126" s="12" t="s">
        <v>7234</v>
      </c>
      <c r="D1126" s="12" t="s">
        <v>4305</v>
      </c>
      <c r="E1126" s="12" t="s">
        <v>533</v>
      </c>
      <c r="F1126" s="12" t="s">
        <v>4258</v>
      </c>
      <c r="G1126" s="12" t="s">
        <v>1072</v>
      </c>
      <c r="H1126" s="12" t="s">
        <v>4306</v>
      </c>
      <c r="I1126" s="12" t="s">
        <v>1076</v>
      </c>
      <c r="J1126" s="11">
        <v>43.26</v>
      </c>
      <c r="K1126" s="11">
        <v>7680</v>
      </c>
      <c r="L1126" s="11">
        <v>1.50674</v>
      </c>
      <c r="M1126" s="11">
        <v>13.2746845060675</v>
      </c>
      <c r="N1126" s="11">
        <v>21.061189077181499</v>
      </c>
      <c r="O1126" s="11">
        <v>15.5425367238378</v>
      </c>
      <c r="P1126" s="11">
        <v>46.468033766649199</v>
      </c>
      <c r="Q1126" s="11">
        <v>3.6535559262639898</v>
      </c>
      <c r="R1126" s="11">
        <v>2374</v>
      </c>
      <c r="S1126" s="11">
        <v>1151</v>
      </c>
      <c r="T1126" s="11">
        <v>1931</v>
      </c>
      <c r="U1126" s="81" t="str">
        <f>IF(COUNTIF('2025年度_地域戦略テーブル（基本項目）'!C:C, D1126) &gt; 0, "策定済み", "未策定")</f>
        <v>未策定</v>
      </c>
      <c r="V1126" t="str">
        <f>IF(COUNTIF('2025年度_地域戦略テーブル（基本項目）'!C:C, D1126) &gt; 0,
    IF(MONTH(INDEX('2025年度_地域戦略テーブル（基本項目）'!G:G, MATCH(D1126, '2025年度_地域戦略テーブル（基本項目）'!C:C, 0))) &gt;= 4,
        YEAR(INDEX('2025年度_地域戦略テーブル（基本項目）'!G:G, MATCH(D1126, '2025年度_地域戦略テーブル（基本項目）'!C:C, 0))),
        YEAR(INDEX('2025年度_地域戦略テーブル（基本項目）'!G:G, MATCH(D1126, '2025年度_地域戦略テーブル（基本項目）'!C:C, 0)))-1),
    "")</f>
        <v/>
      </c>
    </row>
    <row r="1127" spans="1:22" ht="26" hidden="1">
      <c r="A1127" s="11">
        <v>877</v>
      </c>
      <c r="B1127" s="12" t="s">
        <v>4307</v>
      </c>
      <c r="C1127" s="12" t="s">
        <v>7228</v>
      </c>
      <c r="D1127" s="12" t="s">
        <v>4308</v>
      </c>
      <c r="E1127" s="12" t="s">
        <v>533</v>
      </c>
      <c r="F1127" s="12" t="s">
        <v>4258</v>
      </c>
      <c r="G1127" s="12" t="s">
        <v>1072</v>
      </c>
      <c r="H1127" s="12" t="s">
        <v>4309</v>
      </c>
      <c r="I1127" s="12" t="s">
        <v>1076</v>
      </c>
      <c r="J1127" s="11">
        <v>58.79</v>
      </c>
      <c r="K1127" s="11">
        <v>15555</v>
      </c>
      <c r="L1127" s="11">
        <v>2.4433600000000002</v>
      </c>
      <c r="M1127" s="11">
        <v>10.056521317111599</v>
      </c>
      <c r="N1127" s="11">
        <v>6.4870327930866498</v>
      </c>
      <c r="O1127" s="11">
        <v>16.2326513755119</v>
      </c>
      <c r="P1127" s="11">
        <v>59.494734289853398</v>
      </c>
      <c r="Q1127" s="11">
        <v>7.7290602244364202</v>
      </c>
      <c r="R1127" s="11">
        <v>1512</v>
      </c>
      <c r="S1127" s="11">
        <v>2363</v>
      </c>
      <c r="T1127" s="11">
        <v>4172</v>
      </c>
      <c r="U1127" s="81" t="str">
        <f>IF(COUNTIF('2025年度_地域戦略テーブル（基本項目）'!C:C, D1127) &gt; 0, "策定済み", "未策定")</f>
        <v>未策定</v>
      </c>
      <c r="V1127" t="str">
        <f>IF(COUNTIF('2025年度_地域戦略テーブル（基本項目）'!C:C, D1127) &gt; 0,
    IF(MONTH(INDEX('2025年度_地域戦略テーブル（基本項目）'!G:G, MATCH(D1127, '2025年度_地域戦略テーブル（基本項目）'!C:C, 0))) &gt;= 4,
        YEAR(INDEX('2025年度_地域戦略テーブル（基本項目）'!G:G, MATCH(D1127, '2025年度_地域戦略テーブル（基本項目）'!C:C, 0))),
        YEAR(INDEX('2025年度_地域戦略テーブル（基本項目）'!G:G, MATCH(D1127, '2025年度_地域戦略テーブル（基本項目）'!C:C, 0)))-1),
    "")</f>
        <v/>
      </c>
    </row>
    <row r="1128" spans="1:22" hidden="1">
      <c r="A1128" s="11">
        <v>920</v>
      </c>
      <c r="B1128" s="12" t="s">
        <v>4310</v>
      </c>
      <c r="C1128" s="12" t="s">
        <v>7271</v>
      </c>
      <c r="D1128" s="12" t="s">
        <v>4311</v>
      </c>
      <c r="E1128" s="12" t="s">
        <v>533</v>
      </c>
      <c r="F1128" s="12" t="s">
        <v>4258</v>
      </c>
      <c r="G1128" s="12" t="s">
        <v>1072</v>
      </c>
      <c r="H1128" s="12" t="s">
        <v>2266</v>
      </c>
      <c r="I1128" s="12" t="s">
        <v>1076</v>
      </c>
      <c r="J1128" s="11">
        <v>98.56</v>
      </c>
      <c r="K1128" s="11">
        <v>6617</v>
      </c>
      <c r="L1128" s="11">
        <v>-5.9149700000000003</v>
      </c>
      <c r="M1128" s="11">
        <v>3.8030997829765298</v>
      </c>
      <c r="N1128" s="11">
        <v>2.0714373427980801</v>
      </c>
      <c r="O1128" s="11">
        <v>7.5334451648471301</v>
      </c>
      <c r="P1128" s="11">
        <v>82.860817664046706</v>
      </c>
      <c r="Q1128" s="11">
        <v>3.7312000453316001</v>
      </c>
      <c r="R1128" s="11">
        <v>1617</v>
      </c>
      <c r="S1128" s="11">
        <v>1318</v>
      </c>
      <c r="T1128" s="11">
        <v>1981</v>
      </c>
      <c r="U1128" s="81" t="str">
        <f>IF(COUNTIF('2025年度_地域戦略テーブル（基本項目）'!C:C, D1128) &gt; 0, "策定済み", "未策定")</f>
        <v>未策定</v>
      </c>
      <c r="V1128" t="str">
        <f>IF(COUNTIF('2025年度_地域戦略テーブル（基本項目）'!C:C, D1128) &gt; 0,
    IF(MONTH(INDEX('2025年度_地域戦略テーブル（基本項目）'!G:G, MATCH(D1128, '2025年度_地域戦略テーブル（基本項目）'!C:C, 0))) &gt;= 4,
        YEAR(INDEX('2025年度_地域戦略テーブル（基本項目）'!G:G, MATCH(D1128, '2025年度_地域戦略テーブル（基本項目）'!C:C, 0))),
        YEAR(INDEX('2025年度_地域戦略テーブル（基本項目）'!G:G, MATCH(D1128, '2025年度_地域戦略テーブル（基本項目）'!C:C, 0)))-1),
    "")</f>
        <v/>
      </c>
    </row>
    <row r="1129" spans="1:22" hidden="1">
      <c r="A1129" s="11">
        <v>891</v>
      </c>
      <c r="B1129" s="12" t="s">
        <v>4312</v>
      </c>
      <c r="C1129" s="12" t="s">
        <v>7242</v>
      </c>
      <c r="D1129" s="12" t="s">
        <v>4313</v>
      </c>
      <c r="E1129" s="12" t="s">
        <v>533</v>
      </c>
      <c r="F1129" s="12" t="s">
        <v>4258</v>
      </c>
      <c r="G1129" s="12" t="s">
        <v>1072</v>
      </c>
      <c r="H1129" s="12" t="s">
        <v>2151</v>
      </c>
      <c r="I1129" s="12" t="s">
        <v>1076</v>
      </c>
      <c r="J1129" s="11">
        <v>45.36</v>
      </c>
      <c r="K1129" s="11">
        <v>12811</v>
      </c>
      <c r="L1129" s="11">
        <v>-2.0565699999999998</v>
      </c>
      <c r="M1129" s="11">
        <v>10.470735711004799</v>
      </c>
      <c r="N1129" s="11">
        <v>12.057822648486701</v>
      </c>
      <c r="O1129" s="11">
        <v>20.569135767720201</v>
      </c>
      <c r="P1129" s="11">
        <v>55.539872480141</v>
      </c>
      <c r="Q1129" s="11">
        <v>1.3624333926472301</v>
      </c>
      <c r="R1129" s="11">
        <v>2497</v>
      </c>
      <c r="S1129" s="11">
        <v>2138</v>
      </c>
      <c r="T1129" s="11">
        <v>3700</v>
      </c>
      <c r="U1129" s="81" t="str">
        <f>IF(COUNTIF('2025年度_地域戦略テーブル（基本項目）'!C:C, D1129) &gt; 0, "策定済み", "未策定")</f>
        <v>未策定</v>
      </c>
      <c r="V1129" t="str">
        <f>IF(COUNTIF('2025年度_地域戦略テーブル（基本項目）'!C:C, D1129) &gt; 0,
    IF(MONTH(INDEX('2025年度_地域戦略テーブル（基本項目）'!G:G, MATCH(D1129, '2025年度_地域戦略テーブル（基本項目）'!C:C, 0))) &gt;= 4,
        YEAR(INDEX('2025年度_地域戦略テーブル（基本項目）'!G:G, MATCH(D1129, '2025年度_地域戦略テーブル（基本項目）'!C:C, 0))),
        YEAR(INDEX('2025年度_地域戦略テーブル（基本項目）'!G:G, MATCH(D1129, '2025年度_地域戦略テーブル（基本項目）'!C:C, 0)))-1),
    "")</f>
        <v/>
      </c>
    </row>
    <row r="1130" spans="1:22" hidden="1">
      <c r="A1130" s="11">
        <v>895</v>
      </c>
      <c r="B1130" s="12" t="s">
        <v>4314</v>
      </c>
      <c r="C1130" s="12" t="s">
        <v>7246</v>
      </c>
      <c r="D1130" s="12" t="s">
        <v>4315</v>
      </c>
      <c r="E1130" s="12" t="s">
        <v>533</v>
      </c>
      <c r="F1130" s="12" t="s">
        <v>4258</v>
      </c>
      <c r="G1130" s="12" t="s">
        <v>1072</v>
      </c>
      <c r="H1130" s="12" t="s">
        <v>4316</v>
      </c>
      <c r="I1130" s="12" t="s">
        <v>1076</v>
      </c>
      <c r="J1130" s="11">
        <v>89.97</v>
      </c>
      <c r="K1130" s="11">
        <v>852</v>
      </c>
      <c r="L1130" s="11">
        <v>-12.164949999999999</v>
      </c>
      <c r="M1130" s="11">
        <v>1.8721643626028199</v>
      </c>
      <c r="N1130" s="11">
        <v>1.6662788463832501</v>
      </c>
      <c r="O1130" s="11">
        <v>2.5854337313406801</v>
      </c>
      <c r="P1130" s="11">
        <v>92.175518669737002</v>
      </c>
      <c r="Q1130" s="11">
        <v>1.70060438993625</v>
      </c>
      <c r="R1130" s="11">
        <v>149</v>
      </c>
      <c r="S1130" s="11">
        <v>168</v>
      </c>
      <c r="T1130" s="11">
        <v>287</v>
      </c>
      <c r="U1130" s="81" t="str">
        <f>IF(COUNTIF('2025年度_地域戦略テーブル（基本項目）'!C:C, D1130) &gt; 0, "策定済み", "未策定")</f>
        <v>未策定</v>
      </c>
      <c r="V1130" t="str">
        <f>IF(COUNTIF('2025年度_地域戦略テーブル（基本項目）'!C:C, D1130) &gt; 0,
    IF(MONTH(INDEX('2025年度_地域戦略テーブル（基本項目）'!G:G, MATCH(D1130, '2025年度_地域戦略テーブル（基本項目）'!C:C, 0))) &gt;= 4,
        YEAR(INDEX('2025年度_地域戦略テーブル（基本項目）'!G:G, MATCH(D1130, '2025年度_地域戦略テーブル（基本項目）'!C:C, 0))),
        YEAR(INDEX('2025年度_地域戦略テーブル（基本項目）'!G:G, MATCH(D1130, '2025年度_地域戦略テーブル（基本項目）'!C:C, 0)))-1),
    "")</f>
        <v/>
      </c>
    </row>
    <row r="1131" spans="1:22" hidden="1">
      <c r="A1131" s="11">
        <v>866</v>
      </c>
      <c r="B1131" s="12" t="s">
        <v>4317</v>
      </c>
      <c r="C1131" s="12" t="s">
        <v>7217</v>
      </c>
      <c r="D1131" s="12" t="s">
        <v>535</v>
      </c>
      <c r="E1131" s="12" t="s">
        <v>533</v>
      </c>
      <c r="F1131" s="12" t="s">
        <v>4258</v>
      </c>
      <c r="G1131" s="12" t="s">
        <v>1072</v>
      </c>
      <c r="H1131" s="12" t="s">
        <v>4318</v>
      </c>
      <c r="I1131" s="12" t="s">
        <v>1076</v>
      </c>
      <c r="J1131" s="11">
        <v>423.51</v>
      </c>
      <c r="K1131" s="11">
        <v>98199</v>
      </c>
      <c r="L1131" s="11">
        <v>-1.1764399999999999</v>
      </c>
      <c r="M1131" s="11">
        <v>8.5867733429536894</v>
      </c>
      <c r="N1131" s="11">
        <v>12.498106683319399</v>
      </c>
      <c r="O1131" s="11">
        <v>11.1457247380614</v>
      </c>
      <c r="P1131" s="11">
        <v>66.374022795296398</v>
      </c>
      <c r="Q1131" s="11">
        <v>1.3953724403691401</v>
      </c>
      <c r="R1131" s="11">
        <v>9223</v>
      </c>
      <c r="S1131" s="11">
        <v>14790</v>
      </c>
      <c r="T1131" s="11">
        <v>28136</v>
      </c>
      <c r="U1131" s="81" t="str">
        <f>IF(COUNTIF('2025年度_地域戦略テーブル（基本項目）'!C:C, D1131) &gt; 0, "策定済み", "未策定")</f>
        <v>策定済み</v>
      </c>
      <c r="V1131">
        <f>IF(COUNTIF('2025年度_地域戦略テーブル（基本項目）'!C:C, D1131) &gt; 0,
    IF(MONTH(INDEX('2025年度_地域戦略テーブル（基本項目）'!G:G, MATCH(D1131, '2025年度_地域戦略テーブル（基本項目）'!C:C, 0))) &gt;= 4,
        YEAR(INDEX('2025年度_地域戦略テーブル（基本項目）'!G:G, MATCH(D1131, '2025年度_地域戦略テーブル（基本項目）'!C:C, 0))),
        YEAR(INDEX('2025年度_地域戦略テーブル（基本項目）'!G:G, MATCH(D1131, '2025年度_地域戦略テーブル（基本項目）'!C:C, 0)))-1),
    "")</f>
        <v>2017</v>
      </c>
    </row>
    <row r="1132" spans="1:22" ht="26" hidden="1">
      <c r="A1132" s="11">
        <v>875</v>
      </c>
      <c r="B1132" s="12" t="s">
        <v>4319</v>
      </c>
      <c r="C1132" s="12" t="s">
        <v>7226</v>
      </c>
      <c r="D1132" s="12" t="s">
        <v>4320</v>
      </c>
      <c r="E1132" s="12" t="s">
        <v>533</v>
      </c>
      <c r="F1132" s="12" t="s">
        <v>4258</v>
      </c>
      <c r="G1132" s="12" t="s">
        <v>1072</v>
      </c>
      <c r="H1132" s="12" t="s">
        <v>4321</v>
      </c>
      <c r="I1132" s="12" t="s">
        <v>1076</v>
      </c>
      <c r="J1132" s="11">
        <v>188.15</v>
      </c>
      <c r="K1132" s="11">
        <v>10218</v>
      </c>
      <c r="L1132" s="11">
        <v>-8.65367</v>
      </c>
      <c r="M1132" s="11">
        <v>2.9392491031613499</v>
      </c>
      <c r="N1132" s="11">
        <v>4.9548958654067503</v>
      </c>
      <c r="O1132" s="11">
        <v>5.1065235135461897</v>
      </c>
      <c r="P1132" s="11">
        <v>85.831454511332396</v>
      </c>
      <c r="Q1132" s="11">
        <v>1.1678770065533499</v>
      </c>
      <c r="R1132" s="11">
        <v>1876</v>
      </c>
      <c r="S1132" s="11">
        <v>1767</v>
      </c>
      <c r="T1132" s="11">
        <v>3204</v>
      </c>
      <c r="U1132" s="81" t="str">
        <f>IF(COUNTIF('2025年度_地域戦略テーブル（基本項目）'!C:C, D1132) &gt; 0, "策定済み", "未策定")</f>
        <v>未策定</v>
      </c>
      <c r="V1132" t="str">
        <f>IF(COUNTIF('2025年度_地域戦略テーブル（基本項目）'!C:C, D1132) &gt; 0,
    IF(MONTH(INDEX('2025年度_地域戦略テーブル（基本項目）'!G:G, MATCH(D1132, '2025年度_地域戦略テーブル（基本項目）'!C:C, 0))) &gt;= 4,
        YEAR(INDEX('2025年度_地域戦略テーブル（基本項目）'!G:G, MATCH(D1132, '2025年度_地域戦略テーブル（基本項目）'!C:C, 0))),
        YEAR(INDEX('2025年度_地域戦略テーブル（基本項目）'!G:G, MATCH(D1132, '2025年度_地域戦略テーブル（基本項目）'!C:C, 0)))-1),
    "")</f>
        <v/>
      </c>
    </row>
    <row r="1133" spans="1:22" hidden="1">
      <c r="A1133" s="11">
        <v>918</v>
      </c>
      <c r="B1133" s="12" t="s">
        <v>4322</v>
      </c>
      <c r="C1133" s="12" t="s">
        <v>7269</v>
      </c>
      <c r="D1133" s="12" t="s">
        <v>4323</v>
      </c>
      <c r="E1133" s="12" t="s">
        <v>533</v>
      </c>
      <c r="F1133" s="12" t="s">
        <v>4258</v>
      </c>
      <c r="G1133" s="12" t="s">
        <v>1072</v>
      </c>
      <c r="H1133" s="12" t="s">
        <v>4324</v>
      </c>
      <c r="I1133" s="12" t="s">
        <v>1076</v>
      </c>
      <c r="J1133" s="11">
        <v>53.64</v>
      </c>
      <c r="K1133" s="11">
        <v>14004</v>
      </c>
      <c r="L1133" s="11">
        <v>-5.8301400000000001</v>
      </c>
      <c r="M1133" s="11">
        <v>11.5118632854588</v>
      </c>
      <c r="N1133" s="11">
        <v>4.21216076564499</v>
      </c>
      <c r="O1133" s="11">
        <v>6.9430882604684099</v>
      </c>
      <c r="P1133" s="11">
        <v>77.176362210460894</v>
      </c>
      <c r="Q1133" s="11">
        <v>0.15652547796692201</v>
      </c>
      <c r="R1133" s="11">
        <v>1245</v>
      </c>
      <c r="S1133" s="11">
        <v>3425</v>
      </c>
      <c r="T1133" s="11">
        <v>3562</v>
      </c>
      <c r="U1133" s="81" t="str">
        <f>IF(COUNTIF('2025年度_地域戦略テーブル（基本項目）'!C:C, D1133) &gt; 0, "策定済み", "未策定")</f>
        <v>未策定</v>
      </c>
      <c r="V1133" t="str">
        <f>IF(COUNTIF('2025年度_地域戦略テーブル（基本項目）'!C:C, D1133) &gt; 0,
    IF(MONTH(INDEX('2025年度_地域戦略テーブル（基本項目）'!G:G, MATCH(D1133, '2025年度_地域戦略テーブル（基本項目）'!C:C, 0))) &gt;= 4,
        YEAR(INDEX('2025年度_地域戦略テーブル（基本項目）'!G:G, MATCH(D1133, '2025年度_地域戦略テーブル（基本項目）'!C:C, 0))),
        YEAR(INDEX('2025年度_地域戦略テーブル（基本項目）'!G:G, MATCH(D1133, '2025年度_地域戦略テーブル（基本項目）'!C:C, 0)))-1),
    "")</f>
        <v/>
      </c>
    </row>
    <row r="1134" spans="1:22" ht="26" hidden="1">
      <c r="A1134" s="11">
        <v>921</v>
      </c>
      <c r="B1134" s="12" t="s">
        <v>4325</v>
      </c>
      <c r="C1134" s="12" t="s">
        <v>7272</v>
      </c>
      <c r="D1134" s="12" t="s">
        <v>4326</v>
      </c>
      <c r="E1134" s="12" t="s">
        <v>533</v>
      </c>
      <c r="F1134" s="12" t="s">
        <v>4258</v>
      </c>
      <c r="G1134" s="12" t="s">
        <v>1072</v>
      </c>
      <c r="H1134" s="12" t="s">
        <v>4327</v>
      </c>
      <c r="I1134" s="12" t="s">
        <v>1076</v>
      </c>
      <c r="J1134" s="11">
        <v>265.89999999999998</v>
      </c>
      <c r="K1134" s="11">
        <v>11352</v>
      </c>
      <c r="L1134" s="11">
        <v>-8.6652199999999997</v>
      </c>
      <c r="M1134" s="11">
        <v>4.2698467478688196</v>
      </c>
      <c r="N1134" s="11">
        <v>1.2555828948174499</v>
      </c>
      <c r="O1134" s="11">
        <v>4.4815619293618303</v>
      </c>
      <c r="P1134" s="11">
        <v>88.668455763552203</v>
      </c>
      <c r="Q1134" s="11">
        <v>1.3245526643997301</v>
      </c>
      <c r="R1134" s="11">
        <v>3733</v>
      </c>
      <c r="S1134" s="11">
        <v>1304</v>
      </c>
      <c r="T1134" s="11">
        <v>4326</v>
      </c>
      <c r="U1134" s="81" t="str">
        <f>IF(COUNTIF('2025年度_地域戦略テーブル（基本項目）'!C:C, D1134) &gt; 0, "策定済み", "未策定")</f>
        <v>未策定</v>
      </c>
      <c r="V1134" t="str">
        <f>IF(COUNTIF('2025年度_地域戦略テーブル（基本項目）'!C:C, D1134) &gt; 0,
    IF(MONTH(INDEX('2025年度_地域戦略テーブル（基本項目）'!G:G, MATCH(D1134, '2025年度_地域戦略テーブル（基本項目）'!C:C, 0))) &gt;= 4,
        YEAR(INDEX('2025年度_地域戦略テーブル（基本項目）'!G:G, MATCH(D1134, '2025年度_地域戦略テーブル（基本項目）'!C:C, 0))),
        YEAR(INDEX('2025年度_地域戦略テーブル（基本項目）'!G:G, MATCH(D1134, '2025年度_地域戦略テーブル（基本項目）'!C:C, 0)))-1),
    "")</f>
        <v/>
      </c>
    </row>
    <row r="1135" spans="1:22" hidden="1">
      <c r="A1135" s="11">
        <v>911</v>
      </c>
      <c r="B1135" s="12" t="s">
        <v>4328</v>
      </c>
      <c r="C1135" s="12" t="s">
        <v>7262</v>
      </c>
      <c r="D1135" s="12" t="s">
        <v>4329</v>
      </c>
      <c r="E1135" s="12" t="s">
        <v>533</v>
      </c>
      <c r="F1135" s="12" t="s">
        <v>4258</v>
      </c>
      <c r="G1135" s="12" t="s">
        <v>1072</v>
      </c>
      <c r="H1135" s="12" t="s">
        <v>4330</v>
      </c>
      <c r="I1135" s="12" t="s">
        <v>1076</v>
      </c>
      <c r="J1135" s="11">
        <v>24.98</v>
      </c>
      <c r="K1135" s="11">
        <v>8400</v>
      </c>
      <c r="L1135" s="11">
        <v>5.9560000000000002E-2</v>
      </c>
      <c r="M1135" s="11">
        <v>11.366173319576699</v>
      </c>
      <c r="N1135" s="11">
        <v>11.1271411700441</v>
      </c>
      <c r="O1135" s="11">
        <v>29.887314724373802</v>
      </c>
      <c r="P1135" s="11">
        <v>47.5133755391562</v>
      </c>
      <c r="Q1135" s="11">
        <v>0.10599524684923201</v>
      </c>
      <c r="R1135" s="11">
        <v>1778</v>
      </c>
      <c r="S1135" s="11">
        <v>1245</v>
      </c>
      <c r="T1135" s="11">
        <v>2373</v>
      </c>
      <c r="U1135" s="81" t="str">
        <f>IF(COUNTIF('2025年度_地域戦略テーブル（基本項目）'!C:C, D1135) &gt; 0, "策定済み", "未策定")</f>
        <v>未策定</v>
      </c>
      <c r="V1135" t="str">
        <f>IF(COUNTIF('2025年度_地域戦略テーブル（基本項目）'!C:C, D1135) &gt; 0,
    IF(MONTH(INDEX('2025年度_地域戦略テーブル（基本項目）'!G:G, MATCH(D1135, '2025年度_地域戦略テーブル（基本項目）'!C:C, 0))) &gt;= 4,
        YEAR(INDEX('2025年度_地域戦略テーブル（基本項目）'!G:G, MATCH(D1135, '2025年度_地域戦略テーブル（基本項目）'!C:C, 0))),
        YEAR(INDEX('2025年度_地域戦略テーブル（基本項目）'!G:G, MATCH(D1135, '2025年度_地域戦略テーブル（基本項目）'!C:C, 0)))-1),
    "")</f>
        <v/>
      </c>
    </row>
    <row r="1136" spans="1:22" hidden="1">
      <c r="A1136" s="11">
        <v>870</v>
      </c>
      <c r="B1136" s="12" t="s">
        <v>4331</v>
      </c>
      <c r="C1136" s="12" t="s">
        <v>7221</v>
      </c>
      <c r="D1136" s="12" t="s">
        <v>4332</v>
      </c>
      <c r="E1136" s="12" t="s">
        <v>533</v>
      </c>
      <c r="F1136" s="12" t="s">
        <v>4258</v>
      </c>
      <c r="G1136" s="12" t="s">
        <v>1072</v>
      </c>
      <c r="H1136" s="12" t="s">
        <v>4333</v>
      </c>
      <c r="I1136" s="12" t="s">
        <v>1076</v>
      </c>
      <c r="J1136" s="11">
        <v>114.2</v>
      </c>
      <c r="K1136" s="11">
        <v>4353</v>
      </c>
      <c r="L1136" s="11">
        <v>-7.6384499999999997</v>
      </c>
      <c r="M1136" s="11">
        <v>2.7127634037842498</v>
      </c>
      <c r="N1136" s="11">
        <v>2.7530156342086798</v>
      </c>
      <c r="O1136" s="11">
        <v>7.6107383497080399</v>
      </c>
      <c r="P1136" s="11">
        <v>85.089048114797706</v>
      </c>
      <c r="Q1136" s="11">
        <v>1.83443449750133</v>
      </c>
      <c r="R1136" s="11">
        <v>1168</v>
      </c>
      <c r="S1136" s="11">
        <v>596</v>
      </c>
      <c r="T1136" s="11">
        <v>1382</v>
      </c>
      <c r="U1136" s="81" t="str">
        <f>IF(COUNTIF('2025年度_地域戦略テーブル（基本項目）'!C:C, D1136) &gt; 0, "策定済み", "未策定")</f>
        <v>未策定</v>
      </c>
      <c r="V1136" t="str">
        <f>IF(COUNTIF('2025年度_地域戦略テーブル（基本項目）'!C:C, D1136) &gt; 0,
    IF(MONTH(INDEX('2025年度_地域戦略テーブル（基本項目）'!G:G, MATCH(D1136, '2025年度_地域戦略テーブル（基本項目）'!C:C, 0))) &gt;= 4,
        YEAR(INDEX('2025年度_地域戦略テーブル（基本項目）'!G:G, MATCH(D1136, '2025年度_地域戦略テーブル（基本項目）'!C:C, 0))),
        YEAR(INDEX('2025年度_地域戦略テーブル（基本項目）'!G:G, MATCH(D1136, '2025年度_地域戦略テーブル（基本項目）'!C:C, 0)))-1),
    "")</f>
        <v/>
      </c>
    </row>
    <row r="1137" spans="1:22" hidden="1">
      <c r="A1137" s="11">
        <v>858</v>
      </c>
      <c r="B1137" s="12" t="s">
        <v>4334</v>
      </c>
      <c r="C1137" s="12" t="s">
        <v>7209</v>
      </c>
      <c r="D1137" s="12" t="s">
        <v>4335</v>
      </c>
      <c r="E1137" s="12" t="s">
        <v>533</v>
      </c>
      <c r="F1137" s="12" t="s">
        <v>4258</v>
      </c>
      <c r="G1137" s="12" t="s">
        <v>1072</v>
      </c>
      <c r="H1137" s="12" t="s">
        <v>4336</v>
      </c>
      <c r="I1137" s="12" t="s">
        <v>1076</v>
      </c>
      <c r="J1137" s="11">
        <v>98.55</v>
      </c>
      <c r="K1137" s="11">
        <v>40991</v>
      </c>
      <c r="L1137" s="11">
        <v>-3.5778099999999999</v>
      </c>
      <c r="M1137" s="11">
        <v>14.909888018024899</v>
      </c>
      <c r="N1137" s="11">
        <v>15.480661293626801</v>
      </c>
      <c r="O1137" s="11">
        <v>22.799018259865399</v>
      </c>
      <c r="P1137" s="11">
        <v>43.818314023766398</v>
      </c>
      <c r="Q1137" s="11">
        <v>2.99211840471638</v>
      </c>
      <c r="R1137" s="11">
        <v>3567</v>
      </c>
      <c r="S1137" s="11">
        <v>6167</v>
      </c>
      <c r="T1137" s="11">
        <v>12006</v>
      </c>
      <c r="U1137" s="81" t="str">
        <f>IF(COUNTIF('2025年度_地域戦略テーブル（基本項目）'!C:C, D1137) &gt; 0, "策定済み", "未策定")</f>
        <v>未策定</v>
      </c>
      <c r="V1137" t="str">
        <f>IF(COUNTIF('2025年度_地域戦略テーブル（基本項目）'!C:C, D1137) &gt; 0,
    IF(MONTH(INDEX('2025年度_地域戦略テーブル（基本項目）'!G:G, MATCH(D1137, '2025年度_地域戦略テーブル（基本項目）'!C:C, 0))) &gt;= 4,
        YEAR(INDEX('2025年度_地域戦略テーブル（基本項目）'!G:G, MATCH(D1137, '2025年度_地域戦略テーブル（基本項目）'!C:C, 0))),
        YEAR(INDEX('2025年度_地域戦略テーブル（基本項目）'!G:G, MATCH(D1137, '2025年度_地域戦略テーブル（基本項目）'!C:C, 0)))-1),
    "")</f>
        <v/>
      </c>
    </row>
    <row r="1138" spans="1:22" hidden="1">
      <c r="A1138" s="11">
        <v>925</v>
      </c>
      <c r="B1138" s="12" t="s">
        <v>4337</v>
      </c>
      <c r="C1138" s="12" t="s">
        <v>7276</v>
      </c>
      <c r="D1138" s="12" t="s">
        <v>4338</v>
      </c>
      <c r="E1138" s="12" t="s">
        <v>533</v>
      </c>
      <c r="F1138" s="12" t="s">
        <v>4258</v>
      </c>
      <c r="G1138" s="12" t="s">
        <v>1072</v>
      </c>
      <c r="H1138" s="12" t="s">
        <v>4339</v>
      </c>
      <c r="I1138" s="12" t="s">
        <v>1076</v>
      </c>
      <c r="J1138" s="11">
        <v>58.11</v>
      </c>
      <c r="K1138" s="11">
        <v>2215</v>
      </c>
      <c r="L1138" s="11">
        <v>-16.885549999999999</v>
      </c>
      <c r="M1138" s="11">
        <v>3.01102870352234</v>
      </c>
      <c r="N1138" s="11">
        <v>1.9299065615182001</v>
      </c>
      <c r="O1138" s="11">
        <v>9.75319144386396</v>
      </c>
      <c r="P1138" s="11">
        <v>85.177237718704404</v>
      </c>
      <c r="Q1138" s="11">
        <v>0.128635572391124</v>
      </c>
      <c r="R1138" s="11">
        <v>497</v>
      </c>
      <c r="S1138" s="11">
        <v>414</v>
      </c>
      <c r="T1138" s="11">
        <v>752</v>
      </c>
      <c r="U1138" s="81" t="str">
        <f>IF(COUNTIF('2025年度_地域戦略テーブル（基本項目）'!C:C, D1138) &gt; 0, "策定済み", "未策定")</f>
        <v>未策定</v>
      </c>
      <c r="V1138" t="str">
        <f>IF(COUNTIF('2025年度_地域戦略テーブル（基本項目）'!C:C, D1138) &gt; 0,
    IF(MONTH(INDEX('2025年度_地域戦略テーブル（基本項目）'!G:G, MATCH(D1138, '2025年度_地域戦略テーブル（基本項目）'!C:C, 0))) &gt;= 4,
        YEAR(INDEX('2025年度_地域戦略テーブル（基本項目）'!G:G, MATCH(D1138, '2025年度_地域戦略テーブル（基本項目）'!C:C, 0))),
        YEAR(INDEX('2025年度_地域戦略テーブル（基本項目）'!G:G, MATCH(D1138, '2025年度_地域戦略テーブル（基本項目）'!C:C, 0)))-1),
    "")</f>
        <v/>
      </c>
    </row>
    <row r="1139" spans="1:22" hidden="1">
      <c r="A1139" s="11">
        <v>917</v>
      </c>
      <c r="B1139" s="12" t="s">
        <v>4340</v>
      </c>
      <c r="C1139" s="12" t="s">
        <v>7268</v>
      </c>
      <c r="D1139" s="12" t="s">
        <v>4341</v>
      </c>
      <c r="E1139" s="12" t="s">
        <v>533</v>
      </c>
      <c r="F1139" s="12" t="s">
        <v>4258</v>
      </c>
      <c r="G1139" s="12" t="s">
        <v>1072</v>
      </c>
      <c r="H1139" s="12" t="s">
        <v>4342</v>
      </c>
      <c r="I1139" s="12" t="s">
        <v>1076</v>
      </c>
      <c r="J1139" s="11">
        <v>267.91000000000003</v>
      </c>
      <c r="K1139" s="11">
        <v>2647</v>
      </c>
      <c r="L1139" s="11">
        <v>-8.8498599999999996</v>
      </c>
      <c r="M1139" s="11">
        <v>2.3333600753375401</v>
      </c>
      <c r="N1139" s="11">
        <v>1.8644035323314001</v>
      </c>
      <c r="O1139" s="11">
        <v>0.61056535877197105</v>
      </c>
      <c r="P1139" s="11">
        <v>91.852196843651001</v>
      </c>
      <c r="Q1139" s="11">
        <v>3.3394741899080702</v>
      </c>
      <c r="R1139" s="11">
        <v>486</v>
      </c>
      <c r="S1139" s="11">
        <v>322</v>
      </c>
      <c r="T1139" s="11">
        <v>1169</v>
      </c>
      <c r="U1139" s="81" t="str">
        <f>IF(COUNTIF('2025年度_地域戦略テーブル（基本項目）'!C:C, D1139) &gt; 0, "策定済み", "未策定")</f>
        <v>未策定</v>
      </c>
      <c r="V1139" t="str">
        <f>IF(COUNTIF('2025年度_地域戦略テーブル（基本項目）'!C:C, D1139) &gt; 0,
    IF(MONTH(INDEX('2025年度_地域戦略テーブル（基本項目）'!G:G, MATCH(D1139, '2025年度_地域戦略テーブル（基本項目）'!C:C, 0))) &gt;= 4,
        YEAR(INDEX('2025年度_地域戦略テーブル（基本項目）'!G:G, MATCH(D1139, '2025年度_地域戦略テーブル（基本項目）'!C:C, 0))),
        YEAR(INDEX('2025年度_地域戦略テーブル（基本項目）'!G:G, MATCH(D1139, '2025年度_地域戦略テーブル（基本項目）'!C:C, 0)))-1),
    "")</f>
        <v/>
      </c>
    </row>
    <row r="1140" spans="1:22" ht="26" hidden="1">
      <c r="A1140" s="11">
        <v>919</v>
      </c>
      <c r="B1140" s="12" t="s">
        <v>4343</v>
      </c>
      <c r="C1140" s="12" t="s">
        <v>7270</v>
      </c>
      <c r="D1140" s="12" t="s">
        <v>4344</v>
      </c>
      <c r="E1140" s="12" t="s">
        <v>533</v>
      </c>
      <c r="F1140" s="12" t="s">
        <v>4258</v>
      </c>
      <c r="G1140" s="12" t="s">
        <v>1072</v>
      </c>
      <c r="H1140" s="12" t="s">
        <v>4345</v>
      </c>
      <c r="I1140" s="12" t="s">
        <v>1076</v>
      </c>
      <c r="J1140" s="11">
        <v>19.12</v>
      </c>
      <c r="K1140" s="11">
        <v>10660</v>
      </c>
      <c r="L1140" s="11">
        <v>-0.39245000000000002</v>
      </c>
      <c r="M1140" s="11">
        <v>29.043633033453599</v>
      </c>
      <c r="N1140" s="11">
        <v>14.830189085815899</v>
      </c>
      <c r="O1140" s="11">
        <v>38.039872865377397</v>
      </c>
      <c r="P1140" s="11">
        <v>16.304213758551999</v>
      </c>
      <c r="Q1140" s="11">
        <v>1.78209125680116</v>
      </c>
      <c r="R1140" s="11">
        <v>2975</v>
      </c>
      <c r="S1140" s="11">
        <v>1593</v>
      </c>
      <c r="T1140" s="11">
        <v>3106</v>
      </c>
      <c r="U1140" s="81" t="str">
        <f>IF(COUNTIF('2025年度_地域戦略テーブル（基本項目）'!C:C, D1140) &gt; 0, "策定済み", "未策定")</f>
        <v>未策定</v>
      </c>
      <c r="V1140" t="str">
        <f>IF(COUNTIF('2025年度_地域戦略テーブル（基本項目）'!C:C, D1140) &gt; 0,
    IF(MONTH(INDEX('2025年度_地域戦略テーブル（基本項目）'!G:G, MATCH(D1140, '2025年度_地域戦略テーブル（基本項目）'!C:C, 0))) &gt;= 4,
        YEAR(INDEX('2025年度_地域戦略テーブル（基本項目）'!G:G, MATCH(D1140, '2025年度_地域戦略テーブル（基本項目）'!C:C, 0))),
        YEAR(INDEX('2025年度_地域戦略テーブル（基本項目）'!G:G, MATCH(D1140, '2025年度_地域戦略テーブル（基本項目）'!C:C, 0)))-1),
    "")</f>
        <v/>
      </c>
    </row>
    <row r="1141" spans="1:22" hidden="1">
      <c r="A1141" s="11">
        <v>915</v>
      </c>
      <c r="B1141" s="12" t="s">
        <v>4346</v>
      </c>
      <c r="C1141" s="12" t="s">
        <v>7266</v>
      </c>
      <c r="D1141" s="12" t="s">
        <v>4347</v>
      </c>
      <c r="E1141" s="12" t="s">
        <v>533</v>
      </c>
      <c r="F1141" s="12" t="s">
        <v>4258</v>
      </c>
      <c r="G1141" s="12" t="s">
        <v>1072</v>
      </c>
      <c r="H1141" s="12" t="s">
        <v>4348</v>
      </c>
      <c r="I1141" s="12" t="s">
        <v>1076</v>
      </c>
      <c r="J1141" s="11">
        <v>47.07</v>
      </c>
      <c r="K1141" s="11">
        <v>9599</v>
      </c>
      <c r="L1141" s="11">
        <v>-3.5082399999999998</v>
      </c>
      <c r="M1141" s="11">
        <v>10.8581823377971</v>
      </c>
      <c r="N1141" s="11">
        <v>25.789823383164102</v>
      </c>
      <c r="O1141" s="11">
        <v>1.3632671538083301</v>
      </c>
      <c r="P1141" s="11">
        <v>61.709524561062999</v>
      </c>
      <c r="Q1141" s="11">
        <v>0.27920256416747302</v>
      </c>
      <c r="R1141" s="11">
        <v>1154</v>
      </c>
      <c r="S1141" s="11">
        <v>1646</v>
      </c>
      <c r="T1141" s="11">
        <v>2834</v>
      </c>
      <c r="U1141" s="81" t="str">
        <f>IF(COUNTIF('2025年度_地域戦略テーブル（基本項目）'!C:C, D1141) &gt; 0, "策定済み", "未策定")</f>
        <v>未策定</v>
      </c>
      <c r="V1141" t="str">
        <f>IF(COUNTIF('2025年度_地域戦略テーブル（基本項目）'!C:C, D1141) &gt; 0,
    IF(MONTH(INDEX('2025年度_地域戦略テーブル（基本項目）'!G:G, MATCH(D1141, '2025年度_地域戦略テーブル（基本項目）'!C:C, 0))) &gt;= 4,
        YEAR(INDEX('2025年度_地域戦略テーブル（基本項目）'!G:G, MATCH(D1141, '2025年度_地域戦略テーブル（基本項目）'!C:C, 0))),
        YEAR(INDEX('2025年度_地域戦略テーブル（基本項目）'!G:G, MATCH(D1141, '2025年度_地域戦略テーブル（基本項目）'!C:C, 0)))-1),
    "")</f>
        <v/>
      </c>
    </row>
    <row r="1142" spans="1:22" hidden="1">
      <c r="A1142" s="11">
        <v>890</v>
      </c>
      <c r="B1142" s="12" t="s">
        <v>4349</v>
      </c>
      <c r="C1142" s="12" t="s">
        <v>7241</v>
      </c>
      <c r="D1142" s="12" t="s">
        <v>4350</v>
      </c>
      <c r="E1142" s="12" t="s">
        <v>533</v>
      </c>
      <c r="F1142" s="12" t="s">
        <v>4258</v>
      </c>
      <c r="G1142" s="12" t="s">
        <v>1072</v>
      </c>
      <c r="H1142" s="12" t="s">
        <v>4351</v>
      </c>
      <c r="I1142" s="12" t="s">
        <v>1076</v>
      </c>
      <c r="J1142" s="11">
        <v>72.790000000000006</v>
      </c>
      <c r="K1142" s="11">
        <v>12530</v>
      </c>
      <c r="L1142" s="11">
        <v>-4.8378500000000004</v>
      </c>
      <c r="M1142" s="11">
        <v>5.3614981404151196</v>
      </c>
      <c r="N1142" s="11">
        <v>6.43199108390003</v>
      </c>
      <c r="O1142" s="11">
        <v>14.022256600586299</v>
      </c>
      <c r="P1142" s="11">
        <v>72.898060739638296</v>
      </c>
      <c r="Q1142" s="11">
        <v>1.2861934354603199</v>
      </c>
      <c r="R1142" s="11">
        <v>3587</v>
      </c>
      <c r="S1142" s="11">
        <v>2239</v>
      </c>
      <c r="T1142" s="11">
        <v>3339</v>
      </c>
      <c r="U1142" s="81" t="str">
        <f>IF(COUNTIF('2025年度_地域戦略テーブル（基本項目）'!C:C, D1142) &gt; 0, "策定済み", "未策定")</f>
        <v>未策定</v>
      </c>
      <c r="V1142" t="str">
        <f>IF(COUNTIF('2025年度_地域戦略テーブル（基本項目）'!C:C, D1142) &gt; 0,
    IF(MONTH(INDEX('2025年度_地域戦略テーブル（基本項目）'!G:G, MATCH(D1142, '2025年度_地域戦略テーブル（基本項目）'!C:C, 0))) &gt;= 4,
        YEAR(INDEX('2025年度_地域戦略テーブル（基本項目）'!G:G, MATCH(D1142, '2025年度_地域戦略テーブル（基本項目）'!C:C, 0))),
        YEAR(INDEX('2025年度_地域戦略テーブル（基本項目）'!G:G, MATCH(D1142, '2025年度_地域戦略テーブル（基本項目）'!C:C, 0)))-1),
    "")</f>
        <v/>
      </c>
    </row>
    <row r="1143" spans="1:22" hidden="1">
      <c r="A1143" s="11">
        <v>852</v>
      </c>
      <c r="B1143" s="12" t="s">
        <v>4352</v>
      </c>
      <c r="C1143" s="12" t="s">
        <v>7203</v>
      </c>
      <c r="D1143" s="12" t="s">
        <v>539</v>
      </c>
      <c r="E1143" s="12" t="s">
        <v>533</v>
      </c>
      <c r="F1143" s="12" t="s">
        <v>4258</v>
      </c>
      <c r="G1143" s="12" t="s">
        <v>1072</v>
      </c>
      <c r="H1143" s="12" t="s">
        <v>4353</v>
      </c>
      <c r="I1143" s="12" t="s">
        <v>1076</v>
      </c>
      <c r="J1143" s="11">
        <v>978.47</v>
      </c>
      <c r="K1143" s="11">
        <v>241145</v>
      </c>
      <c r="L1143" s="11">
        <v>-0.88288999999999995</v>
      </c>
      <c r="M1143" s="11">
        <v>7.4710657070729702</v>
      </c>
      <c r="N1143" s="11">
        <v>5.9436915359154998</v>
      </c>
      <c r="O1143" s="11">
        <v>4.3006483767987396</v>
      </c>
      <c r="P1143" s="11">
        <v>78.057232396990202</v>
      </c>
      <c r="Q1143" s="11">
        <v>4.2273619832225497</v>
      </c>
      <c r="R1143" s="11">
        <v>14233</v>
      </c>
      <c r="S1143" s="11">
        <v>28177</v>
      </c>
      <c r="T1143" s="11">
        <v>83763</v>
      </c>
      <c r="U1143" s="81" t="str">
        <f>IF(COUNTIF('2025年度_地域戦略テーブル（基本項目）'!C:C, D1143) &gt; 0, "策定済み", "未策定")</f>
        <v>策定済み</v>
      </c>
      <c r="V1143">
        <f>IF(COUNTIF('2025年度_地域戦略テーブル（基本項目）'!C:C, D1143) &gt; 0,
    IF(MONTH(INDEX('2025年度_地域戦略テーブル（基本項目）'!G:G, MATCH(D1143, '2025年度_地域戦略テーブル（基本項目）'!C:C, 0))) &gt;= 4,
        YEAR(INDEX('2025年度_地域戦略テーブル（基本項目）'!G:G, MATCH(D1143, '2025年度_地域戦略テーブル（基本項目）'!C:C, 0))),
        YEAR(INDEX('2025年度_地域戦略テーブル（基本項目）'!G:G, MATCH(D1143, '2025年度_地域戦略テーブル（基本項目）'!C:C, 0)))-1),
    "")</f>
        <v>2015</v>
      </c>
    </row>
    <row r="1144" spans="1:22" hidden="1">
      <c r="A1144" s="11">
        <v>903</v>
      </c>
      <c r="B1144" s="12" t="s">
        <v>4354</v>
      </c>
      <c r="C1144" s="12" t="s">
        <v>7254</v>
      </c>
      <c r="D1144" s="12" t="s">
        <v>4355</v>
      </c>
      <c r="E1144" s="12" t="s">
        <v>533</v>
      </c>
      <c r="F1144" s="12" t="s">
        <v>4258</v>
      </c>
      <c r="G1144" s="12" t="s">
        <v>1072</v>
      </c>
      <c r="H1144" s="12" t="s">
        <v>4356</v>
      </c>
      <c r="I1144" s="12" t="s">
        <v>1076</v>
      </c>
      <c r="J1144" s="11">
        <v>168.42</v>
      </c>
      <c r="K1144" s="11">
        <v>4131</v>
      </c>
      <c r="L1144" s="11">
        <v>-11.54176</v>
      </c>
      <c r="M1144" s="11">
        <v>1.2962247565578</v>
      </c>
      <c r="N1144" s="11">
        <v>1.01738114425499</v>
      </c>
      <c r="O1144" s="11">
        <v>1.10537806286843</v>
      </c>
      <c r="P1144" s="11">
        <v>95.715228510015606</v>
      </c>
      <c r="Q1144" s="11">
        <v>0.86578752630313205</v>
      </c>
      <c r="R1144" s="11">
        <v>280</v>
      </c>
      <c r="S1144" s="11">
        <v>776</v>
      </c>
      <c r="T1144" s="11">
        <v>1517</v>
      </c>
      <c r="U1144" s="81" t="str">
        <f>IF(COUNTIF('2025年度_地域戦略テーブル（基本項目）'!C:C, D1144) &gt; 0, "策定済み", "未策定")</f>
        <v>未策定</v>
      </c>
      <c r="V1144" t="str">
        <f>IF(COUNTIF('2025年度_地域戦略テーブル（基本項目）'!C:C, D1144) &gt; 0,
    IF(MONTH(INDEX('2025年度_地域戦略テーブル（基本項目）'!G:G, MATCH(D1144, '2025年度_地域戦略テーブル（基本項目）'!C:C, 0))) &gt;= 4,
        YEAR(INDEX('2025年度_地域戦略テーブル（基本項目）'!G:G, MATCH(D1144, '2025年度_地域戦略テーブル（基本項目）'!C:C, 0))),
        YEAR(INDEX('2025年度_地域戦略テーブル（基本項目）'!G:G, MATCH(D1144, '2025年度_地域戦略テーブル（基本項目）'!C:C, 0)))-1),
    "")</f>
        <v/>
      </c>
    </row>
    <row r="1145" spans="1:22" hidden="1">
      <c r="A1145" s="11">
        <v>853</v>
      </c>
      <c r="B1145" s="12" t="s">
        <v>4357</v>
      </c>
      <c r="C1145" s="12" t="s">
        <v>7204</v>
      </c>
      <c r="D1145" s="12" t="s">
        <v>4358</v>
      </c>
      <c r="E1145" s="12" t="s">
        <v>533</v>
      </c>
      <c r="F1145" s="12" t="s">
        <v>4258</v>
      </c>
      <c r="G1145" s="12" t="s">
        <v>1072</v>
      </c>
      <c r="H1145" s="12" t="s">
        <v>4359</v>
      </c>
      <c r="I1145" s="12" t="s">
        <v>1076</v>
      </c>
      <c r="J1145" s="11">
        <v>552.04</v>
      </c>
      <c r="K1145" s="11">
        <v>154055</v>
      </c>
      <c r="L1145" s="11">
        <v>-1.76755</v>
      </c>
      <c r="M1145" s="11">
        <v>10.039336821192499</v>
      </c>
      <c r="N1145" s="11">
        <v>6.6901882320665296</v>
      </c>
      <c r="O1145" s="11">
        <v>7.9129077061944999</v>
      </c>
      <c r="P1145" s="11">
        <v>74.185586064742296</v>
      </c>
      <c r="Q1145" s="11">
        <v>1.1719811758042</v>
      </c>
      <c r="R1145" s="11">
        <v>9182</v>
      </c>
      <c r="S1145" s="11">
        <v>25421</v>
      </c>
      <c r="T1145" s="11">
        <v>44893</v>
      </c>
      <c r="U1145" s="81" t="str">
        <f>IF(COUNTIF('2025年度_地域戦略テーブル（基本項目）'!C:C, D1145) &gt; 0, "策定済み", "未策定")</f>
        <v>未策定</v>
      </c>
      <c r="V1145" t="str">
        <f>IF(COUNTIF('2025年度_地域戦略テーブル（基本項目）'!C:C, D1145) &gt; 0,
    IF(MONTH(INDEX('2025年度_地域戦略テーブル（基本項目）'!G:G, MATCH(D1145, '2025年度_地域戦略テーブル（基本項目）'!C:C, 0))) &gt;= 4,
        YEAR(INDEX('2025年度_地域戦略テーブル（基本項目）'!G:G, MATCH(D1145, '2025年度_地域戦略テーブル（基本項目）'!C:C, 0))),
        YEAR(INDEX('2025年度_地域戦略テーブル（基本項目）'!G:G, MATCH(D1145, '2025年度_地域戦略テーブル（基本項目）'!C:C, 0)))-1),
    "")</f>
        <v/>
      </c>
    </row>
    <row r="1146" spans="1:22" hidden="1">
      <c r="A1146" s="11">
        <v>924</v>
      </c>
      <c r="B1146" s="12" t="s">
        <v>4360</v>
      </c>
      <c r="C1146" s="12" t="s">
        <v>7275</v>
      </c>
      <c r="D1146" s="12" t="s">
        <v>4361</v>
      </c>
      <c r="E1146" s="12" t="s">
        <v>533</v>
      </c>
      <c r="F1146" s="12" t="s">
        <v>4258</v>
      </c>
      <c r="G1146" s="12" t="s">
        <v>1072</v>
      </c>
      <c r="H1146" s="12" t="s">
        <v>4362</v>
      </c>
      <c r="I1146" s="12" t="s">
        <v>1076</v>
      </c>
      <c r="J1146" s="11">
        <v>149.30000000000001</v>
      </c>
      <c r="K1146" s="11">
        <v>7739</v>
      </c>
      <c r="L1146" s="11">
        <v>-8.6196699999999993</v>
      </c>
      <c r="M1146" s="11">
        <v>5.53535542322052</v>
      </c>
      <c r="N1146" s="11">
        <v>8.0743678042505902</v>
      </c>
      <c r="O1146" s="11">
        <v>5.6050085146773601</v>
      </c>
      <c r="P1146" s="11">
        <v>79.973345740452999</v>
      </c>
      <c r="Q1146" s="11">
        <v>0.81192251739856003</v>
      </c>
      <c r="R1146" s="11">
        <v>1230</v>
      </c>
      <c r="S1146" s="11">
        <v>1259</v>
      </c>
      <c r="T1146" s="11">
        <v>2740</v>
      </c>
      <c r="U1146" s="81" t="str">
        <f>IF(COUNTIF('2025年度_地域戦略テーブル（基本項目）'!C:C, D1146) &gt; 0, "策定済み", "未策定")</f>
        <v>未策定</v>
      </c>
      <c r="V1146" t="str">
        <f>IF(COUNTIF('2025年度_地域戦略テーブル（基本項目）'!C:C, D1146) &gt; 0,
    IF(MONTH(INDEX('2025年度_地域戦略テーブル（基本項目）'!G:G, MATCH(D1146, '2025年度_地域戦略テーブル（基本項目）'!C:C, 0))) &gt;= 4,
        YEAR(INDEX('2025年度_地域戦略テーブル（基本項目）'!G:G, MATCH(D1146, '2025年度_地域戦略テーブル（基本項目）'!C:C, 0))),
        YEAR(INDEX('2025年度_地域戦略テーブル（基本項目）'!G:G, MATCH(D1146, '2025年度_地域戦略テーブル（基本項目）'!C:C, 0)))-1),
    "")</f>
        <v/>
      </c>
    </row>
    <row r="1147" spans="1:22" hidden="1">
      <c r="A1147" s="11">
        <v>856</v>
      </c>
      <c r="B1147" s="12" t="s">
        <v>4363</v>
      </c>
      <c r="C1147" s="12" t="s">
        <v>7207</v>
      </c>
      <c r="D1147" s="12" t="s">
        <v>4364</v>
      </c>
      <c r="E1147" s="12" t="s">
        <v>533</v>
      </c>
      <c r="F1147" s="12" t="s">
        <v>4258</v>
      </c>
      <c r="G1147" s="12" t="s">
        <v>1072</v>
      </c>
      <c r="H1147" s="12" t="s">
        <v>4365</v>
      </c>
      <c r="I1147" s="12" t="s">
        <v>1076</v>
      </c>
      <c r="J1147" s="11">
        <v>109.17</v>
      </c>
      <c r="K1147" s="11">
        <v>48729</v>
      </c>
      <c r="L1147" s="11">
        <v>-2.81412</v>
      </c>
      <c r="M1147" s="11">
        <v>12.7313607781117</v>
      </c>
      <c r="N1147" s="11">
        <v>4.8314105437297101</v>
      </c>
      <c r="O1147" s="11">
        <v>3.0849872763571402</v>
      </c>
      <c r="P1147" s="11">
        <v>70.201840440993394</v>
      </c>
      <c r="Q1147" s="11">
        <v>9.1504009608080494</v>
      </c>
      <c r="R1147" s="11">
        <v>1701</v>
      </c>
      <c r="S1147" s="11">
        <v>9054</v>
      </c>
      <c r="T1147" s="11">
        <v>15203</v>
      </c>
      <c r="U1147" s="81" t="str">
        <f>IF(COUNTIF('2025年度_地域戦略テーブル（基本項目）'!C:C, D1147) &gt; 0, "策定済み", "未策定")</f>
        <v>未策定</v>
      </c>
      <c r="V1147" t="str">
        <f>IF(COUNTIF('2025年度_地域戦略テーブル（基本項目）'!C:C, D1147) &gt; 0,
    IF(MONTH(INDEX('2025年度_地域戦略テーブル（基本項目）'!G:G, MATCH(D1147, '2025年度_地域戦略テーブル（基本項目）'!C:C, 0))) &gt;= 4,
        YEAR(INDEX('2025年度_地域戦略テーブル（基本項目）'!G:G, MATCH(D1147, '2025年度_地域戦略テーブル（基本項目）'!C:C, 0))),
        YEAR(INDEX('2025年度_地域戦略テーブル（基本項目）'!G:G, MATCH(D1147, '2025年度_地域戦略テーブル（基本項目）'!C:C, 0)))-1),
    "")</f>
        <v/>
      </c>
    </row>
    <row r="1148" spans="1:22" hidden="1">
      <c r="A1148" s="11">
        <v>857</v>
      </c>
      <c r="B1148" s="12" t="s">
        <v>4366</v>
      </c>
      <c r="C1148" s="12" t="s">
        <v>7208</v>
      </c>
      <c r="D1148" s="12" t="s">
        <v>4367</v>
      </c>
      <c r="E1148" s="12" t="s">
        <v>533</v>
      </c>
      <c r="F1148" s="12" t="s">
        <v>4258</v>
      </c>
      <c r="G1148" s="12" t="s">
        <v>1072</v>
      </c>
      <c r="H1148" s="12" t="s">
        <v>4368</v>
      </c>
      <c r="I1148" s="12" t="s">
        <v>1076</v>
      </c>
      <c r="J1148" s="11">
        <v>149.66999999999999</v>
      </c>
      <c r="K1148" s="11">
        <v>49559</v>
      </c>
      <c r="L1148" s="11">
        <v>-2.29867</v>
      </c>
      <c r="M1148" s="11">
        <v>11.875036143326</v>
      </c>
      <c r="N1148" s="11">
        <v>2.95476021744539</v>
      </c>
      <c r="O1148" s="11">
        <v>12.015003768535999</v>
      </c>
      <c r="P1148" s="11">
        <v>70.674478867543399</v>
      </c>
      <c r="Q1148" s="11">
        <v>2.4807210031492102</v>
      </c>
      <c r="R1148" s="11">
        <v>6122</v>
      </c>
      <c r="S1148" s="11">
        <v>7727</v>
      </c>
      <c r="T1148" s="11">
        <v>14679</v>
      </c>
      <c r="U1148" s="81" t="str">
        <f>IF(COUNTIF('2025年度_地域戦略テーブル（基本項目）'!C:C, D1148) &gt; 0, "策定済み", "未策定")</f>
        <v>未策定</v>
      </c>
      <c r="V1148" t="str">
        <f>IF(COUNTIF('2025年度_地域戦略テーブル（基本項目）'!C:C, D1148) &gt; 0,
    IF(MONTH(INDEX('2025年度_地域戦略テーブル（基本項目）'!G:G, MATCH(D1148, '2025年度_地域戦略テーブル（基本項目）'!C:C, 0))) &gt;= 4,
        YEAR(INDEX('2025年度_地域戦略テーブル（基本項目）'!G:G, MATCH(D1148, '2025年度_地域戦略テーブル（基本項目）'!C:C, 0))),
        YEAR(INDEX('2025年度_地域戦略テーブル（基本項目）'!G:G, MATCH(D1148, '2025年度_地域戦略テーブル（基本項目）'!C:C, 0)))-1),
    "")</f>
        <v/>
      </c>
    </row>
    <row r="1149" spans="1:22" hidden="1">
      <c r="A1149" s="11">
        <v>910</v>
      </c>
      <c r="B1149" s="12" t="s">
        <v>4369</v>
      </c>
      <c r="C1149" s="12" t="s">
        <v>7261</v>
      </c>
      <c r="D1149" s="12" t="s">
        <v>4370</v>
      </c>
      <c r="E1149" s="12" t="s">
        <v>533</v>
      </c>
      <c r="F1149" s="12" t="s">
        <v>4258</v>
      </c>
      <c r="G1149" s="12" t="s">
        <v>1072</v>
      </c>
      <c r="H1149" s="12" t="s">
        <v>4371</v>
      </c>
      <c r="I1149" s="12" t="s">
        <v>1076</v>
      </c>
      <c r="J1149" s="11">
        <v>39.049999999999997</v>
      </c>
      <c r="K1149" s="11">
        <v>1639</v>
      </c>
      <c r="L1149" s="11">
        <v>-11.068910000000001</v>
      </c>
      <c r="M1149" s="11">
        <v>2.5531459770506002</v>
      </c>
      <c r="N1149" s="11">
        <v>4.2613625498482302</v>
      </c>
      <c r="O1149" s="11">
        <v>8.3313104872952106</v>
      </c>
      <c r="P1149" s="11">
        <v>84.750652507110203</v>
      </c>
      <c r="Q1149" s="11">
        <v>0.10352847869573099</v>
      </c>
      <c r="R1149" s="11">
        <v>285</v>
      </c>
      <c r="S1149" s="11">
        <v>296</v>
      </c>
      <c r="T1149" s="11">
        <v>462</v>
      </c>
      <c r="U1149" s="81" t="str">
        <f>IF(COUNTIF('2025年度_地域戦略テーブル（基本項目）'!C:C, D1149) &gt; 0, "策定済み", "未策定")</f>
        <v>未策定</v>
      </c>
      <c r="V1149" t="str">
        <f>IF(COUNTIF('2025年度_地域戦略テーブル（基本項目）'!C:C, D1149) &gt; 0,
    IF(MONTH(INDEX('2025年度_地域戦略テーブル（基本項目）'!G:G, MATCH(D1149, '2025年度_地域戦略テーブル（基本項目）'!C:C, 0))) &gt;= 4,
        YEAR(INDEX('2025年度_地域戦略テーブル（基本項目）'!G:G, MATCH(D1149, '2025年度_地域戦略テーブル（基本項目）'!C:C, 0))),
        YEAR(INDEX('2025年度_地域戦略テーブル（基本項目）'!G:G, MATCH(D1149, '2025年度_地域戦略テーブル（基本項目）'!C:C, 0)))-1),
    "")</f>
        <v/>
      </c>
    </row>
    <row r="1150" spans="1:22" hidden="1">
      <c r="A1150" s="11">
        <v>879</v>
      </c>
      <c r="B1150" s="12" t="s">
        <v>4372</v>
      </c>
      <c r="C1150" s="12" t="s">
        <v>7230</v>
      </c>
      <c r="D1150" s="12" t="s">
        <v>4373</v>
      </c>
      <c r="E1150" s="12" t="s">
        <v>533</v>
      </c>
      <c r="F1150" s="12" t="s">
        <v>4258</v>
      </c>
      <c r="G1150" s="12" t="s">
        <v>1072</v>
      </c>
      <c r="H1150" s="12" t="s">
        <v>4374</v>
      </c>
      <c r="I1150" s="12" t="s">
        <v>1076</v>
      </c>
      <c r="J1150" s="11">
        <v>57.1</v>
      </c>
      <c r="K1150" s="11">
        <v>4121</v>
      </c>
      <c r="L1150" s="11">
        <v>-5.1116700000000002</v>
      </c>
      <c r="M1150" s="11">
        <v>3.2846793776437901</v>
      </c>
      <c r="N1150" s="11">
        <v>5.4096030631416401</v>
      </c>
      <c r="O1150" s="11">
        <v>4.3147333738971296</v>
      </c>
      <c r="P1150" s="11">
        <v>86.326295637754697</v>
      </c>
      <c r="Q1150" s="11">
        <v>0.66468854756273299</v>
      </c>
      <c r="R1150" s="11">
        <v>391</v>
      </c>
      <c r="S1150" s="11">
        <v>819</v>
      </c>
      <c r="T1150" s="11">
        <v>1091</v>
      </c>
      <c r="U1150" s="81" t="str">
        <f>IF(COUNTIF('2025年度_地域戦略テーブル（基本項目）'!C:C, D1150) &gt; 0, "策定済み", "未策定")</f>
        <v>未策定</v>
      </c>
      <c r="V1150" t="str">
        <f>IF(COUNTIF('2025年度_地域戦略テーブル（基本項目）'!C:C, D1150) &gt; 0,
    IF(MONTH(INDEX('2025年度_地域戦略テーブル（基本項目）'!G:G, MATCH(D1150, '2025年度_地域戦略テーブル（基本項目）'!C:C, 0))) &gt;= 4,
        YEAR(INDEX('2025年度_地域戦略テーブル（基本項目）'!G:G, MATCH(D1150, '2025年度_地域戦略テーブル（基本項目）'!C:C, 0))),
        YEAR(INDEX('2025年度_地域戦略テーブル（基本項目）'!G:G, MATCH(D1150, '2025年度_地域戦略テーブル（基本項目）'!C:C, 0)))-1),
    "")</f>
        <v/>
      </c>
    </row>
    <row r="1151" spans="1:22" hidden="1">
      <c r="A1151" s="11">
        <v>867</v>
      </c>
      <c r="B1151" s="12" t="s">
        <v>4375</v>
      </c>
      <c r="C1151" s="12" t="s">
        <v>7218</v>
      </c>
      <c r="D1151" s="12" t="s">
        <v>4376</v>
      </c>
      <c r="E1151" s="12" t="s">
        <v>533</v>
      </c>
      <c r="F1151" s="12" t="s">
        <v>4258</v>
      </c>
      <c r="G1151" s="12" t="s">
        <v>1072</v>
      </c>
      <c r="H1151" s="12" t="s">
        <v>4377</v>
      </c>
      <c r="I1151" s="12" t="s">
        <v>1076</v>
      </c>
      <c r="J1151" s="11">
        <v>119.79</v>
      </c>
      <c r="K1151" s="11">
        <v>58852</v>
      </c>
      <c r="L1151" s="11">
        <v>-2.3980899999999998</v>
      </c>
      <c r="M1151" s="11">
        <v>17.563227134568901</v>
      </c>
      <c r="N1151" s="11">
        <v>7.9099422921694797</v>
      </c>
      <c r="O1151" s="11">
        <v>7.5664894826205398</v>
      </c>
      <c r="P1151" s="11">
        <v>66.392785826529305</v>
      </c>
      <c r="Q1151" s="11">
        <v>0.56755526411176804</v>
      </c>
      <c r="R1151" s="11">
        <v>4422</v>
      </c>
      <c r="S1151" s="11">
        <v>10009</v>
      </c>
      <c r="T1151" s="11">
        <v>17595</v>
      </c>
      <c r="U1151" s="81" t="str">
        <f>IF(COUNTIF('2025年度_地域戦略テーブル（基本項目）'!C:C, D1151) &gt; 0, "策定済み", "未策定")</f>
        <v>未策定</v>
      </c>
      <c r="V1151" t="str">
        <f>IF(COUNTIF('2025年度_地域戦略テーブル（基本項目）'!C:C, D1151) &gt; 0,
    IF(MONTH(INDEX('2025年度_地域戦略テーブル（基本項目）'!G:G, MATCH(D1151, '2025年度_地域戦略テーブル（基本項目）'!C:C, 0))) &gt;= 4,
        YEAR(INDEX('2025年度_地域戦略テーブル（基本項目）'!G:G, MATCH(D1151, '2025年度_地域戦略テーブル（基本項目）'!C:C, 0))),
        YEAR(INDEX('2025年度_地域戦略テーブル（基本項目）'!G:G, MATCH(D1151, '2025年度_地域戦略テーブル（基本項目）'!C:C, 0)))-1),
    "")</f>
        <v/>
      </c>
    </row>
    <row r="1152" spans="1:22" hidden="1">
      <c r="A1152" s="11">
        <v>871</v>
      </c>
      <c r="B1152" s="12" t="s">
        <v>4378</v>
      </c>
      <c r="C1152" s="12" t="s">
        <v>7222</v>
      </c>
      <c r="D1152" s="12" t="s">
        <v>4379</v>
      </c>
      <c r="E1152" s="12" t="s">
        <v>533</v>
      </c>
      <c r="F1152" s="12" t="s">
        <v>4258</v>
      </c>
      <c r="G1152" s="12" t="s">
        <v>1072</v>
      </c>
      <c r="H1152" s="12" t="s">
        <v>4380</v>
      </c>
      <c r="I1152" s="12" t="s">
        <v>1076</v>
      </c>
      <c r="J1152" s="11">
        <v>209.61</v>
      </c>
      <c r="K1152" s="11">
        <v>4344</v>
      </c>
      <c r="L1152" s="11">
        <v>-5.7087000000000003</v>
      </c>
      <c r="M1152" s="11">
        <v>1.02073289612048</v>
      </c>
      <c r="N1152" s="11">
        <v>0.45003900708449301</v>
      </c>
      <c r="O1152" s="11">
        <v>10.6776004708868</v>
      </c>
      <c r="P1152" s="11">
        <v>86.907248317846907</v>
      </c>
      <c r="Q1152" s="11">
        <v>0.94437930806128001</v>
      </c>
      <c r="R1152" s="11">
        <v>5181</v>
      </c>
      <c r="S1152" s="11">
        <v>113</v>
      </c>
      <c r="T1152" s="11">
        <v>725</v>
      </c>
      <c r="U1152" s="81" t="str">
        <f>IF(COUNTIF('2025年度_地域戦略テーブル（基本項目）'!C:C, D1152) &gt; 0, "策定済み", "未策定")</f>
        <v>未策定</v>
      </c>
      <c r="V1152" t="str">
        <f>IF(COUNTIF('2025年度_地域戦略テーブル（基本項目）'!C:C, D1152) &gt; 0,
    IF(MONTH(INDEX('2025年度_地域戦略テーブル（基本項目）'!G:G, MATCH(D1152, '2025年度_地域戦略テーブル（基本項目）'!C:C, 0))) &gt;= 4,
        YEAR(INDEX('2025年度_地域戦略テーブル（基本項目）'!G:G, MATCH(D1152, '2025年度_地域戦略テーブル（基本項目）'!C:C, 0))),
        YEAR(INDEX('2025年度_地域戦略テーブル（基本項目）'!G:G, MATCH(D1152, '2025年度_地域戦略テーブル（基本項目）'!C:C, 0)))-1),
    "")</f>
        <v/>
      </c>
    </row>
    <row r="1153" spans="1:22" hidden="1">
      <c r="A1153" s="11">
        <v>899</v>
      </c>
      <c r="B1153" s="12" t="s">
        <v>4381</v>
      </c>
      <c r="C1153" s="12" t="s">
        <v>7250</v>
      </c>
      <c r="D1153" s="12" t="s">
        <v>4382</v>
      </c>
      <c r="E1153" s="12" t="s">
        <v>533</v>
      </c>
      <c r="F1153" s="12" t="s">
        <v>4258</v>
      </c>
      <c r="G1153" s="12" t="s">
        <v>1072</v>
      </c>
      <c r="H1153" s="12" t="s">
        <v>4383</v>
      </c>
      <c r="I1153" s="12" t="s">
        <v>1076</v>
      </c>
      <c r="J1153" s="11">
        <v>64.59</v>
      </c>
      <c r="K1153" s="11">
        <v>1542</v>
      </c>
      <c r="L1153" s="11">
        <v>-9.4007100000000001</v>
      </c>
      <c r="M1153" s="11">
        <v>1.12679704041652</v>
      </c>
      <c r="N1153" s="11">
        <v>4.5179522208439398</v>
      </c>
      <c r="O1153" s="11">
        <v>6.2464975282941504</v>
      </c>
      <c r="P1153" s="11">
        <v>87.350162985495302</v>
      </c>
      <c r="Q1153" s="11">
        <v>0.75859022495005102</v>
      </c>
      <c r="R1153" s="11">
        <v>279</v>
      </c>
      <c r="S1153" s="11">
        <v>263</v>
      </c>
      <c r="T1153" s="11">
        <v>461</v>
      </c>
      <c r="U1153" s="81" t="str">
        <f>IF(COUNTIF('2025年度_地域戦略テーブル（基本項目）'!C:C, D1153) &gt; 0, "策定済み", "未策定")</f>
        <v>未策定</v>
      </c>
      <c r="V1153" t="str">
        <f>IF(COUNTIF('2025年度_地域戦略テーブル（基本項目）'!C:C, D1153) &gt; 0,
    IF(MONTH(INDEX('2025年度_地域戦略テーブル（基本項目）'!G:G, MATCH(D1153, '2025年度_地域戦略テーブル（基本項目）'!C:C, 0))) &gt;= 4,
        YEAR(INDEX('2025年度_地域戦略テーブル（基本項目）'!G:G, MATCH(D1153, '2025年度_地域戦略テーブル（基本項目）'!C:C, 0))),
        YEAR(INDEX('2025年度_地域戦略テーブル（基本項目）'!G:G, MATCH(D1153, '2025年度_地域戦略テーブル（基本項目）'!C:C, 0)))-1),
    "")</f>
        <v/>
      </c>
    </row>
    <row r="1154" spans="1:22" hidden="1">
      <c r="A1154" s="11">
        <v>907</v>
      </c>
      <c r="B1154" s="12" t="s">
        <v>4384</v>
      </c>
      <c r="C1154" s="12" t="s">
        <v>7258</v>
      </c>
      <c r="D1154" s="12" t="s">
        <v>4385</v>
      </c>
      <c r="E1154" s="12" t="s">
        <v>533</v>
      </c>
      <c r="F1154" s="12" t="s">
        <v>4258</v>
      </c>
      <c r="G1154" s="12" t="s">
        <v>1072</v>
      </c>
      <c r="H1154" s="12" t="s">
        <v>4386</v>
      </c>
      <c r="I1154" s="12" t="s">
        <v>1076</v>
      </c>
      <c r="J1154" s="11">
        <v>234.47</v>
      </c>
      <c r="K1154" s="11">
        <v>3439</v>
      </c>
      <c r="L1154" s="11">
        <v>-10.0915</v>
      </c>
      <c r="M1154" s="11">
        <v>0.68455363707497496</v>
      </c>
      <c r="N1154" s="11">
        <v>0.89203320348106396</v>
      </c>
      <c r="O1154" s="11">
        <v>0.48751479379031898</v>
      </c>
      <c r="P1154" s="11">
        <v>96.189722265635297</v>
      </c>
      <c r="Q1154" s="11">
        <v>1.74617610001831</v>
      </c>
      <c r="R1154" s="11">
        <v>272</v>
      </c>
      <c r="S1154" s="11">
        <v>836</v>
      </c>
      <c r="T1154" s="11">
        <v>942</v>
      </c>
      <c r="U1154" s="81" t="str">
        <f>IF(COUNTIF('2025年度_地域戦略テーブル（基本項目）'!C:C, D1154) &gt; 0, "策定済み", "未策定")</f>
        <v>未策定</v>
      </c>
      <c r="V1154" t="str">
        <f>IF(COUNTIF('2025年度_地域戦略テーブル（基本項目）'!C:C, D1154) &gt; 0,
    IF(MONTH(INDEX('2025年度_地域戦略テーブル（基本項目）'!G:G, MATCH(D1154, '2025年度_地域戦略テーブル（基本項目）'!C:C, 0))) &gt;= 4,
        YEAR(INDEX('2025年度_地域戦略テーブル（基本項目）'!G:G, MATCH(D1154, '2025年度_地域戦略テーブル（基本項目）'!C:C, 0))),
        YEAR(INDEX('2025年度_地域戦略テーブル（基本項目）'!G:G, MATCH(D1154, '2025年度_地域戦略テーブル（基本項目）'!C:C, 0)))-1),
    "")</f>
        <v/>
      </c>
    </row>
    <row r="1155" spans="1:22" hidden="1">
      <c r="A1155" s="11">
        <v>902</v>
      </c>
      <c r="B1155" s="12" t="s">
        <v>4387</v>
      </c>
      <c r="C1155" s="12" t="s">
        <v>7253</v>
      </c>
      <c r="D1155" s="12" t="s">
        <v>4388</v>
      </c>
      <c r="E1155" s="12" t="s">
        <v>533</v>
      </c>
      <c r="F1155" s="12" t="s">
        <v>4258</v>
      </c>
      <c r="G1155" s="12" t="s">
        <v>1072</v>
      </c>
      <c r="H1155" s="12" t="s">
        <v>4389</v>
      </c>
      <c r="I1155" s="12" t="s">
        <v>1076</v>
      </c>
      <c r="J1155" s="11">
        <v>248.28</v>
      </c>
      <c r="K1155" s="11">
        <v>1023</v>
      </c>
      <c r="L1155" s="11">
        <v>0</v>
      </c>
      <c r="M1155" s="11">
        <v>0.44959051895504698</v>
      </c>
      <c r="N1155" s="11">
        <v>0.55855077375477102</v>
      </c>
      <c r="O1155" s="11">
        <v>1.4336122127516799</v>
      </c>
      <c r="P1155" s="11">
        <v>94.0545378678937</v>
      </c>
      <c r="Q1155" s="11">
        <v>3.5037086266447899</v>
      </c>
      <c r="R1155" s="11">
        <v>276</v>
      </c>
      <c r="S1155" s="11">
        <v>90</v>
      </c>
      <c r="T1155" s="11">
        <v>276</v>
      </c>
      <c r="U1155" s="81" t="str">
        <f>IF(COUNTIF('2025年度_地域戦略テーブル（基本項目）'!C:C, D1155) &gt; 0, "策定済み", "未策定")</f>
        <v>未策定</v>
      </c>
      <c r="V1155" t="str">
        <f>IF(COUNTIF('2025年度_地域戦略テーブル（基本項目）'!C:C, D1155) &gt; 0,
    IF(MONTH(INDEX('2025年度_地域戦略テーブル（基本項目）'!G:G, MATCH(D1155, '2025年度_地域戦略テーブル（基本項目）'!C:C, 0))) &gt;= 4,
        YEAR(INDEX('2025年度_地域戦略テーブル（基本項目）'!G:G, MATCH(D1155, '2025年度_地域戦略テーブル（基本項目）'!C:C, 0))),
        YEAR(INDEX('2025年度_地域戦略テーブル（基本項目）'!G:G, MATCH(D1155, '2025年度_地域戦略テーブル（基本項目）'!C:C, 0)))-1),
    "")</f>
        <v/>
      </c>
    </row>
    <row r="1156" spans="1:22" hidden="1">
      <c r="A1156" s="11">
        <v>862</v>
      </c>
      <c r="B1156" s="12" t="s">
        <v>4390</v>
      </c>
      <c r="C1156" s="12" t="s">
        <v>7213</v>
      </c>
      <c r="D1156" s="12" t="s">
        <v>4391</v>
      </c>
      <c r="E1156" s="12" t="s">
        <v>533</v>
      </c>
      <c r="F1156" s="12" t="s">
        <v>4258</v>
      </c>
      <c r="G1156" s="12" t="s">
        <v>1072</v>
      </c>
      <c r="H1156" s="12" t="s">
        <v>4392</v>
      </c>
      <c r="I1156" s="12" t="s">
        <v>1076</v>
      </c>
      <c r="J1156" s="11">
        <v>565.15</v>
      </c>
      <c r="K1156" s="11">
        <v>26029</v>
      </c>
      <c r="L1156" s="11">
        <v>-7.1752099999999999</v>
      </c>
      <c r="M1156" s="11">
        <v>3.0946786555077601</v>
      </c>
      <c r="N1156" s="11">
        <v>4.82267273668102</v>
      </c>
      <c r="O1156" s="11">
        <v>1.10511597891387</v>
      </c>
      <c r="P1156" s="11">
        <v>85.1783739586796</v>
      </c>
      <c r="Q1156" s="11">
        <v>5.7991586702177704</v>
      </c>
      <c r="R1156" s="11">
        <v>2625</v>
      </c>
      <c r="S1156" s="11">
        <v>4385</v>
      </c>
      <c r="T1156" s="11">
        <v>8859</v>
      </c>
      <c r="U1156" s="81" t="str">
        <f>IF(COUNTIF('2025年度_地域戦略テーブル（基本項目）'!C:C, D1156) &gt; 0, "策定済み", "未策定")</f>
        <v>未策定</v>
      </c>
      <c r="V1156" t="str">
        <f>IF(COUNTIF('2025年度_地域戦略テーブル（基本項目）'!C:C, D1156) &gt; 0,
    IF(MONTH(INDEX('2025年度_地域戦略テーブル（基本項目）'!G:G, MATCH(D1156, '2025年度_地域戦略テーブル（基本項目）'!C:C, 0))) &gt;= 4,
        YEAR(INDEX('2025年度_地域戦略テーブル（基本項目）'!G:G, MATCH(D1156, '2025年度_地域戦略テーブル（基本項目）'!C:C, 0))),
        YEAR(INDEX('2025年度_地域戦略テーブル（基本項目）'!G:G, MATCH(D1156, '2025年度_地域戦略テーブル（基本項目）'!C:C, 0)))-1),
    "")</f>
        <v/>
      </c>
    </row>
    <row r="1157" spans="1:22" hidden="1">
      <c r="A1157" s="11">
        <v>884</v>
      </c>
      <c r="B1157" s="12" t="s">
        <v>4393</v>
      </c>
      <c r="C1157" s="12" t="s">
        <v>7235</v>
      </c>
      <c r="D1157" s="12" t="s">
        <v>4394</v>
      </c>
      <c r="E1157" s="12" t="s">
        <v>533</v>
      </c>
      <c r="F1157" s="12" t="s">
        <v>4258</v>
      </c>
      <c r="G1157" s="12" t="s">
        <v>1072</v>
      </c>
      <c r="H1157" s="12" t="s">
        <v>4395</v>
      </c>
      <c r="I1157" s="12" t="s">
        <v>1076</v>
      </c>
      <c r="J1157" s="11">
        <v>169.2</v>
      </c>
      <c r="K1157" s="11">
        <v>18555</v>
      </c>
      <c r="L1157" s="11">
        <v>-6.1456799999999996</v>
      </c>
      <c r="M1157" s="11">
        <v>5.0640239065116202</v>
      </c>
      <c r="N1157" s="11">
        <v>4.8646905060906596</v>
      </c>
      <c r="O1157" s="11">
        <v>2.68851566306087</v>
      </c>
      <c r="P1157" s="11">
        <v>86.809991535332799</v>
      </c>
      <c r="Q1157" s="11">
        <v>0.572778389004025</v>
      </c>
      <c r="R1157" s="11">
        <v>995</v>
      </c>
      <c r="S1157" s="11">
        <v>4627</v>
      </c>
      <c r="T1157" s="11">
        <v>4846</v>
      </c>
      <c r="U1157" s="81" t="str">
        <f>IF(COUNTIF('2025年度_地域戦略テーブル（基本項目）'!C:C, D1157) &gt; 0, "策定済み", "未策定")</f>
        <v>未策定</v>
      </c>
      <c r="V1157" t="str">
        <f>IF(COUNTIF('2025年度_地域戦略テーブル（基本項目）'!C:C, D1157) &gt; 0,
    IF(MONTH(INDEX('2025年度_地域戦略テーブル（基本項目）'!G:G, MATCH(D1157, '2025年度_地域戦略テーブル（基本項目）'!C:C, 0))) &gt;= 4,
        YEAR(INDEX('2025年度_地域戦略テーブル（基本項目）'!G:G, MATCH(D1157, '2025年度_地域戦略テーブル（基本項目）'!C:C, 0))),
        YEAR(INDEX('2025年度_地域戦略テーブル（基本項目）'!G:G, MATCH(D1157, '2025年度_地域戦略テーブル（基本項目）'!C:C, 0)))-1),
    "")</f>
        <v/>
      </c>
    </row>
    <row r="1158" spans="1:22" hidden="1">
      <c r="A1158" s="11">
        <v>914</v>
      </c>
      <c r="B1158" s="12" t="s">
        <v>4396</v>
      </c>
      <c r="C1158" s="12" t="s">
        <v>7265</v>
      </c>
      <c r="D1158" s="12" t="s">
        <v>4397</v>
      </c>
      <c r="E1158" s="12" t="s">
        <v>533</v>
      </c>
      <c r="F1158" s="12" t="s">
        <v>4258</v>
      </c>
      <c r="G1158" s="12" t="s">
        <v>1072</v>
      </c>
      <c r="H1158" s="12" t="s">
        <v>1792</v>
      </c>
      <c r="I1158" s="12" t="s">
        <v>1076</v>
      </c>
      <c r="J1158" s="11">
        <v>40.159999999999997</v>
      </c>
      <c r="K1158" s="11">
        <v>9382</v>
      </c>
      <c r="L1158" s="11">
        <v>-5.4805599999999997</v>
      </c>
      <c r="M1158" s="11">
        <v>11.774724043667501</v>
      </c>
      <c r="N1158" s="11">
        <v>22.151867290202201</v>
      </c>
      <c r="O1158" s="11">
        <v>9.6259843358836701</v>
      </c>
      <c r="P1158" s="11">
        <v>55.276270407177499</v>
      </c>
      <c r="Q1158" s="11">
        <v>1.1711539230691199</v>
      </c>
      <c r="R1158" s="11">
        <v>902</v>
      </c>
      <c r="S1158" s="11">
        <v>1508</v>
      </c>
      <c r="T1158" s="11">
        <v>2988</v>
      </c>
      <c r="U1158" s="81" t="str">
        <f>IF(COUNTIF('2025年度_地域戦略テーブル（基本項目）'!C:C, D1158) &gt; 0, "策定済み", "未策定")</f>
        <v>未策定</v>
      </c>
      <c r="V1158" t="str">
        <f>IF(COUNTIF('2025年度_地域戦略テーブル（基本項目）'!C:C, D1158) &gt; 0,
    IF(MONTH(INDEX('2025年度_地域戦略テーブル（基本項目）'!G:G, MATCH(D1158, '2025年度_地域戦略テーブル（基本項目）'!C:C, 0))) &gt;= 4,
        YEAR(INDEX('2025年度_地域戦略テーブル（基本項目）'!G:G, MATCH(D1158, '2025年度_地域戦略テーブル（基本項目）'!C:C, 0))),
        YEAR(INDEX('2025年度_地域戦略テーブル（基本項目）'!G:G, MATCH(D1158, '2025年度_地域戦略テーブル（基本項目）'!C:C, 0)))-1),
    "")</f>
        <v/>
      </c>
    </row>
    <row r="1159" spans="1:22" hidden="1">
      <c r="A1159" s="11">
        <v>913</v>
      </c>
      <c r="B1159" s="12" t="s">
        <v>4398</v>
      </c>
      <c r="C1159" s="12" t="s">
        <v>7264</v>
      </c>
      <c r="D1159" s="12" t="s">
        <v>4399</v>
      </c>
      <c r="E1159" s="12" t="s">
        <v>533</v>
      </c>
      <c r="F1159" s="12" t="s">
        <v>4258</v>
      </c>
      <c r="G1159" s="12" t="s">
        <v>1072</v>
      </c>
      <c r="H1159" s="12" t="s">
        <v>4400</v>
      </c>
      <c r="I1159" s="12" t="s">
        <v>1076</v>
      </c>
      <c r="J1159" s="11">
        <v>99.47</v>
      </c>
      <c r="K1159" s="11">
        <v>4149</v>
      </c>
      <c r="L1159" s="11">
        <v>-12.283300000000001</v>
      </c>
      <c r="M1159" s="11">
        <v>2.6188093109720199</v>
      </c>
      <c r="N1159" s="11">
        <v>4.8122068859082399</v>
      </c>
      <c r="O1159" s="11">
        <v>3.4472429566125702</v>
      </c>
      <c r="P1159" s="11">
        <v>88.599279442386205</v>
      </c>
      <c r="Q1159" s="11">
        <v>0.52246140412092001</v>
      </c>
      <c r="R1159" s="11">
        <v>1148</v>
      </c>
      <c r="S1159" s="11">
        <v>685</v>
      </c>
      <c r="T1159" s="11">
        <v>1407</v>
      </c>
      <c r="U1159" s="81" t="str">
        <f>IF(COUNTIF('2025年度_地域戦略テーブル（基本項目）'!C:C, D1159) &gt; 0, "策定済み", "未策定")</f>
        <v>未策定</v>
      </c>
      <c r="V1159" t="str">
        <f>IF(COUNTIF('2025年度_地域戦略テーブル（基本項目）'!C:C, D1159) &gt; 0,
    IF(MONTH(INDEX('2025年度_地域戦略テーブル（基本項目）'!G:G, MATCH(D1159, '2025年度_地域戦略テーブル（基本項目）'!C:C, 0))) &gt;= 4,
        YEAR(INDEX('2025年度_地域戦略テーブル（基本項目）'!G:G, MATCH(D1159, '2025年度_地域戦略テーブル（基本項目）'!C:C, 0))),
        YEAR(INDEX('2025年度_地域戦略テーブル（基本項目）'!G:G, MATCH(D1159, '2025年度_地域戦略テーブル（基本項目）'!C:C, 0)))-1),
    "")</f>
        <v/>
      </c>
    </row>
    <row r="1160" spans="1:22" hidden="1">
      <c r="A1160" s="11">
        <v>888</v>
      </c>
      <c r="B1160" s="12" t="s">
        <v>4401</v>
      </c>
      <c r="C1160" s="12" t="s">
        <v>7239</v>
      </c>
      <c r="D1160" s="12" t="s">
        <v>4402</v>
      </c>
      <c r="E1160" s="12" t="s">
        <v>533</v>
      </c>
      <c r="F1160" s="12" t="s">
        <v>4258</v>
      </c>
      <c r="G1160" s="12" t="s">
        <v>1072</v>
      </c>
      <c r="H1160" s="12" t="s">
        <v>4403</v>
      </c>
      <c r="I1160" s="12" t="s">
        <v>1076</v>
      </c>
      <c r="J1160" s="11">
        <v>77.05</v>
      </c>
      <c r="K1160" s="11">
        <v>4651</v>
      </c>
      <c r="L1160" s="11">
        <v>-4.1030899999999999</v>
      </c>
      <c r="M1160" s="11">
        <v>3.35770409164338</v>
      </c>
      <c r="N1160" s="11">
        <v>11.1573500768214</v>
      </c>
      <c r="O1160" s="11">
        <v>8.56802759089733</v>
      </c>
      <c r="P1160" s="11">
        <v>76.374299630607993</v>
      </c>
      <c r="Q1160" s="11">
        <v>0.54261861002992196</v>
      </c>
      <c r="R1160" s="11">
        <v>1375</v>
      </c>
      <c r="S1160" s="11">
        <v>947</v>
      </c>
      <c r="T1160" s="11">
        <v>1218</v>
      </c>
      <c r="U1160" s="81" t="str">
        <f>IF(COUNTIF('2025年度_地域戦略テーブル（基本項目）'!C:C, D1160) &gt; 0, "策定済み", "未策定")</f>
        <v>未策定</v>
      </c>
      <c r="V1160" t="str">
        <f>IF(COUNTIF('2025年度_地域戦略テーブル（基本項目）'!C:C, D1160) &gt; 0,
    IF(MONTH(INDEX('2025年度_地域戦略テーブル（基本項目）'!G:G, MATCH(D1160, '2025年度_地域戦略テーブル（基本項目）'!C:C, 0))) &gt;= 4,
        YEAR(INDEX('2025年度_地域戦略テーブル（基本項目）'!G:G, MATCH(D1160, '2025年度_地域戦略テーブル（基本項目）'!C:C, 0))),
        YEAR(INDEX('2025年度_地域戦略テーブル（基本項目）'!G:G, MATCH(D1160, '2025年度_地域戦略テーブル（基本項目）'!C:C, 0)))-1),
    "")</f>
        <v/>
      </c>
    </row>
    <row r="1161" spans="1:22" hidden="1">
      <c r="A1161" s="11">
        <v>861</v>
      </c>
      <c r="B1161" s="12" t="s">
        <v>4404</v>
      </c>
      <c r="C1161" s="12" t="s">
        <v>7212</v>
      </c>
      <c r="D1161" s="12" t="s">
        <v>4405</v>
      </c>
      <c r="E1161" s="12" t="s">
        <v>533</v>
      </c>
      <c r="F1161" s="12" t="s">
        <v>4258</v>
      </c>
      <c r="G1161" s="12" t="s">
        <v>1072</v>
      </c>
      <c r="H1161" s="12" t="s">
        <v>4406</v>
      </c>
      <c r="I1161" s="12" t="s">
        <v>1076</v>
      </c>
      <c r="J1161" s="11">
        <v>112.18</v>
      </c>
      <c r="K1161" s="11">
        <v>42338</v>
      </c>
      <c r="L1161" s="11">
        <v>-3.5778500000000002</v>
      </c>
      <c r="M1161" s="11">
        <v>15.4802405795113</v>
      </c>
      <c r="N1161" s="11">
        <v>11.247015489424699</v>
      </c>
      <c r="O1161" s="11">
        <v>24.8177798772074</v>
      </c>
      <c r="P1161" s="11">
        <v>47.823183788506803</v>
      </c>
      <c r="Q1161" s="11">
        <v>0.63178026534980203</v>
      </c>
      <c r="R1161" s="11">
        <v>12248</v>
      </c>
      <c r="S1161" s="11">
        <v>5985</v>
      </c>
      <c r="T1161" s="11">
        <v>12607</v>
      </c>
      <c r="U1161" s="81" t="str">
        <f>IF(COUNTIF('2025年度_地域戦略テーブル（基本項目）'!C:C, D1161) &gt; 0, "策定済み", "未策定")</f>
        <v>未策定</v>
      </c>
      <c r="V1161" t="str">
        <f>IF(COUNTIF('2025年度_地域戦略テーブル（基本項目）'!C:C, D1161) &gt; 0,
    IF(MONTH(INDEX('2025年度_地域戦略テーブル（基本項目）'!G:G, MATCH(D1161, '2025年度_地域戦略テーブル（基本項目）'!C:C, 0))) &gt;= 4,
        YEAR(INDEX('2025年度_地域戦略テーブル（基本項目）'!G:G, MATCH(D1161, '2025年度_地域戦略テーブル（基本項目）'!C:C, 0))),
        YEAR(INDEX('2025年度_地域戦略テーブル（基本項目）'!G:G, MATCH(D1161, '2025年度_地域戦略テーブル（基本項目）'!C:C, 0)))-1),
    "")</f>
        <v/>
      </c>
    </row>
    <row r="1162" spans="1:22" hidden="1">
      <c r="A1162" s="11">
        <v>912</v>
      </c>
      <c r="B1162" s="12" t="s">
        <v>4407</v>
      </c>
      <c r="C1162" s="12" t="s">
        <v>7263</v>
      </c>
      <c r="D1162" s="12" t="s">
        <v>4408</v>
      </c>
      <c r="E1162" s="12" t="s">
        <v>533</v>
      </c>
      <c r="F1162" s="12" t="s">
        <v>4258</v>
      </c>
      <c r="G1162" s="12" t="s">
        <v>1072</v>
      </c>
      <c r="H1162" s="12" t="s">
        <v>4409</v>
      </c>
      <c r="I1162" s="12" t="s">
        <v>1076</v>
      </c>
      <c r="J1162" s="11">
        <v>70.62</v>
      </c>
      <c r="K1162" s="11">
        <v>4279</v>
      </c>
      <c r="L1162" s="11">
        <v>-4.1013000000000002</v>
      </c>
      <c r="M1162" s="11">
        <v>3.2506684333033098</v>
      </c>
      <c r="N1162" s="11">
        <v>2.7594664008160001</v>
      </c>
      <c r="O1162" s="11">
        <v>7.3686909384883803</v>
      </c>
      <c r="P1162" s="11">
        <v>85.910184481378707</v>
      </c>
      <c r="Q1162" s="11">
        <v>0.71098974601366305</v>
      </c>
      <c r="R1162" s="11">
        <v>1137</v>
      </c>
      <c r="S1162" s="11">
        <v>705</v>
      </c>
      <c r="T1162" s="11">
        <v>1265</v>
      </c>
      <c r="U1162" s="81" t="str">
        <f>IF(COUNTIF('2025年度_地域戦略テーブル（基本項目）'!C:C, D1162) &gt; 0, "策定済み", "未策定")</f>
        <v>未策定</v>
      </c>
      <c r="V1162" t="str">
        <f>IF(COUNTIF('2025年度_地域戦略テーブル（基本項目）'!C:C, D1162) &gt; 0,
    IF(MONTH(INDEX('2025年度_地域戦略テーブル（基本項目）'!G:G, MATCH(D1162, '2025年度_地域戦略テーブル（基本項目）'!C:C, 0))) &gt;= 4,
        YEAR(INDEX('2025年度_地域戦略テーブル（基本項目）'!G:G, MATCH(D1162, '2025年度_地域戦略テーブル（基本項目）'!C:C, 0))),
        YEAR(INDEX('2025年度_地域戦略テーブル（基本項目）'!G:G, MATCH(D1162, '2025年度_地域戦略テーブル（基本項目）'!C:C, 0)))-1),
    "")</f>
        <v/>
      </c>
    </row>
    <row r="1163" spans="1:22" hidden="1">
      <c r="A1163" s="11">
        <v>851</v>
      </c>
      <c r="B1163" s="12" t="s">
        <v>4410</v>
      </c>
      <c r="C1163" s="12" t="s">
        <v>7202</v>
      </c>
      <c r="D1163" s="12" t="s">
        <v>543</v>
      </c>
      <c r="E1163" s="12" t="s">
        <v>533</v>
      </c>
      <c r="F1163" s="12" t="s">
        <v>4258</v>
      </c>
      <c r="G1163" s="12" t="s">
        <v>1072</v>
      </c>
      <c r="H1163" s="12" t="s">
        <v>4411</v>
      </c>
      <c r="I1163" s="12" t="s">
        <v>1076</v>
      </c>
      <c r="J1163" s="11">
        <v>834.81</v>
      </c>
      <c r="K1163" s="11">
        <v>372760</v>
      </c>
      <c r="L1163" s="11">
        <v>-1.2812600000000001</v>
      </c>
      <c r="M1163" s="11">
        <v>12.8755008942593</v>
      </c>
      <c r="N1163" s="11">
        <v>4.3868092889939199</v>
      </c>
      <c r="O1163" s="11">
        <v>10.505425623061299</v>
      </c>
      <c r="P1163" s="11">
        <v>71.302421410359898</v>
      </c>
      <c r="Q1163" s="11">
        <v>0.929842783325464</v>
      </c>
      <c r="R1163" s="11">
        <v>24799</v>
      </c>
      <c r="S1163" s="11">
        <v>40276</v>
      </c>
      <c r="T1163" s="11">
        <v>128977</v>
      </c>
      <c r="U1163" s="81" t="str">
        <f>IF(COUNTIF('2025年度_地域戦略テーブル（基本項目）'!C:C, D1163) &gt; 0, "策定済み", "未策定")</f>
        <v>策定済み</v>
      </c>
      <c r="V1163">
        <f>IF(COUNTIF('2025年度_地域戦略テーブル（基本項目）'!C:C, D1163) &gt; 0,
    IF(MONTH(INDEX('2025年度_地域戦略テーブル（基本項目）'!G:G, MATCH(D1163, '2025年度_地域戦略テーブル（基本項目）'!C:C, 0))) &gt;= 4,
        YEAR(INDEX('2025年度_地域戦略テーブル（基本項目）'!G:G, MATCH(D1163, '2025年度_地域戦略テーブル（基本項目）'!C:C, 0))),
        YEAR(INDEX('2025年度_地域戦略テーブル（基本項目）'!G:G, MATCH(D1163, '2025年度_地域戦略テーブル（基本項目）'!C:C, 0)))-1),
    "")</f>
        <v>2022</v>
      </c>
    </row>
    <row r="1164" spans="1:22" hidden="1">
      <c r="A1164" s="11">
        <v>880</v>
      </c>
      <c r="B1164" s="12" t="s">
        <v>4412</v>
      </c>
      <c r="C1164" s="12" t="s">
        <v>7231</v>
      </c>
      <c r="D1164" s="12" t="s">
        <v>4413</v>
      </c>
      <c r="E1164" s="12" t="s">
        <v>533</v>
      </c>
      <c r="F1164" s="12" t="s">
        <v>4258</v>
      </c>
      <c r="G1164" s="12" t="s">
        <v>1072</v>
      </c>
      <c r="H1164" s="12" t="s">
        <v>4414</v>
      </c>
      <c r="I1164" s="12" t="s">
        <v>1076</v>
      </c>
      <c r="J1164" s="11">
        <v>183.86</v>
      </c>
      <c r="K1164" s="11">
        <v>5600</v>
      </c>
      <c r="L1164" s="11">
        <v>-9.1793700000000005</v>
      </c>
      <c r="M1164" s="11">
        <v>3.4126530113317601</v>
      </c>
      <c r="N1164" s="11">
        <v>4.4236443623987496</v>
      </c>
      <c r="O1164" s="11">
        <v>4.86045694455649</v>
      </c>
      <c r="P1164" s="11">
        <v>83.577955019474302</v>
      </c>
      <c r="Q1164" s="11">
        <v>3.7252906622386801</v>
      </c>
      <c r="R1164" s="11">
        <v>724</v>
      </c>
      <c r="S1164" s="11">
        <v>993</v>
      </c>
      <c r="T1164" s="11">
        <v>1752</v>
      </c>
      <c r="U1164" s="81" t="str">
        <f>IF(COUNTIF('2025年度_地域戦略テーブル（基本項目）'!C:C, D1164) &gt; 0, "策定済み", "未策定")</f>
        <v>未策定</v>
      </c>
      <c r="V1164" t="str">
        <f>IF(COUNTIF('2025年度_地域戦略テーブル（基本項目）'!C:C, D1164) &gt; 0,
    IF(MONTH(INDEX('2025年度_地域戦略テーブル（基本項目）'!G:G, MATCH(D1164, '2025年度_地域戦略テーブル（基本項目）'!C:C, 0))) &gt;= 4,
        YEAR(INDEX('2025年度_地域戦略テーブル（基本項目）'!G:G, MATCH(D1164, '2025年度_地域戦略テーブル（基本項目）'!C:C, 0))),
        YEAR(INDEX('2025年度_地域戦略テーブル（基本項目）'!G:G, MATCH(D1164, '2025年度_地域戦略テーブル（基本項目）'!C:C, 0)))-1),
    "")</f>
        <v/>
      </c>
    </row>
    <row r="1165" spans="1:22" hidden="1">
      <c r="A1165" s="11">
        <v>898</v>
      </c>
      <c r="B1165" s="12" t="s">
        <v>4415</v>
      </c>
      <c r="C1165" s="12" t="s">
        <v>7249</v>
      </c>
      <c r="D1165" s="12" t="s">
        <v>4416</v>
      </c>
      <c r="E1165" s="12" t="s">
        <v>533</v>
      </c>
      <c r="F1165" s="12" t="s">
        <v>4258</v>
      </c>
      <c r="G1165" s="12" t="s">
        <v>1072</v>
      </c>
      <c r="H1165" s="12" t="s">
        <v>4417</v>
      </c>
      <c r="I1165" s="12" t="s">
        <v>1076</v>
      </c>
      <c r="J1165" s="11">
        <v>109.44</v>
      </c>
      <c r="K1165" s="11">
        <v>1178</v>
      </c>
      <c r="L1165" s="11">
        <v>-13.699630000000001</v>
      </c>
      <c r="M1165" s="11">
        <v>0.70260635890850598</v>
      </c>
      <c r="N1165" s="11">
        <v>1.09981899196871</v>
      </c>
      <c r="O1165" s="11">
        <v>1.6879441568744</v>
      </c>
      <c r="P1165" s="11">
        <v>95.783781320470396</v>
      </c>
      <c r="Q1165" s="11">
        <v>0.72584917177795705</v>
      </c>
      <c r="R1165" s="11">
        <v>174</v>
      </c>
      <c r="S1165" s="11">
        <v>224</v>
      </c>
      <c r="T1165" s="11">
        <v>387</v>
      </c>
      <c r="U1165" s="81" t="str">
        <f>IF(COUNTIF('2025年度_地域戦略テーブル（基本項目）'!C:C, D1165) &gt; 0, "策定済み", "未策定")</f>
        <v>未策定</v>
      </c>
      <c r="V1165" t="str">
        <f>IF(COUNTIF('2025年度_地域戦略テーブル（基本項目）'!C:C, D1165) &gt; 0,
    IF(MONTH(INDEX('2025年度_地域戦略テーブル（基本項目）'!G:G, MATCH(D1165, '2025年度_地域戦略テーブル（基本項目）'!C:C, 0))) &gt;= 4,
        YEAR(INDEX('2025年度_地域戦略テーブル（基本項目）'!G:G, MATCH(D1165, '2025年度_地域戦略テーブル（基本項目）'!C:C, 0))),
        YEAR(INDEX('2025年度_地域戦略テーブル（基本項目）'!G:G, MATCH(D1165, '2025年度_地域戦略テーブル（基本項目）'!C:C, 0)))-1),
    "")</f>
        <v/>
      </c>
    </row>
    <row r="1166" spans="1:22" hidden="1">
      <c r="A1166" s="11">
        <v>868</v>
      </c>
      <c r="B1166" s="12" t="s">
        <v>4418</v>
      </c>
      <c r="C1166" s="12" t="s">
        <v>7219</v>
      </c>
      <c r="D1166" s="12" t="s">
        <v>4419</v>
      </c>
      <c r="E1166" s="12" t="s">
        <v>533</v>
      </c>
      <c r="F1166" s="12" t="s">
        <v>4258</v>
      </c>
      <c r="G1166" s="12" t="s">
        <v>1072</v>
      </c>
      <c r="H1166" s="12" t="s">
        <v>4420</v>
      </c>
      <c r="I1166" s="12" t="s">
        <v>1076</v>
      </c>
      <c r="J1166" s="11">
        <v>112.37</v>
      </c>
      <c r="K1166" s="11">
        <v>30122</v>
      </c>
      <c r="L1166" s="11">
        <v>4.9820000000000003E-2</v>
      </c>
      <c r="M1166" s="11">
        <v>10.564769063045301</v>
      </c>
      <c r="N1166" s="11">
        <v>14.479256776864901</v>
      </c>
      <c r="O1166" s="11">
        <v>18.536468507549401</v>
      </c>
      <c r="P1166" s="11">
        <v>53.942275711570701</v>
      </c>
      <c r="Q1166" s="11">
        <v>2.4772299409696998</v>
      </c>
      <c r="R1166" s="11">
        <v>3736</v>
      </c>
      <c r="S1166" s="11">
        <v>4939</v>
      </c>
      <c r="T1166" s="11">
        <v>8411</v>
      </c>
      <c r="U1166" s="81" t="str">
        <f>IF(COUNTIF('2025年度_地域戦略テーブル（基本項目）'!C:C, D1166) &gt; 0, "策定済み", "未策定")</f>
        <v>未策定</v>
      </c>
      <c r="V1166" t="str">
        <f>IF(COUNTIF('2025年度_地域戦略テーブル（基本項目）'!C:C, D1166) &gt; 0,
    IF(MONTH(INDEX('2025年度_地域戦略テーブル（基本項目）'!G:G, MATCH(D1166, '2025年度_地域戦略テーブル（基本項目）'!C:C, 0))) &gt;= 4,
        YEAR(INDEX('2025年度_地域戦略テーブル（基本項目）'!G:G, MATCH(D1166, '2025年度_地域戦略テーブル（基本項目）'!C:C, 0))),
        YEAR(INDEX('2025年度_地域戦略テーブル（基本項目）'!G:G, MATCH(D1166, '2025年度_地域戦略テーブル（基本項目）'!C:C, 0)))-1),
    "")</f>
        <v/>
      </c>
    </row>
    <row r="1167" spans="1:22" ht="26" hidden="1">
      <c r="A1167" s="11">
        <v>873</v>
      </c>
      <c r="B1167" s="12" t="s">
        <v>4421</v>
      </c>
      <c r="C1167" s="12" t="s">
        <v>7224</v>
      </c>
      <c r="D1167" s="12" t="s">
        <v>4422</v>
      </c>
      <c r="E1167" s="12" t="s">
        <v>533</v>
      </c>
      <c r="F1167" s="12" t="s">
        <v>4258</v>
      </c>
      <c r="G1167" s="12" t="s">
        <v>1072</v>
      </c>
      <c r="H1167" s="12" t="s">
        <v>4423</v>
      </c>
      <c r="I1167" s="12" t="s">
        <v>1076</v>
      </c>
      <c r="J1167" s="11">
        <v>66.05</v>
      </c>
      <c r="K1167" s="11">
        <v>962</v>
      </c>
      <c r="L1167" s="11">
        <v>-4.2786099999999996</v>
      </c>
      <c r="M1167" s="11">
        <v>0.61804560053232604</v>
      </c>
      <c r="N1167" s="11">
        <v>0.97580682107309802</v>
      </c>
      <c r="O1167" s="11">
        <v>3.6758600539183202</v>
      </c>
      <c r="P1167" s="11">
        <v>94.090343633045904</v>
      </c>
      <c r="Q1167" s="11">
        <v>0.63994389143034203</v>
      </c>
      <c r="R1167" s="11">
        <v>338</v>
      </c>
      <c r="S1167" s="11">
        <v>96</v>
      </c>
      <c r="T1167" s="11">
        <v>243</v>
      </c>
      <c r="U1167" s="81" t="str">
        <f>IF(COUNTIF('2025年度_地域戦略テーブル（基本項目）'!C:C, D1167) &gt; 0, "策定済み", "未策定")</f>
        <v>未策定</v>
      </c>
      <c r="V1167" t="str">
        <f>IF(COUNTIF('2025年度_地域戦略テーブル（基本項目）'!C:C, D1167) &gt; 0,
    IF(MONTH(INDEX('2025年度_地域戦略テーブル（基本項目）'!G:G, MATCH(D1167, '2025年度_地域戦略テーブル（基本項目）'!C:C, 0))) &gt;= 4,
        YEAR(INDEX('2025年度_地域戦略テーブル（基本項目）'!G:G, MATCH(D1167, '2025年度_地域戦略テーブル（基本項目）'!C:C, 0))),
        YEAR(INDEX('2025年度_地域戦略テーブル（基本項目）'!G:G, MATCH(D1167, '2025年度_地域戦略テーブル（基本項目）'!C:C, 0)))-1),
    "")</f>
        <v/>
      </c>
    </row>
    <row r="1168" spans="1:22" hidden="1">
      <c r="A1168" s="11">
        <v>872</v>
      </c>
      <c r="B1168" s="12" t="s">
        <v>4424</v>
      </c>
      <c r="C1168" s="12" t="s">
        <v>7223</v>
      </c>
      <c r="D1168" s="12" t="s">
        <v>4425</v>
      </c>
      <c r="E1168" s="12" t="s">
        <v>533</v>
      </c>
      <c r="F1168" s="12" t="s">
        <v>4258</v>
      </c>
      <c r="G1168" s="12" t="s">
        <v>1072</v>
      </c>
      <c r="H1168" s="12" t="s">
        <v>2320</v>
      </c>
      <c r="I1168" s="12" t="s">
        <v>1076</v>
      </c>
      <c r="J1168" s="11">
        <v>133.09</v>
      </c>
      <c r="K1168" s="11">
        <v>3242</v>
      </c>
      <c r="L1168" s="11">
        <v>-4.8708900000000002</v>
      </c>
      <c r="M1168" s="11">
        <v>3.5725231419721002</v>
      </c>
      <c r="N1168" s="11">
        <v>1.40735555708844</v>
      </c>
      <c r="O1168" s="11">
        <v>17.3542811895983</v>
      </c>
      <c r="P1168" s="11">
        <v>73.001590950880399</v>
      </c>
      <c r="Q1168" s="11">
        <v>4.6642491604607201</v>
      </c>
      <c r="R1168" s="11">
        <v>2670</v>
      </c>
      <c r="S1168" s="11">
        <v>113</v>
      </c>
      <c r="T1168" s="11">
        <v>729</v>
      </c>
      <c r="U1168" s="81" t="str">
        <f>IF(COUNTIF('2025年度_地域戦略テーブル（基本項目）'!C:C, D1168) &gt; 0, "策定済み", "未策定")</f>
        <v>未策定</v>
      </c>
      <c r="V1168" t="str">
        <f>IF(COUNTIF('2025年度_地域戦略テーブル（基本項目）'!C:C, D1168) &gt; 0,
    IF(MONTH(INDEX('2025年度_地域戦略テーブル（基本項目）'!G:G, MATCH(D1168, '2025年度_地域戦略テーブル（基本項目）'!C:C, 0))) &gt;= 4,
        YEAR(INDEX('2025年度_地域戦略テーブル（基本項目）'!G:G, MATCH(D1168, '2025年度_地域戦略テーブル（基本項目）'!C:C, 0))),
        YEAR(INDEX('2025年度_地域戦略テーブル（基本項目）'!G:G, MATCH(D1168, '2025年度_地域戦略テーブル（基本項目）'!C:C, 0)))-1),
    "")</f>
        <v/>
      </c>
    </row>
    <row r="1169" spans="1:22" ht="26" hidden="1">
      <c r="A1169" s="11">
        <v>887</v>
      </c>
      <c r="B1169" s="12" t="s">
        <v>4426</v>
      </c>
      <c r="C1169" s="12" t="s">
        <v>7238</v>
      </c>
      <c r="D1169" s="12" t="s">
        <v>4427</v>
      </c>
      <c r="E1169" s="12" t="s">
        <v>533</v>
      </c>
      <c r="F1169" s="12" t="s">
        <v>4258</v>
      </c>
      <c r="G1169" s="12" t="s">
        <v>1072</v>
      </c>
      <c r="H1169" s="12" t="s">
        <v>4428</v>
      </c>
      <c r="I1169" s="12" t="s">
        <v>1076</v>
      </c>
      <c r="J1169" s="11">
        <v>40.99</v>
      </c>
      <c r="K1169" s="11">
        <v>15797</v>
      </c>
      <c r="L1169" s="11">
        <v>4.8728699999999998</v>
      </c>
      <c r="M1169" s="11">
        <v>15.342611330059199</v>
      </c>
      <c r="N1169" s="11">
        <v>16.5195524636672</v>
      </c>
      <c r="O1169" s="11">
        <v>12.056958836174701</v>
      </c>
      <c r="P1169" s="11">
        <v>54.835770036564099</v>
      </c>
      <c r="Q1169" s="11">
        <v>1.24510733353478</v>
      </c>
      <c r="R1169" s="11">
        <v>1080</v>
      </c>
      <c r="S1169" s="11">
        <v>2882</v>
      </c>
      <c r="T1169" s="11">
        <v>3871</v>
      </c>
      <c r="U1169" s="81" t="str">
        <f>IF(COUNTIF('2025年度_地域戦略テーブル（基本項目）'!C:C, D1169) &gt; 0, "策定済み", "未策定")</f>
        <v>未策定</v>
      </c>
      <c r="V1169" t="str">
        <f>IF(COUNTIF('2025年度_地域戦略テーブル（基本項目）'!C:C, D1169) &gt; 0,
    IF(MONTH(INDEX('2025年度_地域戦略テーブル（基本項目）'!G:G, MATCH(D1169, '2025年度_地域戦略テーブル（基本項目）'!C:C, 0))) &gt;= 4,
        YEAR(INDEX('2025年度_地域戦略テーブル（基本項目）'!G:G, MATCH(D1169, '2025年度_地域戦略テーブル（基本項目）'!C:C, 0))),
        YEAR(INDEX('2025年度_地域戦略テーブル（基本項目）'!G:G, MATCH(D1169, '2025年度_地域戦略テーブル（基本項目）'!C:C, 0)))-1),
    "")</f>
        <v/>
      </c>
    </row>
    <row r="1170" spans="1:22" ht="26" hidden="1">
      <c r="A1170" s="11">
        <v>904</v>
      </c>
      <c r="B1170" s="12" t="s">
        <v>4429</v>
      </c>
      <c r="C1170" s="12" t="s">
        <v>7255</v>
      </c>
      <c r="D1170" s="12" t="s">
        <v>4430</v>
      </c>
      <c r="E1170" s="12" t="s">
        <v>533</v>
      </c>
      <c r="F1170" s="12" t="s">
        <v>4258</v>
      </c>
      <c r="G1170" s="12" t="s">
        <v>1072</v>
      </c>
      <c r="H1170" s="12" t="s">
        <v>4431</v>
      </c>
      <c r="I1170" s="12" t="s">
        <v>1076</v>
      </c>
      <c r="J1170" s="11">
        <v>215.93</v>
      </c>
      <c r="K1170" s="11">
        <v>3915</v>
      </c>
      <c r="L1170" s="11">
        <v>-9.2279199999999992</v>
      </c>
      <c r="M1170" s="11">
        <v>1.0910005312755899</v>
      </c>
      <c r="N1170" s="11">
        <v>1.59454034455598</v>
      </c>
      <c r="O1170" s="11">
        <v>0.58710109320786996</v>
      </c>
      <c r="P1170" s="11">
        <v>96.045279274313202</v>
      </c>
      <c r="Q1170" s="11">
        <v>0.68207875664734197</v>
      </c>
      <c r="R1170" s="11">
        <v>212</v>
      </c>
      <c r="S1170" s="11">
        <v>856</v>
      </c>
      <c r="T1170" s="11">
        <v>1314</v>
      </c>
      <c r="U1170" s="81" t="str">
        <f>IF(COUNTIF('2025年度_地域戦略テーブル（基本項目）'!C:C, D1170) &gt; 0, "策定済み", "未策定")</f>
        <v>未策定</v>
      </c>
      <c r="V1170" t="str">
        <f>IF(COUNTIF('2025年度_地域戦略テーブル（基本項目）'!C:C, D1170) &gt; 0,
    IF(MONTH(INDEX('2025年度_地域戦略テーブル（基本項目）'!G:G, MATCH(D1170, '2025年度_地域戦略テーブル（基本項目）'!C:C, 0))) &gt;= 4,
        YEAR(INDEX('2025年度_地域戦略テーブル（基本項目）'!G:G, MATCH(D1170, '2025年度_地域戦略テーブル（基本項目）'!C:C, 0))),
        YEAR(INDEX('2025年度_地域戦略テーブル（基本項目）'!G:G, MATCH(D1170, '2025年度_地域戦略テーブル（基本項目）'!C:C, 0)))-1),
    "")</f>
        <v/>
      </c>
    </row>
    <row r="1171" spans="1:22" hidden="1">
      <c r="A1171" s="11">
        <v>897</v>
      </c>
      <c r="B1171" s="12" t="s">
        <v>4432</v>
      </c>
      <c r="C1171" s="12" t="s">
        <v>7248</v>
      </c>
      <c r="D1171" s="12" t="s">
        <v>4433</v>
      </c>
      <c r="E1171" s="12" t="s">
        <v>533</v>
      </c>
      <c r="F1171" s="12" t="s">
        <v>4258</v>
      </c>
      <c r="G1171" s="12" t="s">
        <v>1072</v>
      </c>
      <c r="H1171" s="12" t="s">
        <v>4434</v>
      </c>
      <c r="I1171" s="12" t="s">
        <v>1076</v>
      </c>
      <c r="J1171" s="11">
        <v>43.43</v>
      </c>
      <c r="K1171" s="11">
        <v>548</v>
      </c>
      <c r="L1171" s="11">
        <v>-4.6956499999999997</v>
      </c>
      <c r="M1171" s="11">
        <v>0.52625860865742802</v>
      </c>
      <c r="N1171" s="11">
        <v>3.5025402462470501</v>
      </c>
      <c r="O1171" s="11">
        <v>1.6446714526505399</v>
      </c>
      <c r="P1171" s="11">
        <v>92.813372883419802</v>
      </c>
      <c r="Q1171" s="11">
        <v>1.5131568090251399</v>
      </c>
      <c r="R1171" s="11">
        <v>215</v>
      </c>
      <c r="S1171" s="11">
        <v>45</v>
      </c>
      <c r="T1171" s="11">
        <v>189</v>
      </c>
      <c r="U1171" s="81" t="str">
        <f>IF(COUNTIF('2025年度_地域戦略テーブル（基本項目）'!C:C, D1171) &gt; 0, "策定済み", "未策定")</f>
        <v>未策定</v>
      </c>
      <c r="V1171" t="str">
        <f>IF(COUNTIF('2025年度_地域戦略テーブル（基本項目）'!C:C, D1171) &gt; 0,
    IF(MONTH(INDEX('2025年度_地域戦略テーブル（基本項目）'!G:G, MATCH(D1171, '2025年度_地域戦略テーブル（基本項目）'!C:C, 0))) &gt;= 4,
        YEAR(INDEX('2025年度_地域戦略テーブル（基本項目）'!G:G, MATCH(D1171, '2025年度_地域戦略テーブル（基本項目）'!C:C, 0))),
        YEAR(INDEX('2025年度_地域戦略テーブル（基本項目）'!G:G, MATCH(D1171, '2025年度_地域戦略テーブル（基本項目）'!C:C, 0)))-1),
    "")</f>
        <v/>
      </c>
    </row>
    <row r="1172" spans="1:22" hidden="1">
      <c r="A1172" s="11">
        <v>916</v>
      </c>
      <c r="B1172" s="12" t="s">
        <v>4435</v>
      </c>
      <c r="C1172" s="12" t="s">
        <v>7267</v>
      </c>
      <c r="D1172" s="12" t="s">
        <v>4436</v>
      </c>
      <c r="E1172" s="12" t="s">
        <v>533</v>
      </c>
      <c r="F1172" s="12" t="s">
        <v>4258</v>
      </c>
      <c r="G1172" s="12" t="s">
        <v>1072</v>
      </c>
      <c r="H1172" s="12" t="s">
        <v>4437</v>
      </c>
      <c r="I1172" s="12" t="s">
        <v>1076</v>
      </c>
      <c r="J1172" s="11">
        <v>189.36</v>
      </c>
      <c r="K1172" s="11">
        <v>8575</v>
      </c>
      <c r="L1172" s="11">
        <v>-3.96461</v>
      </c>
      <c r="M1172" s="11">
        <v>6.8849123023045502</v>
      </c>
      <c r="N1172" s="11">
        <v>4.44400823883048</v>
      </c>
      <c r="O1172" s="11">
        <v>0.35971264509698903</v>
      </c>
      <c r="P1172" s="11">
        <v>80.776682220039206</v>
      </c>
      <c r="Q1172" s="11">
        <v>7.5346845937287998</v>
      </c>
      <c r="R1172" s="11">
        <v>608</v>
      </c>
      <c r="S1172" s="11">
        <v>724</v>
      </c>
      <c r="T1172" s="11">
        <v>3810</v>
      </c>
      <c r="U1172" s="81" t="str">
        <f>IF(COUNTIF('2025年度_地域戦略テーブル（基本項目）'!C:C, D1172) &gt; 0, "策定済み", "未策定")</f>
        <v>未策定</v>
      </c>
      <c r="V1172" t="str">
        <f>IF(COUNTIF('2025年度_地域戦略テーブル（基本項目）'!C:C, D1172) &gt; 0,
    IF(MONTH(INDEX('2025年度_地域戦略テーブル（基本項目）'!G:G, MATCH(D1172, '2025年度_地域戦略テーブル（基本項目）'!C:C, 0))) &gt;= 4,
        YEAR(INDEX('2025年度_地域戦略テーブル（基本項目）'!G:G, MATCH(D1172, '2025年度_地域戦略テーブル（基本項目）'!C:C, 0))),
        YEAR(INDEX('2025年度_地域戦略テーブル（基本項目）'!G:G, MATCH(D1172, '2025年度_地域戦略テーブル（基本項目）'!C:C, 0)))-1),
    "")</f>
        <v/>
      </c>
    </row>
    <row r="1173" spans="1:22" hidden="1">
      <c r="A1173" s="11">
        <v>926</v>
      </c>
      <c r="B1173" s="12" t="s">
        <v>4438</v>
      </c>
      <c r="C1173" s="12" t="s">
        <v>7277</v>
      </c>
      <c r="D1173" s="12" t="s">
        <v>4439</v>
      </c>
      <c r="E1173" s="12" t="s">
        <v>533</v>
      </c>
      <c r="F1173" s="12" t="s">
        <v>4258</v>
      </c>
      <c r="G1173" s="12" t="s">
        <v>1072</v>
      </c>
      <c r="H1173" s="12" t="s">
        <v>4440</v>
      </c>
      <c r="I1173" s="12" t="s">
        <v>1076</v>
      </c>
      <c r="J1173" s="11">
        <v>75</v>
      </c>
      <c r="K1173" s="11">
        <v>10296</v>
      </c>
      <c r="L1173" s="11">
        <v>-6.93302</v>
      </c>
      <c r="M1173" s="11">
        <v>6.4553268887881403</v>
      </c>
      <c r="N1173" s="11">
        <v>14.0883349975034</v>
      </c>
      <c r="O1173" s="11">
        <v>16.350266668545199</v>
      </c>
      <c r="P1173" s="11">
        <v>61.3469672354856</v>
      </c>
      <c r="Q1173" s="11">
        <v>1.7591042096776801</v>
      </c>
      <c r="R1173" s="11">
        <v>3424</v>
      </c>
      <c r="S1173" s="11">
        <v>1549</v>
      </c>
      <c r="T1173" s="11">
        <v>3478</v>
      </c>
      <c r="U1173" s="81" t="str">
        <f>IF(COUNTIF('2025年度_地域戦略テーブル（基本項目）'!C:C, D1173) &gt; 0, "策定済み", "未策定")</f>
        <v>未策定</v>
      </c>
      <c r="V1173" t="str">
        <f>IF(COUNTIF('2025年度_地域戦略テーブル（基本項目）'!C:C, D1173) &gt; 0,
    IF(MONTH(INDEX('2025年度_地域戦略テーブル（基本項目）'!G:G, MATCH(D1173, '2025年度_地域戦略テーブル（基本項目）'!C:C, 0))) &gt;= 4,
        YEAR(INDEX('2025年度_地域戦略テーブル（基本項目）'!G:G, MATCH(D1173, '2025年度_地域戦略テーブル（基本項目）'!C:C, 0))),
        YEAR(INDEX('2025年度_地域戦略テーブル（基本項目）'!G:G, MATCH(D1173, '2025年度_地域戦略テーブル（基本項目）'!C:C, 0)))-1),
    "")</f>
        <v/>
      </c>
    </row>
    <row r="1174" spans="1:22" hidden="1">
      <c r="A1174" s="11">
        <v>863</v>
      </c>
      <c r="B1174" s="12" t="s">
        <v>4441</v>
      </c>
      <c r="C1174" s="12" t="s">
        <v>7214</v>
      </c>
      <c r="D1174" s="12" t="s">
        <v>4442</v>
      </c>
      <c r="E1174" s="12" t="s">
        <v>533</v>
      </c>
      <c r="F1174" s="12" t="s">
        <v>4258</v>
      </c>
      <c r="G1174" s="12" t="s">
        <v>1072</v>
      </c>
      <c r="H1174" s="12" t="s">
        <v>4443</v>
      </c>
      <c r="I1174" s="12" t="s">
        <v>1076</v>
      </c>
      <c r="J1174" s="11">
        <v>202.43</v>
      </c>
      <c r="K1174" s="11">
        <v>19539</v>
      </c>
      <c r="L1174" s="11">
        <v>-8.8581000000000003</v>
      </c>
      <c r="M1174" s="11">
        <v>7.4562497252587603</v>
      </c>
      <c r="N1174" s="11">
        <v>13.3096820580708</v>
      </c>
      <c r="O1174" s="11">
        <v>9.1663503500266508</v>
      </c>
      <c r="P1174" s="11">
        <v>69.755329676853805</v>
      </c>
      <c r="Q1174" s="11">
        <v>0.31238818978998401</v>
      </c>
      <c r="R1174" s="11">
        <v>4983</v>
      </c>
      <c r="S1174" s="11">
        <v>2759</v>
      </c>
      <c r="T1174" s="11">
        <v>6855</v>
      </c>
      <c r="U1174" s="81" t="str">
        <f>IF(COUNTIF('2025年度_地域戦略テーブル（基本項目）'!C:C, D1174) &gt; 0, "策定済み", "未策定")</f>
        <v>未策定</v>
      </c>
      <c r="V1174" t="str">
        <f>IF(COUNTIF('2025年度_地域戦略テーブル（基本項目）'!C:C, D1174) &gt; 0,
    IF(MONTH(INDEX('2025年度_地域戦略テーブル（基本項目）'!G:G, MATCH(D1174, '2025年度_地域戦略テーブル（基本項目）'!C:C, 0))) &gt;= 4,
        YEAR(INDEX('2025年度_地域戦略テーブル（基本項目）'!G:G, MATCH(D1174, '2025年度_地域戦略テーブル（基本項目）'!C:C, 0))),
        YEAR(INDEX('2025年度_地域戦略テーブル（基本項目）'!G:G, MATCH(D1174, '2025年度_地域戦略テーブル（基本項目）'!C:C, 0)))-1),
    "")</f>
        <v/>
      </c>
    </row>
    <row r="1175" spans="1:22" hidden="1">
      <c r="A1175" s="11">
        <v>855</v>
      </c>
      <c r="B1175" s="12" t="s">
        <v>4444</v>
      </c>
      <c r="C1175" s="12" t="s">
        <v>7206</v>
      </c>
      <c r="D1175" s="12" t="s">
        <v>4445</v>
      </c>
      <c r="E1175" s="12" t="s">
        <v>533</v>
      </c>
      <c r="F1175" s="12" t="s">
        <v>4258</v>
      </c>
      <c r="G1175" s="12" t="s">
        <v>1072</v>
      </c>
      <c r="H1175" s="12" t="s">
        <v>4446</v>
      </c>
      <c r="I1175" s="12" t="s">
        <v>1076</v>
      </c>
      <c r="J1175" s="11">
        <v>658.66</v>
      </c>
      <c r="K1175" s="11">
        <v>98164</v>
      </c>
      <c r="L1175" s="11">
        <v>-3.36382</v>
      </c>
      <c r="M1175" s="11">
        <v>4.7085904051073202</v>
      </c>
      <c r="N1175" s="11">
        <v>3.40386397665984</v>
      </c>
      <c r="O1175" s="11">
        <v>4.8907816632595598</v>
      </c>
      <c r="P1175" s="11">
        <v>85.760318995335695</v>
      </c>
      <c r="Q1175" s="11">
        <v>1.2364449596376099</v>
      </c>
      <c r="R1175" s="11">
        <v>9453</v>
      </c>
      <c r="S1175" s="11">
        <v>16879</v>
      </c>
      <c r="T1175" s="11">
        <v>30313</v>
      </c>
      <c r="U1175" s="81" t="str">
        <f>IF(COUNTIF('2025年度_地域戦略テーブル（基本項目）'!C:C, D1175) &gt; 0, "策定済み", "未策定")</f>
        <v>未策定</v>
      </c>
      <c r="V1175" t="str">
        <f>IF(COUNTIF('2025年度_地域戦略テーブル（基本項目）'!C:C, D1175) &gt; 0,
    IF(MONTH(INDEX('2025年度_地域戦略テーブル（基本項目）'!G:G, MATCH(D1175, '2025年度_地域戦略テーブル（基本項目）'!C:C, 0))) &gt;= 4,
        YEAR(INDEX('2025年度_地域戦略テーブル（基本項目）'!G:G, MATCH(D1175, '2025年度_地域戦略テーブル（基本項目）'!C:C, 0))),
        YEAR(INDEX('2025年度_地域戦略テーブル（基本項目）'!G:G, MATCH(D1175, '2025年度_地域戦略テーブル（基本項目）'!C:C, 0)))-1),
    "")</f>
        <v/>
      </c>
    </row>
    <row r="1176" spans="1:22" hidden="1">
      <c r="A1176" s="11">
        <v>886</v>
      </c>
      <c r="B1176" s="12" t="s">
        <v>4447</v>
      </c>
      <c r="C1176" s="12" t="s">
        <v>7237</v>
      </c>
      <c r="D1176" s="12" t="s">
        <v>4448</v>
      </c>
      <c r="E1176" s="12" t="s">
        <v>533</v>
      </c>
      <c r="F1176" s="12" t="s">
        <v>4258</v>
      </c>
      <c r="G1176" s="12" t="s">
        <v>1072</v>
      </c>
      <c r="H1176" s="12" t="s">
        <v>4449</v>
      </c>
      <c r="I1176" s="12" t="s">
        <v>1076</v>
      </c>
      <c r="J1176" s="11">
        <v>86.96</v>
      </c>
      <c r="K1176" s="11">
        <v>9004</v>
      </c>
      <c r="L1176" s="11">
        <v>-5.5194099999999997</v>
      </c>
      <c r="M1176" s="11">
        <v>4.6713395970056197</v>
      </c>
      <c r="N1176" s="11">
        <v>14.4211851356091</v>
      </c>
      <c r="O1176" s="11">
        <v>5.1159497636096498</v>
      </c>
      <c r="P1176" s="11">
        <v>74.080508094814107</v>
      </c>
      <c r="Q1176" s="11">
        <v>1.71101740896153</v>
      </c>
      <c r="R1176" s="11">
        <v>1690</v>
      </c>
      <c r="S1176" s="11">
        <v>2103</v>
      </c>
      <c r="T1176" s="11">
        <v>2363</v>
      </c>
      <c r="U1176" s="81" t="str">
        <f>IF(COUNTIF('2025年度_地域戦略テーブル（基本項目）'!C:C, D1176) &gt; 0, "策定済み", "未策定")</f>
        <v>未策定</v>
      </c>
      <c r="V1176" t="str">
        <f>IF(COUNTIF('2025年度_地域戦略テーブル（基本項目）'!C:C, D1176) &gt; 0,
    IF(MONTH(INDEX('2025年度_地域戦略テーブル（基本項目）'!G:G, MATCH(D1176, '2025年度_地域戦略テーブル（基本項目）'!C:C, 0))) &gt;= 4,
        YEAR(INDEX('2025年度_地域戦略テーブル（基本項目）'!G:G, MATCH(D1176, '2025年度_地域戦略テーブル（基本項目）'!C:C, 0))),
        YEAR(INDEX('2025年度_地域戦略テーブル（基本項目）'!G:G, MATCH(D1176, '2025年度_地域戦略テーブル（基本項目）'!C:C, 0)))-1),
    "")</f>
        <v/>
      </c>
    </row>
    <row r="1177" spans="1:22" ht="26" hidden="1">
      <c r="A1177" s="11">
        <v>882</v>
      </c>
      <c r="B1177" s="12" t="s">
        <v>4450</v>
      </c>
      <c r="C1177" s="12" t="s">
        <v>7233</v>
      </c>
      <c r="D1177" s="12" t="s">
        <v>4451</v>
      </c>
      <c r="E1177" s="12" t="s">
        <v>533</v>
      </c>
      <c r="F1177" s="12" t="s">
        <v>4258</v>
      </c>
      <c r="G1177" s="12" t="s">
        <v>1072</v>
      </c>
      <c r="H1177" s="12" t="s">
        <v>4452</v>
      </c>
      <c r="I1177" s="12" t="s">
        <v>1076</v>
      </c>
      <c r="J1177" s="11">
        <v>144.76</v>
      </c>
      <c r="K1177" s="11">
        <v>14084</v>
      </c>
      <c r="L1177" s="11">
        <v>-2.8220499999999999</v>
      </c>
      <c r="M1177" s="11">
        <v>5.4061994763574202</v>
      </c>
      <c r="N1177" s="11">
        <v>8.9161263253189595</v>
      </c>
      <c r="O1177" s="11">
        <v>7.0523408402258498</v>
      </c>
      <c r="P1177" s="11">
        <v>76.641311933058702</v>
      </c>
      <c r="Q1177" s="11">
        <v>1.9840214250391</v>
      </c>
      <c r="R1177" s="11">
        <v>2057</v>
      </c>
      <c r="S1177" s="11">
        <v>2825</v>
      </c>
      <c r="T1177" s="11">
        <v>3950</v>
      </c>
      <c r="U1177" s="81" t="str">
        <f>IF(COUNTIF('2025年度_地域戦略テーブル（基本項目）'!C:C, D1177) &gt; 0, "策定済み", "未策定")</f>
        <v>未策定</v>
      </c>
      <c r="V1177" t="str">
        <f>IF(COUNTIF('2025年度_地域戦略テーブル（基本項目）'!C:C, D1177) &gt; 0,
    IF(MONTH(INDEX('2025年度_地域戦略テーブル（基本項目）'!G:G, MATCH(D1177, '2025年度_地域戦略テーブル（基本項目）'!C:C, 0))) &gt;= 4,
        YEAR(INDEX('2025年度_地域戦略テーブル（基本項目）'!G:G, MATCH(D1177, '2025年度_地域戦略テーブル（基本項目）'!C:C, 0))),
        YEAR(INDEX('2025年度_地域戦略テーブル（基本項目）'!G:G, MATCH(D1177, '2025年度_地域戦略テーブル（基本項目）'!C:C, 0)))-1),
    "")</f>
        <v/>
      </c>
    </row>
    <row r="1178" spans="1:22" hidden="1">
      <c r="A1178" s="11">
        <v>894</v>
      </c>
      <c r="B1178" s="12" t="s">
        <v>4453</v>
      </c>
      <c r="C1178" s="12" t="s">
        <v>7245</v>
      </c>
      <c r="D1178" s="12" t="s">
        <v>4454</v>
      </c>
      <c r="E1178" s="12" t="s">
        <v>533</v>
      </c>
      <c r="F1178" s="12" t="s">
        <v>4258</v>
      </c>
      <c r="G1178" s="12" t="s">
        <v>1072</v>
      </c>
      <c r="H1178" s="12" t="s">
        <v>4455</v>
      </c>
      <c r="I1178" s="12" t="s">
        <v>1076</v>
      </c>
      <c r="J1178" s="11">
        <v>77.37</v>
      </c>
      <c r="K1178" s="11">
        <v>387</v>
      </c>
      <c r="L1178" s="11">
        <v>-20.041319999999999</v>
      </c>
      <c r="M1178" s="11">
        <v>0.92817948045560805</v>
      </c>
      <c r="N1178" s="11">
        <v>0.46413703211891399</v>
      </c>
      <c r="O1178" s="11">
        <v>0.568526900559989</v>
      </c>
      <c r="P1178" s="11">
        <v>96.239915420839907</v>
      </c>
      <c r="Q1178" s="11">
        <v>1.79924116602562</v>
      </c>
      <c r="R1178" s="11">
        <v>46</v>
      </c>
      <c r="S1178" s="11">
        <v>45</v>
      </c>
      <c r="T1178" s="11">
        <v>152</v>
      </c>
      <c r="U1178" s="81" t="str">
        <f>IF(COUNTIF('2025年度_地域戦略テーブル（基本項目）'!C:C, D1178) &gt; 0, "策定済み", "未策定")</f>
        <v>未策定</v>
      </c>
      <c r="V1178" t="str">
        <f>IF(COUNTIF('2025年度_地域戦略テーブル（基本項目）'!C:C, D1178) &gt; 0,
    IF(MONTH(INDEX('2025年度_地域戦略テーブル（基本項目）'!G:G, MATCH(D1178, '2025年度_地域戦略テーブル（基本項目）'!C:C, 0))) &gt;= 4,
        YEAR(INDEX('2025年度_地域戦略テーブル（基本項目）'!G:G, MATCH(D1178, '2025年度_地域戦略テーブル（基本項目）'!C:C, 0))),
        YEAR(INDEX('2025年度_地域戦略テーブル（基本項目）'!G:G, MATCH(D1178, '2025年度_地域戦略テーブル（基本項目）'!C:C, 0)))-1),
    "")</f>
        <v/>
      </c>
    </row>
    <row r="1179" spans="1:22" hidden="1">
      <c r="A1179" s="11">
        <v>901</v>
      </c>
      <c r="B1179" s="12" t="s">
        <v>4456</v>
      </c>
      <c r="C1179" s="12" t="s">
        <v>7252</v>
      </c>
      <c r="D1179" s="12" t="s">
        <v>4457</v>
      </c>
      <c r="E1179" s="12" t="s">
        <v>533</v>
      </c>
      <c r="F1179" s="12" t="s">
        <v>4258</v>
      </c>
      <c r="G1179" s="12" t="s">
        <v>1072</v>
      </c>
      <c r="H1179" s="12" t="s">
        <v>4458</v>
      </c>
      <c r="I1179" s="12" t="s">
        <v>1076</v>
      </c>
      <c r="J1179" s="11">
        <v>76.790000000000006</v>
      </c>
      <c r="K1179" s="11">
        <v>6426</v>
      </c>
      <c r="L1179" s="11">
        <v>-2.5182000000000002</v>
      </c>
      <c r="M1179" s="11">
        <v>3.6348107285825701</v>
      </c>
      <c r="N1179" s="11">
        <v>7.2184898397397896</v>
      </c>
      <c r="O1179" s="11">
        <v>8.3177755624093699</v>
      </c>
      <c r="P1179" s="11">
        <v>80.325742626489799</v>
      </c>
      <c r="Q1179" s="11">
        <v>0.50318124277847398</v>
      </c>
      <c r="R1179" s="11">
        <v>1669</v>
      </c>
      <c r="S1179" s="11">
        <v>1283</v>
      </c>
      <c r="T1179" s="11">
        <v>1650</v>
      </c>
      <c r="U1179" s="81" t="str">
        <f>IF(COUNTIF('2025年度_地域戦略テーブル（基本項目）'!C:C, D1179) &gt; 0, "策定済み", "未策定")</f>
        <v>未策定</v>
      </c>
      <c r="V1179" t="str">
        <f>IF(COUNTIF('2025年度_地域戦略テーブル（基本項目）'!C:C, D1179) &gt; 0,
    IF(MONTH(INDEX('2025年度_地域戦略テーブル（基本項目）'!G:G, MATCH(D1179, '2025年度_地域戦略テーブル（基本項目）'!C:C, 0))) &gt;= 4,
        YEAR(INDEX('2025年度_地域戦略テーブル（基本項目）'!G:G, MATCH(D1179, '2025年度_地域戦略テーブル（基本項目）'!C:C, 0))),
        YEAR(INDEX('2025年度_地域戦略テーブル（基本項目）'!G:G, MATCH(D1179, '2025年度_地域戦略テーブル（基本項目）'!C:C, 0)))-1),
    "")</f>
        <v/>
      </c>
    </row>
    <row r="1180" spans="1:22" ht="26" hidden="1">
      <c r="A1180" s="11">
        <v>874</v>
      </c>
      <c r="B1180" s="12" t="s">
        <v>4459</v>
      </c>
      <c r="C1180" s="12" t="s">
        <v>7225</v>
      </c>
      <c r="D1180" s="12" t="s">
        <v>4460</v>
      </c>
      <c r="E1180" s="12" t="s">
        <v>533</v>
      </c>
      <c r="F1180" s="12" t="s">
        <v>4258</v>
      </c>
      <c r="G1180" s="12" t="s">
        <v>1072</v>
      </c>
      <c r="H1180" s="12" t="s">
        <v>4461</v>
      </c>
      <c r="I1180" s="12" t="s">
        <v>1076</v>
      </c>
      <c r="J1180" s="11">
        <v>56.32</v>
      </c>
      <c r="K1180" s="11">
        <v>752</v>
      </c>
      <c r="L1180" s="11">
        <v>-2.8423799999999999</v>
      </c>
      <c r="M1180" s="11">
        <v>0.72420688400372601</v>
      </c>
      <c r="N1180" s="11">
        <v>0.90854424961950297</v>
      </c>
      <c r="O1180" s="11">
        <v>4.4372570485735103</v>
      </c>
      <c r="P1180" s="11">
        <v>93.798299339224599</v>
      </c>
      <c r="Q1180" s="11">
        <v>0.13169247857868999</v>
      </c>
      <c r="R1180" s="11">
        <v>265</v>
      </c>
      <c r="S1180" s="11">
        <v>99</v>
      </c>
      <c r="T1180" s="11">
        <v>172</v>
      </c>
      <c r="U1180" s="81" t="str">
        <f>IF(COUNTIF('2025年度_地域戦略テーブル（基本項目）'!C:C, D1180) &gt; 0, "策定済み", "未策定")</f>
        <v>未策定</v>
      </c>
      <c r="V1180" t="str">
        <f>IF(COUNTIF('2025年度_地域戦略テーブル（基本項目）'!C:C, D1180) &gt; 0,
    IF(MONTH(INDEX('2025年度_地域戦略テーブル（基本項目）'!G:G, MATCH(D1180, '2025年度_地域戦略テーブル（基本項目）'!C:C, 0))) &gt;= 4,
        YEAR(INDEX('2025年度_地域戦略テーブル（基本項目）'!G:G, MATCH(D1180, '2025年度_地域戦略テーブル（基本項目）'!C:C, 0))),
        YEAR(INDEX('2025年度_地域戦略テーブル（基本項目）'!G:G, MATCH(D1180, '2025年度_地域戦略テーブル（基本項目）'!C:C, 0)))-1),
    "")</f>
        <v/>
      </c>
    </row>
    <row r="1181" spans="1:22" hidden="1">
      <c r="A1181" s="11">
        <v>909</v>
      </c>
      <c r="B1181" s="12" t="s">
        <v>4462</v>
      </c>
      <c r="C1181" s="12" t="s">
        <v>7260</v>
      </c>
      <c r="D1181" s="12" t="s">
        <v>4463</v>
      </c>
      <c r="E1181" s="12" t="s">
        <v>533</v>
      </c>
      <c r="F1181" s="12" t="s">
        <v>4258</v>
      </c>
      <c r="G1181" s="12" t="s">
        <v>1072</v>
      </c>
      <c r="H1181" s="12" t="s">
        <v>4464</v>
      </c>
      <c r="I1181" s="12" t="s">
        <v>1076</v>
      </c>
      <c r="J1181" s="11">
        <v>34.380000000000003</v>
      </c>
      <c r="K1181" s="11">
        <v>2593</v>
      </c>
      <c r="L1181" s="11">
        <v>-6.9942599999999997</v>
      </c>
      <c r="M1181" s="11">
        <v>5.0260737761381398</v>
      </c>
      <c r="N1181" s="11">
        <v>7.6724729807423504</v>
      </c>
      <c r="O1181" s="11">
        <v>6.4349040915637596</v>
      </c>
      <c r="P1181" s="11">
        <v>80.638102683541106</v>
      </c>
      <c r="Q1181" s="11">
        <v>0.22844646801462201</v>
      </c>
      <c r="R1181" s="11">
        <v>574</v>
      </c>
      <c r="S1181" s="11">
        <v>357</v>
      </c>
      <c r="T1181" s="11">
        <v>806</v>
      </c>
      <c r="U1181" s="81" t="str">
        <f>IF(COUNTIF('2025年度_地域戦略テーブル（基本項目）'!C:C, D1181) &gt; 0, "策定済み", "未策定")</f>
        <v>未策定</v>
      </c>
      <c r="V1181" t="str">
        <f>IF(COUNTIF('2025年度_地域戦略テーブル（基本項目）'!C:C, D1181) &gt; 0,
    IF(MONTH(INDEX('2025年度_地域戦略テーブル（基本項目）'!G:G, MATCH(D1181, '2025年度_地域戦略テーブル（基本項目）'!C:C, 0))) &gt;= 4,
        YEAR(INDEX('2025年度_地域戦略テーブル（基本項目）'!G:G, MATCH(D1181, '2025年度_地域戦略テーブル（基本項目）'!C:C, 0))),
        YEAR(INDEX('2025年度_地域戦略テーブル（基本項目）'!G:G, MATCH(D1181, '2025年度_地域戦略テーブル（基本項目）'!C:C, 0)))-1),
    "")</f>
        <v/>
      </c>
    </row>
    <row r="1182" spans="1:22" hidden="1">
      <c r="A1182" s="11">
        <v>885</v>
      </c>
      <c r="B1182" s="12" t="s">
        <v>4465</v>
      </c>
      <c r="C1182" s="12" t="s">
        <v>7236</v>
      </c>
      <c r="D1182" s="12" t="s">
        <v>4466</v>
      </c>
      <c r="E1182" s="12" t="s">
        <v>533</v>
      </c>
      <c r="F1182" s="12" t="s">
        <v>4258</v>
      </c>
      <c r="G1182" s="12" t="s">
        <v>1072</v>
      </c>
      <c r="H1182" s="12" t="s">
        <v>4467</v>
      </c>
      <c r="I1182" s="12" t="s">
        <v>1076</v>
      </c>
      <c r="J1182" s="11">
        <v>85.91</v>
      </c>
      <c r="K1182" s="11">
        <v>24989</v>
      </c>
      <c r="L1182" s="11">
        <v>-0.99838000000000005</v>
      </c>
      <c r="M1182" s="11">
        <v>10.0323563953601</v>
      </c>
      <c r="N1182" s="11">
        <v>10.5127155631401</v>
      </c>
      <c r="O1182" s="11">
        <v>9.5690661942525406</v>
      </c>
      <c r="P1182" s="11">
        <v>69.577249970143498</v>
      </c>
      <c r="Q1182" s="11">
        <v>0.30861187710383398</v>
      </c>
      <c r="R1182" s="11">
        <v>1930</v>
      </c>
      <c r="S1182" s="11">
        <v>6022</v>
      </c>
      <c r="T1182" s="11">
        <v>5597</v>
      </c>
      <c r="U1182" s="81" t="str">
        <f>IF(COUNTIF('2025年度_地域戦略テーブル（基本項目）'!C:C, D1182) &gt; 0, "策定済み", "未策定")</f>
        <v>未策定</v>
      </c>
      <c r="V1182" t="str">
        <f>IF(COUNTIF('2025年度_地域戦略テーブル（基本項目）'!C:C, D1182) &gt; 0,
    IF(MONTH(INDEX('2025年度_地域戦略テーブル（基本項目）'!G:G, MATCH(D1182, '2025年度_地域戦略テーブル（基本項目）'!C:C, 0))) &gt;= 4,
        YEAR(INDEX('2025年度_地域戦略テーブル（基本項目）'!G:G, MATCH(D1182, '2025年度_地域戦略テーブル（基本項目）'!C:C, 0))),
        YEAR(INDEX('2025年度_地域戦略テーブル（基本項目）'!G:G, MATCH(D1182, '2025年度_地域戦略テーブル（基本項目）'!C:C, 0)))-1),
    "")</f>
        <v/>
      </c>
    </row>
    <row r="1183" spans="1:22" hidden="1">
      <c r="A1183" s="11">
        <v>908</v>
      </c>
      <c r="B1183" s="12" t="s">
        <v>4468</v>
      </c>
      <c r="C1183" s="12" t="s">
        <v>7259</v>
      </c>
      <c r="D1183" s="12" t="s">
        <v>4469</v>
      </c>
      <c r="E1183" s="12" t="s">
        <v>533</v>
      </c>
      <c r="F1183" s="12" t="s">
        <v>4258</v>
      </c>
      <c r="G1183" s="12" t="s">
        <v>1072</v>
      </c>
      <c r="H1183" s="12" t="s">
        <v>4470</v>
      </c>
      <c r="I1183" s="12" t="s">
        <v>1076</v>
      </c>
      <c r="J1183" s="11">
        <v>476.03</v>
      </c>
      <c r="K1183" s="11">
        <v>10584</v>
      </c>
      <c r="L1183" s="11">
        <v>-10.502280000000001</v>
      </c>
      <c r="M1183" s="11">
        <v>2.1830792051399102</v>
      </c>
      <c r="N1183" s="11">
        <v>1.6435645961310299</v>
      </c>
      <c r="O1183" s="11">
        <v>1.65485092954139</v>
      </c>
      <c r="P1183" s="11">
        <v>92.951017170720505</v>
      </c>
      <c r="Q1183" s="11">
        <v>1.56748809846711</v>
      </c>
      <c r="R1183" s="11">
        <v>977</v>
      </c>
      <c r="S1183" s="11">
        <v>1440</v>
      </c>
      <c r="T1183" s="11">
        <v>4352</v>
      </c>
      <c r="U1183" s="81" t="str">
        <f>IF(COUNTIF('2025年度_地域戦略テーブル（基本項目）'!C:C, D1183) &gt; 0, "策定済み", "未策定")</f>
        <v>未策定</v>
      </c>
      <c r="V1183" t="str">
        <f>IF(COUNTIF('2025年度_地域戦略テーブル（基本項目）'!C:C, D1183) &gt; 0,
    IF(MONTH(INDEX('2025年度_地域戦略テーブル（基本項目）'!G:G, MATCH(D1183, '2025年度_地域戦略テーブル（基本項目）'!C:C, 0))) &gt;= 4,
        YEAR(INDEX('2025年度_地域戦略テーブル（基本項目）'!G:G, MATCH(D1183, '2025年度_地域戦略テーブル（基本項目）'!C:C, 0))),
        YEAR(INDEX('2025年度_地域戦略テーブル（基本項目）'!G:G, MATCH(D1183, '2025年度_地域戦略テーブル（基本項目）'!C:C, 0)))-1),
    "")</f>
        <v/>
      </c>
    </row>
    <row r="1184" spans="1:22" hidden="1">
      <c r="A1184" s="11">
        <v>905</v>
      </c>
      <c r="B1184" s="12" t="s">
        <v>4471</v>
      </c>
      <c r="C1184" s="12" t="s">
        <v>7256</v>
      </c>
      <c r="D1184" s="12" t="s">
        <v>4472</v>
      </c>
      <c r="E1184" s="12" t="s">
        <v>533</v>
      </c>
      <c r="F1184" s="12" t="s">
        <v>4258</v>
      </c>
      <c r="G1184" s="12" t="s">
        <v>1072</v>
      </c>
      <c r="H1184" s="12" t="s">
        <v>4473</v>
      </c>
      <c r="I1184" s="12" t="s">
        <v>1076</v>
      </c>
      <c r="J1184" s="11">
        <v>140.5</v>
      </c>
      <c r="K1184" s="11">
        <v>2692</v>
      </c>
      <c r="L1184" s="11">
        <v>-7.9972700000000003</v>
      </c>
      <c r="M1184" s="11">
        <v>1.63023191064923</v>
      </c>
      <c r="N1184" s="11">
        <v>1.1067225144508701</v>
      </c>
      <c r="O1184" s="11">
        <v>1.4279984607877401</v>
      </c>
      <c r="P1184" s="11">
        <v>94.366724220809104</v>
      </c>
      <c r="Q1184" s="11">
        <v>1.4683228933030099</v>
      </c>
      <c r="R1184" s="11">
        <v>223</v>
      </c>
      <c r="S1184" s="11">
        <v>525</v>
      </c>
      <c r="T1184" s="11">
        <v>882</v>
      </c>
      <c r="U1184" s="81" t="str">
        <f>IF(COUNTIF('2025年度_地域戦略テーブル（基本項目）'!C:C, D1184) &gt; 0, "策定済み", "未策定")</f>
        <v>未策定</v>
      </c>
      <c r="V1184" t="str">
        <f>IF(COUNTIF('2025年度_地域戦略テーブル（基本項目）'!C:C, D1184) &gt; 0,
    IF(MONTH(INDEX('2025年度_地域戦略テーブル（基本項目）'!G:G, MATCH(D1184, '2025年度_地域戦略テーブル（基本項目）'!C:C, 0))) &gt;= 4,
        YEAR(INDEX('2025年度_地域戦略テーブル（基本項目）'!G:G, MATCH(D1184, '2025年度_地域戦略テーブル（基本項目）'!C:C, 0))),
        YEAR(INDEX('2025年度_地域戦略テーブル（基本項目）'!G:G, MATCH(D1184, '2025年度_地域戦略テーブル（基本項目）'!C:C, 0)))-1),
    "")</f>
        <v/>
      </c>
    </row>
    <row r="1185" spans="1:22" ht="26" hidden="1">
      <c r="A1185" s="11">
        <v>922</v>
      </c>
      <c r="B1185" s="12" t="s">
        <v>4474</v>
      </c>
      <c r="C1185" s="12" t="s">
        <v>7273</v>
      </c>
      <c r="D1185" s="12" t="s">
        <v>4475</v>
      </c>
      <c r="E1185" s="12" t="s">
        <v>533</v>
      </c>
      <c r="F1185" s="12" t="s">
        <v>4258</v>
      </c>
      <c r="G1185" s="12" t="s">
        <v>1072</v>
      </c>
      <c r="H1185" s="12" t="s">
        <v>4476</v>
      </c>
      <c r="I1185" s="12" t="s">
        <v>1076</v>
      </c>
      <c r="J1185" s="11">
        <v>99.32</v>
      </c>
      <c r="K1185" s="11">
        <v>4375</v>
      </c>
      <c r="L1185" s="11">
        <v>-6.0755699999999999</v>
      </c>
      <c r="M1185" s="11">
        <v>5.6336682388234802</v>
      </c>
      <c r="N1185" s="11">
        <v>8.2128276921370809</v>
      </c>
      <c r="O1185" s="11">
        <v>4.2692829844556899</v>
      </c>
      <c r="P1185" s="11">
        <v>81.628507809259503</v>
      </c>
      <c r="Q1185" s="11">
        <v>0.25571327532425697</v>
      </c>
      <c r="R1185" s="11">
        <v>1296</v>
      </c>
      <c r="S1185" s="11">
        <v>576</v>
      </c>
      <c r="T1185" s="11">
        <v>1304</v>
      </c>
      <c r="U1185" s="81" t="str">
        <f>IF(COUNTIF('2025年度_地域戦略テーブル（基本項目）'!C:C, D1185) &gt; 0, "策定済み", "未策定")</f>
        <v>未策定</v>
      </c>
      <c r="V1185" t="str">
        <f>IF(COUNTIF('2025年度_地域戦略テーブル（基本項目）'!C:C, D1185) &gt; 0,
    IF(MONTH(INDEX('2025年度_地域戦略テーブル（基本項目）'!G:G, MATCH(D1185, '2025年度_地域戦略テーブル（基本項目）'!C:C, 0))) &gt;= 4,
        YEAR(INDEX('2025年度_地域戦略テーブル（基本項目）'!G:G, MATCH(D1185, '2025年度_地域戦略テーブル（基本項目）'!C:C, 0))),
        YEAR(INDEX('2025年度_地域戦略テーブル（基本項目）'!G:G, MATCH(D1185, '2025年度_地域戦略テーブル（基本項目）'!C:C, 0)))-1),
    "")</f>
        <v/>
      </c>
    </row>
    <row r="1186" spans="1:22" ht="26" hidden="1">
      <c r="A1186" s="11">
        <v>923</v>
      </c>
      <c r="B1186" s="12" t="s">
        <v>4477</v>
      </c>
      <c r="C1186" s="12" t="s">
        <v>7274</v>
      </c>
      <c r="D1186" s="12" t="s">
        <v>4478</v>
      </c>
      <c r="E1186" s="12" t="s">
        <v>533</v>
      </c>
      <c r="F1186" s="12" t="s">
        <v>4258</v>
      </c>
      <c r="G1186" s="12" t="s">
        <v>1072</v>
      </c>
      <c r="H1186" s="12" t="s">
        <v>4479</v>
      </c>
      <c r="I1186" s="12" t="s">
        <v>1076</v>
      </c>
      <c r="J1186" s="11">
        <v>57.96</v>
      </c>
      <c r="K1186" s="11">
        <v>3279</v>
      </c>
      <c r="L1186" s="11">
        <v>-5.74878</v>
      </c>
      <c r="M1186" s="11">
        <v>6.7293116580730796</v>
      </c>
      <c r="N1186" s="11">
        <v>7.2518920996609797</v>
      </c>
      <c r="O1186" s="11">
        <v>2.91347800877704</v>
      </c>
      <c r="P1186" s="11">
        <v>82.800653561558804</v>
      </c>
      <c r="Q1186" s="11">
        <v>0.30466467193015001</v>
      </c>
      <c r="R1186" s="11">
        <v>621</v>
      </c>
      <c r="S1186" s="11">
        <v>353</v>
      </c>
      <c r="T1186" s="11">
        <v>1383</v>
      </c>
      <c r="U1186" s="81" t="str">
        <f>IF(COUNTIF('2025年度_地域戦略テーブル（基本項目）'!C:C, D1186) &gt; 0, "策定済み", "未策定")</f>
        <v>未策定</v>
      </c>
      <c r="V1186" t="str">
        <f>IF(COUNTIF('2025年度_地域戦略テーブル（基本項目）'!C:C, D1186) &gt; 0,
    IF(MONTH(INDEX('2025年度_地域戦略テーブル（基本項目）'!G:G, MATCH(D1186, '2025年度_地域戦略テーブル（基本項目）'!C:C, 0))) &gt;= 4,
        YEAR(INDEX('2025年度_地域戦略テーブル（基本項目）'!G:G, MATCH(D1186, '2025年度_地域戦略テーブル（基本項目）'!C:C, 0))),
        YEAR(INDEX('2025年度_地域戦略テーブル（基本項目）'!G:G, MATCH(D1186, '2025年度_地域戦略テーブル（基本項目）'!C:C, 0)))-1),
    "")</f>
        <v/>
      </c>
    </row>
    <row r="1187" spans="1:22" hidden="1">
      <c r="A1187" s="11">
        <v>878</v>
      </c>
      <c r="B1187" s="12" t="s">
        <v>4480</v>
      </c>
      <c r="C1187" s="12" t="s">
        <v>7229</v>
      </c>
      <c r="D1187" s="12" t="s">
        <v>4481</v>
      </c>
      <c r="E1187" s="12" t="s">
        <v>533</v>
      </c>
      <c r="F1187" s="12" t="s">
        <v>4258</v>
      </c>
      <c r="G1187" s="12" t="s">
        <v>1072</v>
      </c>
      <c r="H1187" s="12" t="s">
        <v>4482</v>
      </c>
      <c r="I1187" s="12" t="s">
        <v>1076</v>
      </c>
      <c r="J1187" s="11">
        <v>66.87</v>
      </c>
      <c r="K1187" s="11">
        <v>6612</v>
      </c>
      <c r="L1187" s="11">
        <v>-8.9883000000000006</v>
      </c>
      <c r="M1187" s="11">
        <v>6.6077730722791603</v>
      </c>
      <c r="N1187" s="11">
        <v>11.2060452565989</v>
      </c>
      <c r="O1187" s="11">
        <v>13.284993578296101</v>
      </c>
      <c r="P1187" s="11">
        <v>66.918406915964496</v>
      </c>
      <c r="Q1187" s="11">
        <v>1.98278117686128</v>
      </c>
      <c r="R1187" s="11">
        <v>1921</v>
      </c>
      <c r="S1187" s="11">
        <v>1093</v>
      </c>
      <c r="T1187" s="11">
        <v>2241</v>
      </c>
      <c r="U1187" s="81" t="str">
        <f>IF(COUNTIF('2025年度_地域戦略テーブル（基本項目）'!C:C, D1187) &gt; 0, "策定済み", "未策定")</f>
        <v>未策定</v>
      </c>
      <c r="V1187" t="str">
        <f>IF(COUNTIF('2025年度_地域戦略テーブル（基本項目）'!C:C, D1187) &gt; 0,
    IF(MONTH(INDEX('2025年度_地域戦略テーブル（基本項目）'!G:G, MATCH(D1187, '2025年度_地域戦略テーブル（基本項目）'!C:C, 0))) &gt;= 4,
        YEAR(INDEX('2025年度_地域戦略テーブル（基本項目）'!G:G, MATCH(D1187, '2025年度_地域戦略テーブル（基本項目）'!C:C, 0))),
        YEAR(INDEX('2025年度_地域戦略テーブル（基本項目）'!G:G, MATCH(D1187, '2025年度_地域戦略テーブル（基本項目）'!C:C, 0)))-1),
    "")</f>
        <v/>
      </c>
    </row>
    <row r="1188" spans="1:22" hidden="1">
      <c r="A1188" s="11">
        <v>1296</v>
      </c>
      <c r="B1188" s="12" t="s">
        <v>4483</v>
      </c>
      <c r="C1188" s="12" t="s">
        <v>547</v>
      </c>
      <c r="D1188" s="12" t="s">
        <v>547</v>
      </c>
      <c r="E1188" s="12" t="s">
        <v>547</v>
      </c>
      <c r="F1188" s="12" t="s">
        <v>4484</v>
      </c>
      <c r="G1188" s="12" t="s">
        <v>1409</v>
      </c>
      <c r="H1188" s="12" t="s">
        <v>102</v>
      </c>
      <c r="I1188" s="12" t="s">
        <v>982</v>
      </c>
      <c r="J1188" s="11">
        <v>3507.14</v>
      </c>
      <c r="K1188" s="11">
        <v>553407</v>
      </c>
      <c r="L1188" s="11">
        <v>-3.4936500000000001</v>
      </c>
      <c r="M1188" s="11">
        <v>3.7195994277539302</v>
      </c>
      <c r="N1188" s="11">
        <v>6.6094420600858399</v>
      </c>
      <c r="O1188" s="11">
        <v>3.0329041487839801</v>
      </c>
      <c r="P1188" s="11">
        <v>86.409155937052901</v>
      </c>
      <c r="Q1188" s="11">
        <v>0.228898426323319</v>
      </c>
      <c r="R1188" s="11">
        <v>51534</v>
      </c>
      <c r="S1188" s="11">
        <v>62777</v>
      </c>
      <c r="T1188" s="11">
        <v>182150</v>
      </c>
      <c r="U1188" s="81" t="str">
        <f>IF(COUNTIF('2025年度_地域戦略テーブル（基本項目）'!C:C, D1188) &gt; 0, "策定済み", "未策定")</f>
        <v>策定済み</v>
      </c>
      <c r="V1188">
        <f>IF(COUNTIF('2025年度_地域戦略テーブル（基本項目）'!C:C, D1188) &gt; 0,
    IF(MONTH(INDEX('2025年度_地域戦略テーブル（基本項目）'!G:G, MATCH(D1188, '2025年度_地域戦略テーブル（基本項目）'!C:C, 0))) &gt;= 4,
        YEAR(INDEX('2025年度_地域戦略テーブル（基本項目）'!G:G, MATCH(D1188, '2025年度_地域戦略テーブル（基本項目）'!C:C, 0))),
        YEAR(INDEX('2025年度_地域戦略テーブル（基本項目）'!G:G, MATCH(D1188, '2025年度_地域戦略テーブル（基本項目）'!C:C, 0)))-1),
    "")</f>
        <v>2019</v>
      </c>
    </row>
    <row r="1189" spans="1:22" hidden="1">
      <c r="A1189" s="11">
        <v>1301</v>
      </c>
      <c r="B1189" s="12" t="s">
        <v>4485</v>
      </c>
      <c r="C1189" s="12" t="s">
        <v>7641</v>
      </c>
      <c r="D1189" s="12" t="s">
        <v>4486</v>
      </c>
      <c r="E1189" s="12" t="s">
        <v>547</v>
      </c>
      <c r="F1189" s="12" t="s">
        <v>4484</v>
      </c>
      <c r="G1189" s="12" t="s">
        <v>1409</v>
      </c>
      <c r="H1189" s="12" t="s">
        <v>4487</v>
      </c>
      <c r="I1189" s="12" t="s">
        <v>1076</v>
      </c>
      <c r="J1189" s="11">
        <v>122.32</v>
      </c>
      <c r="K1189" s="11">
        <v>10799</v>
      </c>
      <c r="L1189" s="11">
        <v>-5.9730100000000004</v>
      </c>
      <c r="M1189" s="11">
        <v>3.9791139520883401</v>
      </c>
      <c r="N1189" s="11">
        <v>8.1719491906864707</v>
      </c>
      <c r="O1189" s="11">
        <v>1.81243116065512</v>
      </c>
      <c r="P1189" s="11">
        <v>84.894475200492195</v>
      </c>
      <c r="Q1189" s="11">
        <v>1.14203049607792</v>
      </c>
      <c r="R1189" s="11">
        <v>1129</v>
      </c>
      <c r="S1189" s="11">
        <v>1666</v>
      </c>
      <c r="T1189" s="11">
        <v>3209</v>
      </c>
      <c r="U1189" s="81" t="str">
        <f>IF(COUNTIF('2025年度_地域戦略テーブル（基本項目）'!C:C, D1189) &gt; 0, "策定済み", "未策定")</f>
        <v>未策定</v>
      </c>
      <c r="V1189" t="str">
        <f>IF(COUNTIF('2025年度_地域戦略テーブル（基本項目）'!C:C, D1189) &gt; 0,
    IF(MONTH(INDEX('2025年度_地域戦略テーブル（基本項目）'!G:G, MATCH(D1189, '2025年度_地域戦略テーブル（基本項目）'!C:C, 0))) &gt;= 4,
        YEAR(INDEX('2025年度_地域戦略テーブル（基本項目）'!G:G, MATCH(D1189, '2025年度_地域戦略テーブル（基本項目）'!C:C, 0))),
        YEAR(INDEX('2025年度_地域戦略テーブル（基本項目）'!G:G, MATCH(D1189, '2025年度_地域戦略テーブル（基本項目）'!C:C, 0)))-1),
    "")</f>
        <v/>
      </c>
    </row>
    <row r="1190" spans="1:22" hidden="1">
      <c r="A1190" s="11">
        <v>1300</v>
      </c>
      <c r="B1190" s="12" t="s">
        <v>4488</v>
      </c>
      <c r="C1190" s="12" t="s">
        <v>7640</v>
      </c>
      <c r="D1190" s="12" t="s">
        <v>4489</v>
      </c>
      <c r="E1190" s="12" t="s">
        <v>547</v>
      </c>
      <c r="F1190" s="12" t="s">
        <v>4484</v>
      </c>
      <c r="G1190" s="12" t="s">
        <v>1409</v>
      </c>
      <c r="H1190" s="12" t="s">
        <v>4490</v>
      </c>
      <c r="I1190" s="12" t="s">
        <v>1076</v>
      </c>
      <c r="J1190" s="11">
        <v>29.11</v>
      </c>
      <c r="K1190" s="11">
        <v>32740</v>
      </c>
      <c r="L1190" s="11">
        <v>-4.1961700000000004</v>
      </c>
      <c r="M1190" s="11">
        <v>62.640089224705399</v>
      </c>
      <c r="N1190" s="11">
        <v>3.3002649154659398</v>
      </c>
      <c r="O1190" s="11">
        <v>20.1788084442742</v>
      </c>
      <c r="P1190" s="11">
        <v>10.8860594058982</v>
      </c>
      <c r="Q1190" s="11">
        <v>2.9947780096563101</v>
      </c>
      <c r="R1190" s="11">
        <v>1083</v>
      </c>
      <c r="S1190" s="11">
        <v>4363</v>
      </c>
      <c r="T1190" s="11">
        <v>11176</v>
      </c>
      <c r="U1190" s="81" t="str">
        <f>IF(COUNTIF('2025年度_地域戦略テーブル（基本項目）'!C:C, D1190) &gt; 0, "策定済み", "未策定")</f>
        <v>未策定</v>
      </c>
      <c r="V1190" t="str">
        <f>IF(COUNTIF('2025年度_地域戦略テーブル（基本項目）'!C:C, D1190) &gt; 0,
    IF(MONTH(INDEX('2025年度_地域戦略テーブル（基本項目）'!G:G, MATCH(D1190, '2025年度_地域戦略テーブル（基本項目）'!C:C, 0))) &gt;= 4,
        YEAR(INDEX('2025年度_地域戦略テーブル（基本項目）'!G:G, MATCH(D1190, '2025年度_地域戦略テーブル（基本項目）'!C:C, 0))),
        YEAR(INDEX('2025年度_地域戦略テーブル（基本項目）'!G:G, MATCH(D1190, '2025年度_地域戦略テーブル（基本項目）'!C:C, 0)))-1),
    "")</f>
        <v/>
      </c>
    </row>
    <row r="1191" spans="1:22" hidden="1">
      <c r="A1191" s="11">
        <v>1307</v>
      </c>
      <c r="B1191" s="12" t="s">
        <v>4491</v>
      </c>
      <c r="C1191" s="12" t="s">
        <v>7647</v>
      </c>
      <c r="D1191" s="12" t="s">
        <v>4492</v>
      </c>
      <c r="E1191" s="12" t="s">
        <v>547</v>
      </c>
      <c r="F1191" s="12" t="s">
        <v>4484</v>
      </c>
      <c r="G1191" s="12" t="s">
        <v>1409</v>
      </c>
      <c r="H1191" s="12" t="s">
        <v>4493</v>
      </c>
      <c r="I1191" s="12" t="s">
        <v>1076</v>
      </c>
      <c r="J1191" s="11">
        <v>139.97</v>
      </c>
      <c r="K1191" s="11">
        <v>16365</v>
      </c>
      <c r="L1191" s="11">
        <v>-6.0346799999999998</v>
      </c>
      <c r="M1191" s="11">
        <v>5.6211425429675099</v>
      </c>
      <c r="N1191" s="11">
        <v>11.839635948902099</v>
      </c>
      <c r="O1191" s="11">
        <v>15.855079779654099</v>
      </c>
      <c r="P1191" s="11">
        <v>64.5793105034045</v>
      </c>
      <c r="Q1191" s="11">
        <v>2.10483122507177</v>
      </c>
      <c r="R1191" s="11">
        <v>3976</v>
      </c>
      <c r="S1191" s="11">
        <v>2281</v>
      </c>
      <c r="T1191" s="11">
        <v>4959</v>
      </c>
      <c r="U1191" s="81" t="str">
        <f>IF(COUNTIF('2025年度_地域戦略テーブル（基本項目）'!C:C, D1191) &gt; 0, "策定済み", "未策定")</f>
        <v>未策定</v>
      </c>
      <c r="V1191" t="str">
        <f>IF(COUNTIF('2025年度_地域戦略テーブル（基本項目）'!C:C, D1191) &gt; 0,
    IF(MONTH(INDEX('2025年度_地域戦略テーブル（基本項目）'!G:G, MATCH(D1191, '2025年度_地域戦略テーブル（基本項目）'!C:C, 0))) &gt;= 4,
        YEAR(INDEX('2025年度_地域戦略テーブル（基本項目）'!G:G, MATCH(D1191, '2025年度_地域戦略テーブル（基本項目）'!C:C, 0))),
        YEAR(INDEX('2025年度_地域戦略テーブル（基本項目）'!G:G, MATCH(D1191, '2025年度_地域戦略テーブル（基本項目）'!C:C, 0)))-1),
    "")</f>
        <v/>
      </c>
    </row>
    <row r="1192" spans="1:22" hidden="1">
      <c r="A1192" s="11">
        <v>1315</v>
      </c>
      <c r="B1192" s="12" t="s">
        <v>4494</v>
      </c>
      <c r="C1192" s="12" t="s">
        <v>7655</v>
      </c>
      <c r="D1192" s="12" t="s">
        <v>4495</v>
      </c>
      <c r="E1192" s="12" t="s">
        <v>547</v>
      </c>
      <c r="F1192" s="12" t="s">
        <v>4484</v>
      </c>
      <c r="G1192" s="12" t="s">
        <v>1409</v>
      </c>
      <c r="H1192" s="12" t="s">
        <v>4496</v>
      </c>
      <c r="I1192" s="12" t="s">
        <v>1076</v>
      </c>
      <c r="J1192" s="11">
        <v>124.52</v>
      </c>
      <c r="K1192" s="11">
        <v>2672</v>
      </c>
      <c r="L1192" s="11">
        <v>-11.05193</v>
      </c>
      <c r="M1192" s="11">
        <v>1.9620692608127901</v>
      </c>
      <c r="N1192" s="11">
        <v>6.6514374484688004</v>
      </c>
      <c r="O1192" s="11">
        <v>2.1079721541711902</v>
      </c>
      <c r="P1192" s="11">
        <v>87.962029547719098</v>
      </c>
      <c r="Q1192" s="11">
        <v>1.3164915888281501</v>
      </c>
      <c r="R1192" s="11">
        <v>1009</v>
      </c>
      <c r="S1192" s="11">
        <v>334</v>
      </c>
      <c r="T1192" s="11">
        <v>894</v>
      </c>
      <c r="U1192" s="81" t="str">
        <f>IF(COUNTIF('2025年度_地域戦略テーブル（基本項目）'!C:C, D1192) &gt; 0, "策定済み", "未策定")</f>
        <v>未策定</v>
      </c>
      <c r="V1192" t="str">
        <f>IF(COUNTIF('2025年度_地域戦略テーブル（基本項目）'!C:C, D1192) &gt; 0,
    IF(MONTH(INDEX('2025年度_地域戦略テーブル（基本項目）'!G:G, MATCH(D1192, '2025年度_地域戦略テーブル（基本項目）'!C:C, 0))) &gt;= 4,
        YEAR(INDEX('2025年度_地域戦略テーブル（基本項目）'!G:G, MATCH(D1192, '2025年度_地域戦略テーブル（基本項目）'!C:C, 0))),
        YEAR(INDEX('2025年度_地域戦略テーブル（基本項目）'!G:G, MATCH(D1192, '2025年度_地域戦略テーブル（基本項目）'!C:C, 0)))-1),
    "")</f>
        <v/>
      </c>
    </row>
    <row r="1193" spans="1:22" hidden="1">
      <c r="A1193" s="11">
        <v>1305</v>
      </c>
      <c r="B1193" s="12" t="s">
        <v>4497</v>
      </c>
      <c r="C1193" s="12" t="s">
        <v>7645</v>
      </c>
      <c r="D1193" s="12" t="s">
        <v>4498</v>
      </c>
      <c r="E1193" s="12" t="s">
        <v>547</v>
      </c>
      <c r="F1193" s="12" t="s">
        <v>4484</v>
      </c>
      <c r="G1193" s="12" t="s">
        <v>1409</v>
      </c>
      <c r="H1193" s="12" t="s">
        <v>4499</v>
      </c>
      <c r="I1193" s="12" t="s">
        <v>1076</v>
      </c>
      <c r="J1193" s="11">
        <v>233.52</v>
      </c>
      <c r="K1193" s="11">
        <v>6060</v>
      </c>
      <c r="L1193" s="11">
        <v>-6.6255800000000002</v>
      </c>
      <c r="M1193" s="11">
        <v>1.38453793388934</v>
      </c>
      <c r="N1193" s="11">
        <v>3.7691045381087198</v>
      </c>
      <c r="O1193" s="11">
        <v>1.2894863240233601</v>
      </c>
      <c r="P1193" s="11">
        <v>92.726365264546899</v>
      </c>
      <c r="Q1193" s="11">
        <v>0.83050593943172502</v>
      </c>
      <c r="R1193" s="11">
        <v>1050</v>
      </c>
      <c r="S1193" s="11">
        <v>666</v>
      </c>
      <c r="T1193" s="11">
        <v>2278</v>
      </c>
      <c r="U1193" s="81" t="str">
        <f>IF(COUNTIF('2025年度_地域戦略テーブル（基本項目）'!C:C, D1193) &gt; 0, "策定済み", "未策定")</f>
        <v>未策定</v>
      </c>
      <c r="V1193" t="str">
        <f>IF(COUNTIF('2025年度_地域戦略テーブル（基本項目）'!C:C, D1193) &gt; 0,
    IF(MONTH(INDEX('2025年度_地域戦略テーブル（基本項目）'!G:G, MATCH(D1193, '2025年度_地域戦略テーブル（基本項目）'!C:C, 0))) &gt;= 4,
        YEAR(INDEX('2025年度_地域戦略テーブル（基本項目）'!G:G, MATCH(D1193, '2025年度_地域戦略テーブル（基本項目）'!C:C, 0))),
        YEAR(INDEX('2025年度_地域戦略テーブル（基本項目）'!G:G, MATCH(D1193, '2025年度_地域戦略テーブル（基本項目）'!C:C, 0)))-1),
    "")</f>
        <v/>
      </c>
    </row>
    <row r="1194" spans="1:22" hidden="1">
      <c r="A1194" s="11">
        <v>1302</v>
      </c>
      <c r="B1194" s="12" t="s">
        <v>4500</v>
      </c>
      <c r="C1194" s="12" t="s">
        <v>7642</v>
      </c>
      <c r="D1194" s="12" t="s">
        <v>4501</v>
      </c>
      <c r="E1194" s="12" t="s">
        <v>547</v>
      </c>
      <c r="F1194" s="12" t="s">
        <v>4484</v>
      </c>
      <c r="G1194" s="12" t="s">
        <v>1409</v>
      </c>
      <c r="H1194" s="12" t="s">
        <v>4502</v>
      </c>
      <c r="I1194" s="12" t="s">
        <v>1076</v>
      </c>
      <c r="J1194" s="11">
        <v>199.18</v>
      </c>
      <c r="K1194" s="11">
        <v>2864</v>
      </c>
      <c r="L1194" s="11">
        <v>-12.389110000000001</v>
      </c>
      <c r="M1194" s="11">
        <v>1.0412957925253601</v>
      </c>
      <c r="N1194" s="11">
        <v>1.7839969518243499</v>
      </c>
      <c r="O1194" s="11">
        <v>0.63127454313796805</v>
      </c>
      <c r="P1194" s="11">
        <v>95.8137050388452</v>
      </c>
      <c r="Q1194" s="11">
        <v>0.72972767366716296</v>
      </c>
      <c r="R1194" s="11">
        <v>361</v>
      </c>
      <c r="S1194" s="11">
        <v>538</v>
      </c>
      <c r="T1194" s="11">
        <v>940</v>
      </c>
      <c r="U1194" s="81" t="str">
        <f>IF(COUNTIF('2025年度_地域戦略テーブル（基本項目）'!C:C, D1194) &gt; 0, "策定済み", "未策定")</f>
        <v>未策定</v>
      </c>
      <c r="V1194" t="str">
        <f>IF(COUNTIF('2025年度_地域戦略テーブル（基本項目）'!C:C, D1194) &gt; 0,
    IF(MONTH(INDEX('2025年度_地域戦略テーブル（基本項目）'!G:G, MATCH(D1194, '2025年度_地域戦略テーブル（基本項目）'!C:C, 0))) &gt;= 4,
        YEAR(INDEX('2025年度_地域戦略テーブル（基本項目）'!G:G, MATCH(D1194, '2025年度_地域戦略テーブル（基本項目）'!C:C, 0))),
        YEAR(INDEX('2025年度_地域戦略テーブル（基本項目）'!G:G, MATCH(D1194, '2025年度_地域戦略テーブル（基本項目）'!C:C, 0)))-1),
    "")</f>
        <v/>
      </c>
    </row>
    <row r="1195" spans="1:22" hidden="1">
      <c r="A1195" s="11">
        <v>1299</v>
      </c>
      <c r="B1195" s="12" t="s">
        <v>4503</v>
      </c>
      <c r="C1195" s="12" t="s">
        <v>7639</v>
      </c>
      <c r="D1195" s="12" t="s">
        <v>4504</v>
      </c>
      <c r="E1195" s="12" t="s">
        <v>547</v>
      </c>
      <c r="F1195" s="12" t="s">
        <v>4484</v>
      </c>
      <c r="G1195" s="12" t="s">
        <v>1409</v>
      </c>
      <c r="H1195" s="12" t="s">
        <v>4505</v>
      </c>
      <c r="I1195" s="12" t="s">
        <v>1076</v>
      </c>
      <c r="J1195" s="11">
        <v>272.06</v>
      </c>
      <c r="K1195" s="11">
        <v>46485</v>
      </c>
      <c r="L1195" s="11">
        <v>-5.2177600000000002</v>
      </c>
      <c r="M1195" s="11">
        <v>6.7472000471683096</v>
      </c>
      <c r="N1195" s="11">
        <v>13.750154230306199</v>
      </c>
      <c r="O1195" s="11">
        <v>7.3411053405524598</v>
      </c>
      <c r="P1195" s="11">
        <v>71.452929248118394</v>
      </c>
      <c r="Q1195" s="11">
        <v>0.70861113385470298</v>
      </c>
      <c r="R1195" s="11">
        <v>5264</v>
      </c>
      <c r="S1195" s="11">
        <v>5383</v>
      </c>
      <c r="T1195" s="11">
        <v>15578</v>
      </c>
      <c r="U1195" s="81" t="str">
        <f>IF(COUNTIF('2025年度_地域戦略テーブル（基本項目）'!C:C, D1195) &gt; 0, "策定済み", "未策定")</f>
        <v>未策定</v>
      </c>
      <c r="V1195" t="str">
        <f>IF(COUNTIF('2025年度_地域戦略テーブル（基本項目）'!C:C, D1195) &gt; 0,
    IF(MONTH(INDEX('2025年度_地域戦略テーブル（基本項目）'!G:G, MATCH(D1195, '2025年度_地域戦略テーブル（基本項目）'!C:C, 0))) &gt;= 4,
        YEAR(INDEX('2025年度_地域戦略テーブル（基本項目）'!G:G, MATCH(D1195, '2025年度_地域戦略テーブル（基本項目）'!C:C, 0))),
        YEAR(INDEX('2025年度_地域戦略テーブル（基本項目）'!G:G, MATCH(D1195, '2025年度_地域戦略テーブル（基本項目）'!C:C, 0)))-1),
    "")</f>
        <v/>
      </c>
    </row>
    <row r="1196" spans="1:22" hidden="1">
      <c r="A1196" s="11">
        <v>1310</v>
      </c>
      <c r="B1196" s="12" t="s">
        <v>4506</v>
      </c>
      <c r="C1196" s="12" t="s">
        <v>7650</v>
      </c>
      <c r="D1196" s="12" t="s">
        <v>4507</v>
      </c>
      <c r="E1196" s="12" t="s">
        <v>547</v>
      </c>
      <c r="F1196" s="12" t="s">
        <v>4484</v>
      </c>
      <c r="G1196" s="12" t="s">
        <v>1409</v>
      </c>
      <c r="H1196" s="12" t="s">
        <v>4508</v>
      </c>
      <c r="I1196" s="12" t="s">
        <v>1076</v>
      </c>
      <c r="J1196" s="11">
        <v>189.83</v>
      </c>
      <c r="K1196" s="11">
        <v>15370</v>
      </c>
      <c r="L1196" s="11">
        <v>-6.6788100000000004</v>
      </c>
      <c r="M1196" s="11">
        <v>5.4127603344023099</v>
      </c>
      <c r="N1196" s="11">
        <v>12.7415676248264</v>
      </c>
      <c r="O1196" s="11">
        <v>14.092763778116399</v>
      </c>
      <c r="P1196" s="11">
        <v>63.977089213140403</v>
      </c>
      <c r="Q1196" s="11">
        <v>3.7758190495144301</v>
      </c>
      <c r="R1196" s="11">
        <v>5022</v>
      </c>
      <c r="S1196" s="11">
        <v>1804</v>
      </c>
      <c r="T1196" s="11">
        <v>4809</v>
      </c>
      <c r="U1196" s="81" t="str">
        <f>IF(COUNTIF('2025年度_地域戦略テーブル（基本項目）'!C:C, D1196) &gt; 0, "策定済み", "未策定")</f>
        <v>未策定</v>
      </c>
      <c r="V1196" t="str">
        <f>IF(COUNTIF('2025年度_地域戦略テーブル（基本項目）'!C:C, D1196) &gt; 0,
    IF(MONTH(INDEX('2025年度_地域戦略テーブル（基本項目）'!G:G, MATCH(D1196, '2025年度_地域戦略テーブル（基本項目）'!C:C, 0))) &gt;= 4,
        YEAR(INDEX('2025年度_地域戦略テーブル（基本項目）'!G:G, MATCH(D1196, '2025年度_地域戦略テーブル（基本項目）'!C:C, 0))),
        YEAR(INDEX('2025年度_地域戦略テーブル（基本項目）'!G:G, MATCH(D1196, '2025年度_地域戦略テーブル（基本項目）'!C:C, 0)))-1),
    "")</f>
        <v/>
      </c>
    </row>
    <row r="1197" spans="1:22" hidden="1">
      <c r="A1197" s="11">
        <v>1303</v>
      </c>
      <c r="B1197" s="12" t="s">
        <v>4509</v>
      </c>
      <c r="C1197" s="12" t="s">
        <v>7643</v>
      </c>
      <c r="D1197" s="12" t="s">
        <v>4510</v>
      </c>
      <c r="E1197" s="12" t="s">
        <v>547</v>
      </c>
      <c r="F1197" s="12" t="s">
        <v>4484</v>
      </c>
      <c r="G1197" s="12" t="s">
        <v>1409</v>
      </c>
      <c r="H1197" s="12" t="s">
        <v>4511</v>
      </c>
      <c r="I1197" s="12" t="s">
        <v>1076</v>
      </c>
      <c r="J1197" s="11">
        <v>224.7</v>
      </c>
      <c r="K1197" s="11">
        <v>6427</v>
      </c>
      <c r="L1197" s="11">
        <v>-10.16215</v>
      </c>
      <c r="M1197" s="11">
        <v>1.59947630181087</v>
      </c>
      <c r="N1197" s="11">
        <v>3.10987844204343</v>
      </c>
      <c r="O1197" s="11">
        <v>0.17120423831333501</v>
      </c>
      <c r="P1197" s="11">
        <v>94.021998648987804</v>
      </c>
      <c r="Q1197" s="11">
        <v>1.0974423688445401</v>
      </c>
      <c r="R1197" s="11">
        <v>493</v>
      </c>
      <c r="S1197" s="11">
        <v>1258</v>
      </c>
      <c r="T1197" s="11">
        <v>1861</v>
      </c>
      <c r="U1197" s="81" t="str">
        <f>IF(COUNTIF('2025年度_地域戦略テーブル（基本項目）'!C:C, D1197) &gt; 0, "策定済み", "未策定")</f>
        <v>未策定</v>
      </c>
      <c r="V1197" t="str">
        <f>IF(COUNTIF('2025年度_地域戦略テーブル（基本項目）'!C:C, D1197) &gt; 0,
    IF(MONTH(INDEX('2025年度_地域戦略テーブル（基本項目）'!G:G, MATCH(D1197, '2025年度_地域戦略テーブル（基本項目）'!C:C, 0))) &gt;= 4,
        YEAR(INDEX('2025年度_地域戦略テーブル（基本項目）'!G:G, MATCH(D1197, '2025年度_地域戦略テーブル（基本項目）'!C:C, 0))),
        YEAR(INDEX('2025年度_地域戦略テーブル（基本項目）'!G:G, MATCH(D1197, '2025年度_地域戦略テーブル（基本項目）'!C:C, 0)))-1),
    "")</f>
        <v/>
      </c>
    </row>
    <row r="1198" spans="1:22" hidden="1">
      <c r="A1198" s="11">
        <v>1297</v>
      </c>
      <c r="B1198" s="12" t="s">
        <v>4512</v>
      </c>
      <c r="C1198" s="12" t="s">
        <v>7637</v>
      </c>
      <c r="D1198" s="12" t="s">
        <v>4513</v>
      </c>
      <c r="E1198" s="12" t="s">
        <v>547</v>
      </c>
      <c r="F1198" s="12" t="s">
        <v>4484</v>
      </c>
      <c r="G1198" s="12" t="s">
        <v>1409</v>
      </c>
      <c r="H1198" s="12" t="s">
        <v>4514</v>
      </c>
      <c r="I1198" s="12" t="s">
        <v>1076</v>
      </c>
      <c r="J1198" s="11">
        <v>765.31</v>
      </c>
      <c r="K1198" s="11">
        <v>188465</v>
      </c>
      <c r="L1198" s="11">
        <v>-2.7111700000000001</v>
      </c>
      <c r="M1198" s="11">
        <v>7.8991539730252498</v>
      </c>
      <c r="N1198" s="11">
        <v>9.8103328891385999</v>
      </c>
      <c r="O1198" s="11">
        <v>4.0856184237774098</v>
      </c>
      <c r="P1198" s="11">
        <v>76.944780985662504</v>
      </c>
      <c r="Q1198" s="11">
        <v>1.26011372839625</v>
      </c>
      <c r="R1198" s="11">
        <v>10202</v>
      </c>
      <c r="S1198" s="11">
        <v>20825</v>
      </c>
      <c r="T1198" s="11">
        <v>61790</v>
      </c>
      <c r="U1198" s="81" t="str">
        <f>IF(COUNTIF('2025年度_地域戦略テーブル（基本項目）'!C:C, D1198) &gt; 0, "策定済み", "未策定")</f>
        <v>未策定</v>
      </c>
      <c r="V1198" t="str">
        <f>IF(COUNTIF('2025年度_地域戦略テーブル（基本項目）'!C:C, D1198) &gt; 0,
    IF(MONTH(INDEX('2025年度_地域戦略テーブル（基本項目）'!G:G, MATCH(D1198, '2025年度_地域戦略テーブル（基本項目）'!C:C, 0))) &gt;= 4,
        YEAR(INDEX('2025年度_地域戦略テーブル（基本項目）'!G:G, MATCH(D1198, '2025年度_地域戦略テーブル（基本項目）'!C:C, 0))),
        YEAR(INDEX('2025年度_地域戦略テーブル（基本項目）'!G:G, MATCH(D1198, '2025年度_地域戦略テーブル（基本項目）'!C:C, 0)))-1),
    "")</f>
        <v/>
      </c>
    </row>
    <row r="1199" spans="1:22" ht="26" hidden="1">
      <c r="A1199" s="11">
        <v>1306</v>
      </c>
      <c r="B1199" s="12" t="s">
        <v>4515</v>
      </c>
      <c r="C1199" s="12" t="s">
        <v>7646</v>
      </c>
      <c r="D1199" s="12" t="s">
        <v>4516</v>
      </c>
      <c r="E1199" s="12" t="s">
        <v>547</v>
      </c>
      <c r="F1199" s="12" t="s">
        <v>4484</v>
      </c>
      <c r="G1199" s="12" t="s">
        <v>1409</v>
      </c>
      <c r="H1199" s="12" t="s">
        <v>4517</v>
      </c>
      <c r="I1199" s="12" t="s">
        <v>1076</v>
      </c>
      <c r="J1199" s="11">
        <v>77.94</v>
      </c>
      <c r="K1199" s="11">
        <v>16055</v>
      </c>
      <c r="L1199" s="11">
        <v>-2.9909400000000002</v>
      </c>
      <c r="M1199" s="11">
        <v>9.5475166836782908</v>
      </c>
      <c r="N1199" s="11">
        <v>12.113050479840201</v>
      </c>
      <c r="O1199" s="11">
        <v>16.609068102753401</v>
      </c>
      <c r="P1199" s="11">
        <v>60.465162779238298</v>
      </c>
      <c r="Q1199" s="11">
        <v>1.2652019544897699</v>
      </c>
      <c r="R1199" s="11">
        <v>2846</v>
      </c>
      <c r="S1199" s="11">
        <v>1821</v>
      </c>
      <c r="T1199" s="11">
        <v>5335</v>
      </c>
      <c r="U1199" s="81" t="str">
        <f>IF(COUNTIF('2025年度_地域戦略テーブル（基本項目）'!C:C, D1199) &gt; 0, "策定済み", "未策定")</f>
        <v>未策定</v>
      </c>
      <c r="V1199" t="str">
        <f>IF(COUNTIF('2025年度_地域戦略テーブル（基本項目）'!C:C, D1199) &gt; 0,
    IF(MONTH(INDEX('2025年度_地域戦略テーブル（基本項目）'!G:G, MATCH(D1199, '2025年度_地域戦略テーブル（基本項目）'!C:C, 0))) &gt;= 4,
        YEAR(INDEX('2025年度_地域戦略テーブル（基本項目）'!G:G, MATCH(D1199, '2025年度_地域戦略テーブル（基本項目）'!C:C, 0))),
        YEAR(INDEX('2025年度_地域戦略テーブル（基本項目）'!G:G, MATCH(D1199, '2025年度_地域戦略テーブル（基本項目）'!C:C, 0)))-1),
    "")</f>
        <v/>
      </c>
    </row>
    <row r="1200" spans="1:22" hidden="1">
      <c r="A1200" s="11">
        <v>1311</v>
      </c>
      <c r="B1200" s="12" t="s">
        <v>4518</v>
      </c>
      <c r="C1200" s="12" t="s">
        <v>7651</v>
      </c>
      <c r="D1200" s="12" t="s">
        <v>4519</v>
      </c>
      <c r="E1200" s="12" t="s">
        <v>547</v>
      </c>
      <c r="F1200" s="12" t="s">
        <v>4484</v>
      </c>
      <c r="G1200" s="12" t="s">
        <v>1409</v>
      </c>
      <c r="H1200" s="12" t="s">
        <v>3116</v>
      </c>
      <c r="I1200" s="12" t="s">
        <v>1076</v>
      </c>
      <c r="J1200" s="11">
        <v>114.03</v>
      </c>
      <c r="K1200" s="11">
        <v>10323</v>
      </c>
      <c r="L1200" s="11">
        <v>-5.7260299999999997</v>
      </c>
      <c r="M1200" s="11">
        <v>4.2611831204325004</v>
      </c>
      <c r="N1200" s="11">
        <v>12.4082376990652</v>
      </c>
      <c r="O1200" s="11">
        <v>2.61615651353579</v>
      </c>
      <c r="P1200" s="11">
        <v>79.163135475164196</v>
      </c>
      <c r="Q1200" s="11">
        <v>1.5512871918023099</v>
      </c>
      <c r="R1200" s="11">
        <v>1714</v>
      </c>
      <c r="S1200" s="11">
        <v>1429</v>
      </c>
      <c r="T1200" s="11">
        <v>3432</v>
      </c>
      <c r="U1200" s="81" t="str">
        <f>IF(COUNTIF('2025年度_地域戦略テーブル（基本項目）'!C:C, D1200) &gt; 0, "策定済み", "未策定")</f>
        <v>未策定</v>
      </c>
      <c r="V1200" t="str">
        <f>IF(COUNTIF('2025年度_地域戦略テーブル（基本項目）'!C:C, D1200) &gt; 0,
    IF(MONTH(INDEX('2025年度_地域戦略テーブル（基本項目）'!G:G, MATCH(D1200, '2025年度_地域戦略テーブル（基本項目）'!C:C, 0))) &gt;= 4,
        YEAR(INDEX('2025年度_地域戦略テーブル（基本項目）'!G:G, MATCH(D1200, '2025年度_地域戦略テーブル（基本項目）'!C:C, 0))),
        YEAR(INDEX('2025年度_地域戦略テーブル（基本項目）'!G:G, MATCH(D1200, '2025年度_地域戦略テーブル（基本項目）'!C:C, 0)))-1),
    "")</f>
        <v/>
      </c>
    </row>
    <row r="1201" spans="1:22" ht="26" hidden="1">
      <c r="A1201" s="11">
        <v>1309</v>
      </c>
      <c r="B1201" s="12" t="s">
        <v>4520</v>
      </c>
      <c r="C1201" s="12" t="s">
        <v>7649</v>
      </c>
      <c r="D1201" s="12" t="s">
        <v>4521</v>
      </c>
      <c r="E1201" s="12" t="s">
        <v>547</v>
      </c>
      <c r="F1201" s="12" t="s">
        <v>4484</v>
      </c>
      <c r="G1201" s="12" t="s">
        <v>1409</v>
      </c>
      <c r="H1201" s="12" t="s">
        <v>4522</v>
      </c>
      <c r="I1201" s="12" t="s">
        <v>1076</v>
      </c>
      <c r="J1201" s="11">
        <v>4.2</v>
      </c>
      <c r="K1201" s="11">
        <v>3501</v>
      </c>
      <c r="L1201" s="11">
        <v>1.8028500000000001</v>
      </c>
      <c r="M1201" s="11">
        <v>52.388238088391098</v>
      </c>
      <c r="N1201" s="11">
        <v>28.774821579092801</v>
      </c>
      <c r="O1201" s="11">
        <v>13.1603000366663</v>
      </c>
      <c r="P1201" s="11">
        <v>3.2253953931287001</v>
      </c>
      <c r="Q1201" s="11">
        <v>2.4512449027210499</v>
      </c>
      <c r="R1201" s="11">
        <v>341</v>
      </c>
      <c r="S1201" s="11">
        <v>347</v>
      </c>
      <c r="T1201" s="11">
        <v>1125</v>
      </c>
      <c r="U1201" s="81" t="str">
        <f>IF(COUNTIF('2025年度_地域戦略テーブル（基本項目）'!C:C, D1201) &gt; 0, "策定済み", "未策定")</f>
        <v>未策定</v>
      </c>
      <c r="V1201" t="str">
        <f>IF(COUNTIF('2025年度_地域戦略テーブル（基本項目）'!C:C, D1201) &gt; 0,
    IF(MONTH(INDEX('2025年度_地域戦略テーブル（基本項目）'!G:G, MATCH(D1201, '2025年度_地域戦略テーブル（基本項目）'!C:C, 0))) &gt;= 4,
        YEAR(INDEX('2025年度_地域戦略テーブル（基本項目）'!G:G, MATCH(D1201, '2025年度_地域戦略テーブル（基本項目）'!C:C, 0))),
        YEAR(INDEX('2025年度_地域戦略テーブル（基本項目）'!G:G, MATCH(D1201, '2025年度_地域戦略テーブル（基本項目）'!C:C, 0)))-1),
    "")</f>
        <v/>
      </c>
    </row>
    <row r="1202" spans="1:22" hidden="1">
      <c r="A1202" s="11">
        <v>1313</v>
      </c>
      <c r="B1202" s="12" t="s">
        <v>4523</v>
      </c>
      <c r="C1202" s="12" t="s">
        <v>7653</v>
      </c>
      <c r="D1202" s="12" t="s">
        <v>4524</v>
      </c>
      <c r="E1202" s="12" t="s">
        <v>547</v>
      </c>
      <c r="F1202" s="12" t="s">
        <v>4484</v>
      </c>
      <c r="G1202" s="12" t="s">
        <v>1409</v>
      </c>
      <c r="H1202" s="12" t="s">
        <v>4525</v>
      </c>
      <c r="I1202" s="12" t="s">
        <v>1076</v>
      </c>
      <c r="J1202" s="11">
        <v>340.96</v>
      </c>
      <c r="K1202" s="11">
        <v>4196</v>
      </c>
      <c r="L1202" s="11">
        <v>-11.941240000000001</v>
      </c>
      <c r="M1202" s="11">
        <v>0.97914164341258703</v>
      </c>
      <c r="N1202" s="11">
        <v>6.8218962419502001</v>
      </c>
      <c r="O1202" s="11">
        <v>0.74264903207062105</v>
      </c>
      <c r="P1202" s="11">
        <v>90.1640403480434</v>
      </c>
      <c r="Q1202" s="11">
        <v>1.2922727345232199</v>
      </c>
      <c r="R1202" s="11">
        <v>1700</v>
      </c>
      <c r="S1202" s="11">
        <v>480</v>
      </c>
      <c r="T1202" s="11">
        <v>1257</v>
      </c>
      <c r="U1202" s="81" t="str">
        <f>IF(COUNTIF('2025年度_地域戦略テーブル（基本項目）'!C:C, D1202) &gt; 0, "策定済み", "未策定")</f>
        <v>未策定</v>
      </c>
      <c r="V1202" t="str">
        <f>IF(COUNTIF('2025年度_地域戦略テーブル（基本項目）'!C:C, D1202) &gt; 0,
    IF(MONTH(INDEX('2025年度_地域戦略テーブル（基本項目）'!G:G, MATCH(D1202, '2025年度_地域戦略テーブル（基本項目）'!C:C, 0))) &gt;= 4,
        YEAR(INDEX('2025年度_地域戦略テーブル（基本項目）'!G:G, MATCH(D1202, '2025年度_地域戦略テーブル（基本項目）'!C:C, 0))),
        YEAR(INDEX('2025年度_地域戦略テーブル（基本項目）'!G:G, MATCH(D1202, '2025年度_地域戦略テーブル（基本項目）'!C:C, 0)))-1),
    "")</f>
        <v/>
      </c>
    </row>
    <row r="1203" spans="1:22" hidden="1">
      <c r="A1203" s="11">
        <v>1314</v>
      </c>
      <c r="B1203" s="12" t="s">
        <v>4526</v>
      </c>
      <c r="C1203" s="12" t="s">
        <v>7654</v>
      </c>
      <c r="D1203" s="12" t="s">
        <v>4527</v>
      </c>
      <c r="E1203" s="12" t="s">
        <v>547</v>
      </c>
      <c r="F1203" s="12" t="s">
        <v>4484</v>
      </c>
      <c r="G1203" s="12" t="s">
        <v>1409</v>
      </c>
      <c r="H1203" s="12" t="s">
        <v>3179</v>
      </c>
      <c r="I1203" s="12" t="s">
        <v>1076</v>
      </c>
      <c r="J1203" s="11">
        <v>133.97999999999999</v>
      </c>
      <c r="K1203" s="11">
        <v>2907</v>
      </c>
      <c r="L1203" s="11">
        <v>-11.317880000000001</v>
      </c>
      <c r="M1203" s="11">
        <v>1.2477555763233099</v>
      </c>
      <c r="N1203" s="11">
        <v>4.5935337438030297</v>
      </c>
      <c r="O1203" s="11">
        <v>0.82000582707637404</v>
      </c>
      <c r="P1203" s="11">
        <v>92.536278656942599</v>
      </c>
      <c r="Q1203" s="11">
        <v>0.802426195854682</v>
      </c>
      <c r="R1203" s="11">
        <v>586</v>
      </c>
      <c r="S1203" s="11">
        <v>387</v>
      </c>
      <c r="T1203" s="11">
        <v>1005</v>
      </c>
      <c r="U1203" s="81" t="str">
        <f>IF(COUNTIF('2025年度_地域戦略テーブル（基本項目）'!C:C, D1203) &gt; 0, "策定済み", "未策定")</f>
        <v>未策定</v>
      </c>
      <c r="V1203" t="str">
        <f>IF(COUNTIF('2025年度_地域戦略テーブル（基本項目）'!C:C, D1203) &gt; 0,
    IF(MONTH(INDEX('2025年度_地域戦略テーブル（基本項目）'!G:G, MATCH(D1203, '2025年度_地域戦略テーブル（基本項目）'!C:C, 0))) &gt;= 4,
        YEAR(INDEX('2025年度_地域戦略テーブル（基本項目）'!G:G, MATCH(D1203, '2025年度_地域戦略テーブル（基本項目）'!C:C, 0))),
        YEAR(INDEX('2025年度_地域戦略テーブル（基本項目）'!G:G, MATCH(D1203, '2025年度_地域戦略テーブル（基本項目）'!C:C, 0)))-1),
    "")</f>
        <v/>
      </c>
    </row>
    <row r="1204" spans="1:22" hidden="1">
      <c r="A1204" s="11">
        <v>1312</v>
      </c>
      <c r="B1204" s="12" t="s">
        <v>4528</v>
      </c>
      <c r="C1204" s="12" t="s">
        <v>7652</v>
      </c>
      <c r="D1204" s="12" t="s">
        <v>4529</v>
      </c>
      <c r="E1204" s="12" t="s">
        <v>547</v>
      </c>
      <c r="F1204" s="12" t="s">
        <v>4484</v>
      </c>
      <c r="G1204" s="12" t="s">
        <v>1409</v>
      </c>
      <c r="H1204" s="12" t="s">
        <v>4530</v>
      </c>
      <c r="I1204" s="12" t="s">
        <v>1076</v>
      </c>
      <c r="J1204" s="11">
        <v>139.44</v>
      </c>
      <c r="K1204" s="11">
        <v>10696</v>
      </c>
      <c r="L1204" s="11">
        <v>-3.7956500000000002</v>
      </c>
      <c r="M1204" s="11">
        <v>5.3549728766109199</v>
      </c>
      <c r="N1204" s="11">
        <v>12.7366233469227</v>
      </c>
      <c r="O1204" s="11">
        <v>5.3546383135963804</v>
      </c>
      <c r="P1204" s="11">
        <v>73.229437703708797</v>
      </c>
      <c r="Q1204" s="11">
        <v>3.32432775916114</v>
      </c>
      <c r="R1204" s="11">
        <v>2042</v>
      </c>
      <c r="S1204" s="11">
        <v>1204</v>
      </c>
      <c r="T1204" s="11">
        <v>3602</v>
      </c>
      <c r="U1204" s="81" t="str">
        <f>IF(COUNTIF('2025年度_地域戦略テーブル（基本項目）'!C:C, D1204) &gt; 0, "策定済み", "未策定")</f>
        <v>未策定</v>
      </c>
      <c r="V1204" t="str">
        <f>IF(COUNTIF('2025年度_地域戦略テーブル（基本項目）'!C:C, D1204) &gt; 0,
    IF(MONTH(INDEX('2025年度_地域戦略テーブル（基本項目）'!G:G, MATCH(D1204, '2025年度_地域戦略テーブル（基本項目）'!C:C, 0))) &gt;= 4,
        YEAR(INDEX('2025年度_地域戦略テーブル（基本項目）'!G:G, MATCH(D1204, '2025年度_地域戦略テーブル（基本項目）'!C:C, 0))),
        YEAR(INDEX('2025年度_地域戦略テーブル（基本項目）'!G:G, MATCH(D1204, '2025年度_地域戦略テーブル（基本項目）'!C:C, 0)))-1),
    "")</f>
        <v/>
      </c>
    </row>
    <row r="1205" spans="1:22" hidden="1">
      <c r="A1205" s="11">
        <v>1304</v>
      </c>
      <c r="B1205" s="12" t="s">
        <v>4531</v>
      </c>
      <c r="C1205" s="12" t="s">
        <v>7644</v>
      </c>
      <c r="D1205" s="12" t="s">
        <v>4532</v>
      </c>
      <c r="E1205" s="12" t="s">
        <v>547</v>
      </c>
      <c r="F1205" s="12" t="s">
        <v>4484</v>
      </c>
      <c r="G1205" s="12" t="s">
        <v>1409</v>
      </c>
      <c r="H1205" s="12" t="s">
        <v>4533</v>
      </c>
      <c r="I1205" s="12" t="s">
        <v>1076</v>
      </c>
      <c r="J1205" s="11">
        <v>206.71</v>
      </c>
      <c r="K1205" s="11">
        <v>15937</v>
      </c>
      <c r="L1205" s="11">
        <v>-6.1701499999999996</v>
      </c>
      <c r="M1205" s="11">
        <v>4.2109480276885298</v>
      </c>
      <c r="N1205" s="11">
        <v>7.9892538605978203</v>
      </c>
      <c r="O1205" s="11">
        <v>3.4313100345412502</v>
      </c>
      <c r="P1205" s="11">
        <v>84.004383005115798</v>
      </c>
      <c r="Q1205" s="11">
        <v>0.36410507205655601</v>
      </c>
      <c r="R1205" s="11">
        <v>3324</v>
      </c>
      <c r="S1205" s="11">
        <v>2401</v>
      </c>
      <c r="T1205" s="11">
        <v>5042</v>
      </c>
      <c r="U1205" s="81" t="str">
        <f>IF(COUNTIF('2025年度_地域戦略テーブル（基本項目）'!C:C, D1205) &gt; 0, "策定済み", "未策定")</f>
        <v>未策定</v>
      </c>
      <c r="V1205" t="str">
        <f>IF(COUNTIF('2025年度_地域戦略テーブル（基本項目）'!C:C, D1205) &gt; 0,
    IF(MONTH(INDEX('2025年度_地域戦略テーブル（基本項目）'!G:G, MATCH(D1205, '2025年度_地域戦略テーブル（基本項目）'!C:C, 0))) &gt;= 4,
        YEAR(INDEX('2025年度_地域戦略テーブル（基本項目）'!G:G, MATCH(D1205, '2025年度_地域戦略テーブル（基本項目）'!C:C, 0))),
        YEAR(INDEX('2025年度_地域戦略テーブル（基本項目）'!G:G, MATCH(D1205, '2025年度_地域戦略テーブル（基本項目）'!C:C, 0)))-1),
    "")</f>
        <v/>
      </c>
    </row>
    <row r="1206" spans="1:22" hidden="1">
      <c r="A1206" s="11">
        <v>1298</v>
      </c>
      <c r="B1206" s="12" t="s">
        <v>4534</v>
      </c>
      <c r="C1206" s="12" t="s">
        <v>7638</v>
      </c>
      <c r="D1206" s="12" t="s">
        <v>4535</v>
      </c>
      <c r="E1206" s="12" t="s">
        <v>547</v>
      </c>
      <c r="F1206" s="12" t="s">
        <v>4484</v>
      </c>
      <c r="G1206" s="12" t="s">
        <v>1409</v>
      </c>
      <c r="H1206" s="12" t="s">
        <v>4536</v>
      </c>
      <c r="I1206" s="12" t="s">
        <v>1076</v>
      </c>
      <c r="J1206" s="11">
        <v>132.41999999999999</v>
      </c>
      <c r="K1206" s="11">
        <v>147317</v>
      </c>
      <c r="L1206" s="11">
        <v>-1.3367899999999999</v>
      </c>
      <c r="M1206" s="11">
        <v>33.767476318777199</v>
      </c>
      <c r="N1206" s="11">
        <v>22.926156298809801</v>
      </c>
      <c r="O1206" s="11">
        <v>12.464512651346601</v>
      </c>
      <c r="P1206" s="11">
        <v>28.1509595062629</v>
      </c>
      <c r="Q1206" s="11">
        <v>2.69089522480354</v>
      </c>
      <c r="R1206" s="11">
        <v>5437</v>
      </c>
      <c r="S1206" s="11">
        <v>13892</v>
      </c>
      <c r="T1206" s="11">
        <v>49548</v>
      </c>
      <c r="U1206" s="81" t="str">
        <f>IF(COUNTIF('2025年度_地域戦略テーブル（基本項目）'!C:C, D1206) &gt; 0, "策定済み", "未策定")</f>
        <v>未策定</v>
      </c>
      <c r="V1206" t="str">
        <f>IF(COUNTIF('2025年度_地域戦略テーブル（基本項目）'!C:C, D1206) &gt; 0,
    IF(MONTH(INDEX('2025年度_地域戦略テーブル（基本項目）'!G:G, MATCH(D1206, '2025年度_地域戦略テーブル（基本項目）'!C:C, 0))) &gt;= 4,
        YEAR(INDEX('2025年度_地域戦略テーブル（基本項目）'!G:G, MATCH(D1206, '2025年度_地域戦略テーブル（基本項目）'!C:C, 0))),
        YEAR(INDEX('2025年度_地域戦略テーブル（基本項目）'!G:G, MATCH(D1206, '2025年度_地域戦略テーブル（基本項目）'!C:C, 0)))-1),
    "")</f>
        <v/>
      </c>
    </row>
    <row r="1207" spans="1:22" hidden="1">
      <c r="A1207" s="11">
        <v>1308</v>
      </c>
      <c r="B1207" s="12" t="s">
        <v>4537</v>
      </c>
      <c r="C1207" s="12" t="s">
        <v>7648</v>
      </c>
      <c r="D1207" s="12" t="s">
        <v>4538</v>
      </c>
      <c r="E1207" s="12" t="s">
        <v>547</v>
      </c>
      <c r="F1207" s="12" t="s">
        <v>4484</v>
      </c>
      <c r="G1207" s="12" t="s">
        <v>1409</v>
      </c>
      <c r="H1207" s="12" t="s">
        <v>4539</v>
      </c>
      <c r="I1207" s="12" t="s">
        <v>1076</v>
      </c>
      <c r="J1207" s="11">
        <v>56.94</v>
      </c>
      <c r="K1207" s="11">
        <v>14228</v>
      </c>
      <c r="L1207" s="11">
        <v>-3.9946000000000002</v>
      </c>
      <c r="M1207" s="11">
        <v>12.2676127190652</v>
      </c>
      <c r="N1207" s="11">
        <v>20.9640110231515</v>
      </c>
      <c r="O1207" s="11">
        <v>34.418878796437703</v>
      </c>
      <c r="P1207" s="11">
        <v>29.7698503485278</v>
      </c>
      <c r="Q1207" s="11">
        <v>2.5796471128178098</v>
      </c>
      <c r="R1207" s="11">
        <v>3955</v>
      </c>
      <c r="S1207" s="11">
        <v>1698</v>
      </c>
      <c r="T1207" s="11">
        <v>4310</v>
      </c>
      <c r="U1207" s="81" t="str">
        <f>IF(COUNTIF('2025年度_地域戦略テーブル（基本項目）'!C:C, D1207) &gt; 0, "策定済み", "未策定")</f>
        <v>未策定</v>
      </c>
      <c r="V1207" t="str">
        <f>IF(COUNTIF('2025年度_地域戦略テーブル（基本項目）'!C:C, D1207) &gt; 0,
    IF(MONTH(INDEX('2025年度_地域戦略テーブル（基本項目）'!G:G, MATCH(D1207, '2025年度_地域戦略テーブル（基本項目）'!C:C, 0))) &gt;= 4,
        YEAR(INDEX('2025年度_地域戦略テーブル（基本項目）'!G:G, MATCH(D1207, '2025年度_地域戦略テーブル（基本項目）'!C:C, 0))),
        YEAR(INDEX('2025年度_地域戦略テーブル（基本項目）'!G:G, MATCH(D1207, '2025年度_地域戦略テーブル（基本項目）'!C:C, 0)))-1),
    "")</f>
        <v/>
      </c>
    </row>
    <row r="1208" spans="1:22" hidden="1">
      <c r="A1208" s="11">
        <v>1316</v>
      </c>
      <c r="B1208" s="12" t="s">
        <v>4540</v>
      </c>
      <c r="C1208" s="12" t="s">
        <v>550</v>
      </c>
      <c r="D1208" s="12" t="s">
        <v>550</v>
      </c>
      <c r="E1208" s="12" t="s">
        <v>550</v>
      </c>
      <c r="F1208" s="12" t="s">
        <v>4541</v>
      </c>
      <c r="G1208" s="12" t="s">
        <v>1409</v>
      </c>
      <c r="H1208" s="12" t="s">
        <v>102</v>
      </c>
      <c r="I1208" s="12" t="s">
        <v>982</v>
      </c>
      <c r="J1208" s="11">
        <v>6707.89</v>
      </c>
      <c r="K1208" s="11">
        <v>671126</v>
      </c>
      <c r="L1208" s="11">
        <v>-3.3449900000000001</v>
      </c>
      <c r="M1208" s="11">
        <v>2.21176470588235</v>
      </c>
      <c r="N1208" s="11">
        <v>3.09019607843137</v>
      </c>
      <c r="O1208" s="11">
        <v>0.32941176470588202</v>
      </c>
      <c r="P1208" s="11">
        <v>94.305882352941197</v>
      </c>
      <c r="Q1208" s="11">
        <v>6.2745098039215699E-2</v>
      </c>
      <c r="R1208" s="11">
        <v>52757</v>
      </c>
      <c r="S1208" s="11">
        <v>81235</v>
      </c>
      <c r="T1208" s="11">
        <v>227870</v>
      </c>
      <c r="U1208" s="81" t="str">
        <f>IF(COUNTIF('2025年度_地域戦略テーブル（基本項目）'!C:C, D1208) &gt; 0, "策定済み", "未策定")</f>
        <v>策定済み</v>
      </c>
      <c r="V1208">
        <f>IF(COUNTIF('2025年度_地域戦略テーブル（基本項目）'!C:C, D1208) &gt; 0,
    IF(MONTH(INDEX('2025年度_地域戦略テーブル（基本項目）'!G:G, MATCH(D1208, '2025年度_地域戦略テーブル（基本項目）'!C:C, 0))) &gt;= 4,
        YEAR(INDEX('2025年度_地域戦略テーブル（基本項目）'!G:G, MATCH(D1208, '2025年度_地域戦略テーブル（基本項目）'!C:C, 0))),
        YEAR(INDEX('2025年度_地域戦略テーブル（基本項目）'!G:G, MATCH(D1208, '2025年度_地域戦略テーブル（基本項目）'!C:C, 0)))-1),
    "")</f>
        <v>2020</v>
      </c>
    </row>
    <row r="1209" spans="1:22" hidden="1">
      <c r="A1209" s="11">
        <v>1322</v>
      </c>
      <c r="B1209" s="12" t="s">
        <v>4542</v>
      </c>
      <c r="C1209" s="12" t="s">
        <v>7661</v>
      </c>
      <c r="D1209" s="12" t="s">
        <v>4543</v>
      </c>
      <c r="E1209" s="12" t="s">
        <v>550</v>
      </c>
      <c r="F1209" s="12" t="s">
        <v>4541</v>
      </c>
      <c r="G1209" s="12" t="s">
        <v>1409</v>
      </c>
      <c r="H1209" s="12" t="s">
        <v>4544</v>
      </c>
      <c r="I1209" s="12" t="s">
        <v>1076</v>
      </c>
      <c r="J1209" s="11">
        <v>420.93</v>
      </c>
      <c r="K1209" s="11">
        <v>37062</v>
      </c>
      <c r="L1209" s="11">
        <v>-6.2386200000000001</v>
      </c>
      <c r="M1209" s="11">
        <v>4.2720927288426402</v>
      </c>
      <c r="N1209" s="11">
        <v>13.626533757210501</v>
      </c>
      <c r="O1209" s="11">
        <v>2.06610636265787</v>
      </c>
      <c r="P1209" s="11">
        <v>79.130637994251501</v>
      </c>
      <c r="Q1209" s="11">
        <v>0.90462915703747904</v>
      </c>
      <c r="R1209" s="11">
        <v>5203</v>
      </c>
      <c r="S1209" s="11">
        <v>6322</v>
      </c>
      <c r="T1209" s="11">
        <v>11338</v>
      </c>
      <c r="U1209" s="81" t="str">
        <f>IF(COUNTIF('2025年度_地域戦略テーブル（基本項目）'!C:C, D1209) &gt; 0, "策定済み", "未策定")</f>
        <v>未策定</v>
      </c>
      <c r="V1209" t="str">
        <f>IF(COUNTIF('2025年度_地域戦略テーブル（基本項目）'!C:C, D1209) &gt; 0,
    IF(MONTH(INDEX('2025年度_地域戦略テーブル（基本項目）'!G:G, MATCH(D1209, '2025年度_地域戦略テーブル（基本項目）'!C:C, 0))) &gt;= 4,
        YEAR(INDEX('2025年度_地域戦略テーブル（基本項目）'!G:G, MATCH(D1209, '2025年度_地域戦略テーブル（基本項目）'!C:C, 0))),
        YEAR(INDEX('2025年度_地域戦略テーブル（基本項目）'!G:G, MATCH(D1209, '2025年度_地域戦略テーブル（基本項目）'!C:C, 0)))-1),
    "")</f>
        <v/>
      </c>
    </row>
    <row r="1210" spans="1:22" ht="26" hidden="1">
      <c r="A1210" s="11">
        <v>1335</v>
      </c>
      <c r="B1210" s="12" t="s">
        <v>4545</v>
      </c>
      <c r="C1210" s="12" t="s">
        <v>7674</v>
      </c>
      <c r="D1210" s="12" t="s">
        <v>4546</v>
      </c>
      <c r="E1210" s="12" t="s">
        <v>550</v>
      </c>
      <c r="F1210" s="12" t="s">
        <v>4541</v>
      </c>
      <c r="G1210" s="12" t="s">
        <v>1409</v>
      </c>
      <c r="H1210" s="12" t="s">
        <v>4547</v>
      </c>
      <c r="I1210" s="12" t="s">
        <v>1076</v>
      </c>
      <c r="J1210" s="11">
        <v>242.82</v>
      </c>
      <c r="K1210" s="11">
        <v>13433</v>
      </c>
      <c r="L1210" s="11">
        <v>-8.0435400000000001</v>
      </c>
      <c r="M1210" s="11">
        <v>3.6758070760780601</v>
      </c>
      <c r="N1210" s="11">
        <v>3.9157206483797502</v>
      </c>
      <c r="O1210" s="11">
        <v>1.2223656974056001</v>
      </c>
      <c r="P1210" s="11">
        <v>88.570331963817097</v>
      </c>
      <c r="Q1210" s="11">
        <v>2.6157746143195202</v>
      </c>
      <c r="R1210" s="11">
        <v>1414</v>
      </c>
      <c r="S1210" s="11">
        <v>1226</v>
      </c>
      <c r="T1210" s="11">
        <v>4994</v>
      </c>
      <c r="U1210" s="81" t="str">
        <f>IF(COUNTIF('2025年度_地域戦略テーブル（基本項目）'!C:C, D1210) &gt; 0, "策定済み", "未策定")</f>
        <v>未策定</v>
      </c>
      <c r="V1210" t="str">
        <f>IF(COUNTIF('2025年度_地域戦略テーブル（基本項目）'!C:C, D1210) &gt; 0,
    IF(MONTH(INDEX('2025年度_地域戦略テーブル（基本項目）'!G:G, MATCH(D1210, '2025年度_地域戦略テーブル（基本項目）'!C:C, 0))) &gt;= 4,
        YEAR(INDEX('2025年度_地域戦略テーブル（基本項目）'!G:G, MATCH(D1210, '2025年度_地域戦略テーブル（基本項目）'!C:C, 0))),
        YEAR(INDEX('2025年度_地域戦略テーブル（基本項目）'!G:G, MATCH(D1210, '2025年度_地域戦略テーブル（基本項目）'!C:C, 0)))-1),
    "")</f>
        <v/>
      </c>
    </row>
    <row r="1211" spans="1:22" hidden="1">
      <c r="A1211" s="11">
        <v>1324</v>
      </c>
      <c r="B1211" s="12" t="s">
        <v>4548</v>
      </c>
      <c r="C1211" s="12" t="s">
        <v>7663</v>
      </c>
      <c r="D1211" s="12" t="s">
        <v>4549</v>
      </c>
      <c r="E1211" s="12" t="s">
        <v>550</v>
      </c>
      <c r="F1211" s="12" t="s">
        <v>4541</v>
      </c>
      <c r="G1211" s="12" t="s">
        <v>1409</v>
      </c>
      <c r="H1211" s="12" t="s">
        <v>4550</v>
      </c>
      <c r="I1211" s="12" t="s">
        <v>1076</v>
      </c>
      <c r="J1211" s="11">
        <v>553.17999999999995</v>
      </c>
      <c r="K1211" s="11">
        <v>36007</v>
      </c>
      <c r="L1211" s="11">
        <v>-7.7500499999999999</v>
      </c>
      <c r="M1211" s="11">
        <v>3.86300326358062</v>
      </c>
      <c r="N1211" s="11">
        <v>10.239729435773301</v>
      </c>
      <c r="O1211" s="11">
        <v>2.12710563282418</v>
      </c>
      <c r="P1211" s="11">
        <v>83.1564645599382</v>
      </c>
      <c r="Q1211" s="11">
        <v>0.61369710788366205</v>
      </c>
      <c r="R1211" s="11">
        <v>4468</v>
      </c>
      <c r="S1211" s="11">
        <v>6279</v>
      </c>
      <c r="T1211" s="11">
        <v>11823</v>
      </c>
      <c r="U1211" s="81" t="str">
        <f>IF(COUNTIF('2025年度_地域戦略テーブル（基本項目）'!C:C, D1211) &gt; 0, "策定済み", "未策定")</f>
        <v>未策定</v>
      </c>
      <c r="V1211" t="str">
        <f>IF(COUNTIF('2025年度_地域戦略テーブル（基本項目）'!C:C, D1211) &gt; 0,
    IF(MONTH(INDEX('2025年度_地域戦略テーブル（基本項目）'!G:G, MATCH(D1211, '2025年度_地域戦略テーブル（基本項目）'!C:C, 0))) &gt;= 4,
        YEAR(INDEX('2025年度_地域戦略テーブル（基本項目）'!G:G, MATCH(D1211, '2025年度_地域戦略テーブル（基本項目）'!C:C, 0))),
        YEAR(INDEX('2025年度_地域戦略テーブル（基本項目）'!G:G, MATCH(D1211, '2025年度_地域戦略テーブル（基本項目）'!C:C, 0)))-1),
    "")</f>
        <v/>
      </c>
    </row>
    <row r="1212" spans="1:22" hidden="1">
      <c r="A1212" s="11">
        <v>1320</v>
      </c>
      <c r="B1212" s="12" t="s">
        <v>4551</v>
      </c>
      <c r="C1212" s="12" t="s">
        <v>7659</v>
      </c>
      <c r="D1212" s="12" t="s">
        <v>4552</v>
      </c>
      <c r="E1212" s="12" t="s">
        <v>550</v>
      </c>
      <c r="F1212" s="12" t="s">
        <v>4541</v>
      </c>
      <c r="G1212" s="12" t="s">
        <v>1409</v>
      </c>
      <c r="H1212" s="12" t="s">
        <v>4553</v>
      </c>
      <c r="I1212" s="12" t="s">
        <v>1076</v>
      </c>
      <c r="J1212" s="11">
        <v>733.19</v>
      </c>
      <c r="K1212" s="11">
        <v>45003</v>
      </c>
      <c r="L1212" s="11">
        <v>-5.6896800000000001</v>
      </c>
      <c r="M1212" s="11">
        <v>2.7825011686218999</v>
      </c>
      <c r="N1212" s="11">
        <v>3.68102098152381</v>
      </c>
      <c r="O1212" s="11">
        <v>1.4096816655286799</v>
      </c>
      <c r="P1212" s="11">
        <v>90.295648485580799</v>
      </c>
      <c r="Q1212" s="11">
        <v>1.8311476987448001</v>
      </c>
      <c r="R1212" s="11">
        <v>3922</v>
      </c>
      <c r="S1212" s="11">
        <v>5067</v>
      </c>
      <c r="T1212" s="11">
        <v>16070</v>
      </c>
      <c r="U1212" s="81" t="str">
        <f>IF(COUNTIF('2025年度_地域戦略テーブル（基本項目）'!C:C, D1212) &gt; 0, "策定済み", "未策定")</f>
        <v>未策定</v>
      </c>
      <c r="V1212" t="str">
        <f>IF(COUNTIF('2025年度_地域戦略テーブル（基本項目）'!C:C, D1212) &gt; 0,
    IF(MONTH(INDEX('2025年度_地域戦略テーブル（基本項目）'!G:G, MATCH(D1212, '2025年度_地域戦略テーブル（基本項目）'!C:C, 0))) &gt;= 4,
        YEAR(INDEX('2025年度_地域戦略テーブル（基本項目）'!G:G, MATCH(D1212, '2025年度_地域戦略テーブル（基本項目）'!C:C, 0))),
        YEAR(INDEX('2025年度_地域戦略テーブル（基本項目）'!G:G, MATCH(D1212, '2025年度_地域戦略テーブル（基本項目）'!C:C, 0)))-1),
    "")</f>
        <v/>
      </c>
    </row>
    <row r="1213" spans="1:22" ht="26" hidden="1">
      <c r="A1213" s="11">
        <v>1325</v>
      </c>
      <c r="B1213" s="12" t="s">
        <v>4554</v>
      </c>
      <c r="C1213" s="12" t="s">
        <v>7664</v>
      </c>
      <c r="D1213" s="12" t="s">
        <v>4555</v>
      </c>
      <c r="E1213" s="12" t="s">
        <v>550</v>
      </c>
      <c r="F1213" s="12" t="s">
        <v>4541</v>
      </c>
      <c r="G1213" s="12" t="s">
        <v>1409</v>
      </c>
      <c r="H1213" s="12" t="s">
        <v>4556</v>
      </c>
      <c r="I1213" s="12" t="s">
        <v>1076</v>
      </c>
      <c r="J1213" s="11">
        <v>368.01</v>
      </c>
      <c r="K1213" s="11">
        <v>11849</v>
      </c>
      <c r="L1213" s="11">
        <v>-9.2934199999999993</v>
      </c>
      <c r="M1213" s="11">
        <v>1.77665075208263</v>
      </c>
      <c r="N1213" s="11">
        <v>9.4757356717916092</v>
      </c>
      <c r="O1213" s="11">
        <v>2.1467228567909502</v>
      </c>
      <c r="P1213" s="11">
        <v>84.996222021023897</v>
      </c>
      <c r="Q1213" s="11">
        <v>1.60466869831088</v>
      </c>
      <c r="R1213" s="11">
        <v>3267</v>
      </c>
      <c r="S1213" s="11">
        <v>2461</v>
      </c>
      <c r="T1213" s="11">
        <v>3428</v>
      </c>
      <c r="U1213" s="81" t="str">
        <f>IF(COUNTIF('2025年度_地域戦略テーブル（基本項目）'!C:C, D1213) &gt; 0, "策定済み", "未策定")</f>
        <v>未策定</v>
      </c>
      <c r="V1213" t="str">
        <f>IF(COUNTIF('2025年度_地域戦略テーブル（基本項目）'!C:C, D1213) &gt; 0,
    IF(MONTH(INDEX('2025年度_地域戦略テーブル（基本項目）'!G:G, MATCH(D1213, '2025年度_地域戦略テーブル（基本項目）'!C:C, 0))) &gt;= 4,
        YEAR(INDEX('2025年度_地域戦略テーブル（基本項目）'!G:G, MATCH(D1213, '2025年度_地域戦略テーブル（基本項目）'!C:C, 0))),
        YEAR(INDEX('2025年度_地域戦略テーブル（基本項目）'!G:G, MATCH(D1213, '2025年度_地域戦略テーブル（基本項目）'!C:C, 0)))-1),
    "")</f>
        <v/>
      </c>
    </row>
    <row r="1214" spans="1:22" hidden="1">
      <c r="A1214" s="11">
        <v>1332</v>
      </c>
      <c r="B1214" s="12" t="s">
        <v>4557</v>
      </c>
      <c r="C1214" s="12" t="s">
        <v>7671</v>
      </c>
      <c r="D1214" s="12" t="s">
        <v>4558</v>
      </c>
      <c r="E1214" s="12" t="s">
        <v>550</v>
      </c>
      <c r="F1214" s="12" t="s">
        <v>4541</v>
      </c>
      <c r="G1214" s="12" t="s">
        <v>1409</v>
      </c>
      <c r="H1214" s="12" t="s">
        <v>4559</v>
      </c>
      <c r="I1214" s="12" t="s">
        <v>1076</v>
      </c>
      <c r="J1214" s="11">
        <v>33.44</v>
      </c>
      <c r="K1214" s="11">
        <v>2267</v>
      </c>
      <c r="L1214" s="11">
        <v>-3.6549100000000001</v>
      </c>
      <c r="M1214" s="11">
        <v>5.6002200976402197</v>
      </c>
      <c r="N1214" s="11">
        <v>6.1633921992724101</v>
      </c>
      <c r="O1214" s="11">
        <v>2.7844407464262901</v>
      </c>
      <c r="P1214" s="11">
        <v>81.916560979782005</v>
      </c>
      <c r="Q1214" s="11">
        <v>3.5353859768791098</v>
      </c>
      <c r="R1214" s="11">
        <v>261</v>
      </c>
      <c r="S1214" s="11">
        <v>172</v>
      </c>
      <c r="T1214" s="11">
        <v>729</v>
      </c>
      <c r="U1214" s="81" t="str">
        <f>IF(COUNTIF('2025年度_地域戦略テーブル（基本項目）'!C:C, D1214) &gt; 0, "策定済み", "未策定")</f>
        <v>未策定</v>
      </c>
      <c r="V1214" t="str">
        <f>IF(COUNTIF('2025年度_地域戦略テーブル（基本項目）'!C:C, D1214) &gt; 0,
    IF(MONTH(INDEX('2025年度_地域戦略テーブル（基本項目）'!G:G, MATCH(D1214, '2025年度_地域戦略テーブル（基本項目）'!C:C, 0))) &gt;= 4,
        YEAR(INDEX('2025年度_地域戦略テーブル（基本項目）'!G:G, MATCH(D1214, '2025年度_地域戦略テーブル（基本項目）'!C:C, 0))),
        YEAR(INDEX('2025年度_地域戦略テーブル（基本項目）'!G:G, MATCH(D1214, '2025年度_地域戦略テーブル（基本項目）'!C:C, 0)))-1),
    "")</f>
        <v/>
      </c>
    </row>
    <row r="1215" spans="1:22" hidden="1">
      <c r="A1215" s="11">
        <v>1331</v>
      </c>
      <c r="B1215" s="12" t="s">
        <v>4560</v>
      </c>
      <c r="C1215" s="12" t="s">
        <v>7670</v>
      </c>
      <c r="D1215" s="12" t="s">
        <v>4561</v>
      </c>
      <c r="E1215" s="12" t="s">
        <v>550</v>
      </c>
      <c r="F1215" s="12" t="s">
        <v>4541</v>
      </c>
      <c r="G1215" s="12" t="s">
        <v>1409</v>
      </c>
      <c r="H1215" s="12" t="s">
        <v>4562</v>
      </c>
      <c r="I1215" s="12" t="s">
        <v>1076</v>
      </c>
      <c r="J1215" s="11">
        <v>336.5</v>
      </c>
      <c r="K1215" s="11">
        <v>6077</v>
      </c>
      <c r="L1215" s="11">
        <v>-4.6595500000000003</v>
      </c>
      <c r="M1215" s="11">
        <v>1.13251119598345</v>
      </c>
      <c r="N1215" s="11">
        <v>3.5199135401149801</v>
      </c>
      <c r="O1215" s="11">
        <v>0.31787522941407698</v>
      </c>
      <c r="P1215" s="11">
        <v>93.990885032133306</v>
      </c>
      <c r="Q1215" s="11">
        <v>1.03881500235419</v>
      </c>
      <c r="R1215" s="11">
        <v>1071</v>
      </c>
      <c r="S1215" s="11">
        <v>851</v>
      </c>
      <c r="T1215" s="11">
        <v>1772</v>
      </c>
      <c r="U1215" s="81" t="str">
        <f>IF(COUNTIF('2025年度_地域戦略テーブル（基本項目）'!C:C, D1215) &gt; 0, "策定済み", "未策定")</f>
        <v>未策定</v>
      </c>
      <c r="V1215" t="str">
        <f>IF(COUNTIF('2025年度_地域戦略テーブル（基本項目）'!C:C, D1215) &gt; 0,
    IF(MONTH(INDEX('2025年度_地域戦略テーブル（基本項目）'!G:G, MATCH(D1215, '2025年度_地域戦略テーブル（基本項目）'!C:C, 0))) &gt;= 4,
        YEAR(INDEX('2025年度_地域戦略テーブル（基本項目）'!G:G, MATCH(D1215, '2025年度_地域戦略テーブル（基本項目）'!C:C, 0))),
        YEAR(INDEX('2025年度_地域戦略テーブル（基本項目）'!G:G, MATCH(D1215, '2025年度_地域戦略テーブル（基本項目）'!C:C, 0)))-1),
    "")</f>
        <v/>
      </c>
    </row>
    <row r="1216" spans="1:22" hidden="1">
      <c r="A1216" s="11">
        <v>1323</v>
      </c>
      <c r="B1216" s="12" t="s">
        <v>4563</v>
      </c>
      <c r="C1216" s="12" t="s">
        <v>7662</v>
      </c>
      <c r="D1216" s="12" t="s">
        <v>4564</v>
      </c>
      <c r="E1216" s="12" t="s">
        <v>550</v>
      </c>
      <c r="F1216" s="12" t="s">
        <v>4541</v>
      </c>
      <c r="G1216" s="12" t="s">
        <v>1409</v>
      </c>
      <c r="H1216" s="12" t="s">
        <v>4565</v>
      </c>
      <c r="I1216" s="12" t="s">
        <v>1076</v>
      </c>
      <c r="J1216" s="11">
        <v>268.24</v>
      </c>
      <c r="K1216" s="11">
        <v>22959</v>
      </c>
      <c r="L1216" s="11">
        <v>-6.1672399999999996</v>
      </c>
      <c r="M1216" s="11">
        <v>5.1653780673730498</v>
      </c>
      <c r="N1216" s="11">
        <v>3.9661934237917902</v>
      </c>
      <c r="O1216" s="11">
        <v>2.251030081878</v>
      </c>
      <c r="P1216" s="11">
        <v>87.027600627001405</v>
      </c>
      <c r="Q1216" s="11">
        <v>1.58979779995578</v>
      </c>
      <c r="R1216" s="11">
        <v>926</v>
      </c>
      <c r="S1216" s="11">
        <v>2982</v>
      </c>
      <c r="T1216" s="11">
        <v>7882</v>
      </c>
      <c r="U1216" s="81" t="str">
        <f>IF(COUNTIF('2025年度_地域戦略テーブル（基本項目）'!C:C, D1216) &gt; 0, "策定済み", "未策定")</f>
        <v>未策定</v>
      </c>
      <c r="V1216" t="str">
        <f>IF(COUNTIF('2025年度_地域戦略テーブル（基本項目）'!C:C, D1216) &gt; 0,
    IF(MONTH(INDEX('2025年度_地域戦略テーブル（基本項目）'!G:G, MATCH(D1216, '2025年度_地域戦略テーブル（基本項目）'!C:C, 0))) &gt;= 4,
        YEAR(INDEX('2025年度_地域戦略テーブル（基本項目）'!G:G, MATCH(D1216, '2025年度_地域戦略テーブル（基本項目）'!C:C, 0))),
        YEAR(INDEX('2025年度_地域戦略テーブル（基本項目）'!G:G, MATCH(D1216, '2025年度_地域戦略テーブル（基本項目）'!C:C, 0)))-1),
    "")</f>
        <v/>
      </c>
    </row>
    <row r="1217" spans="1:22" hidden="1">
      <c r="A1217" s="11">
        <v>1319</v>
      </c>
      <c r="B1217" s="12" t="s">
        <v>4566</v>
      </c>
      <c r="C1217" s="12" t="s">
        <v>7658</v>
      </c>
      <c r="D1217" s="12" t="s">
        <v>4567</v>
      </c>
      <c r="E1217" s="12" t="s">
        <v>550</v>
      </c>
      <c r="F1217" s="12" t="s">
        <v>4541</v>
      </c>
      <c r="G1217" s="12" t="s">
        <v>1409</v>
      </c>
      <c r="H1217" s="12" t="s">
        <v>4568</v>
      </c>
      <c r="I1217" s="12" t="s">
        <v>1076</v>
      </c>
      <c r="J1217" s="11">
        <v>624.36</v>
      </c>
      <c r="K1217" s="11">
        <v>172775</v>
      </c>
      <c r="L1217" s="11">
        <v>0.48680000000000001</v>
      </c>
      <c r="M1217" s="11">
        <v>11.5091642512135</v>
      </c>
      <c r="N1217" s="11">
        <v>16.8295278114336</v>
      </c>
      <c r="O1217" s="11">
        <v>2.9572807891117399</v>
      </c>
      <c r="P1217" s="11">
        <v>67.638899515375797</v>
      </c>
      <c r="Q1217" s="11">
        <v>1.06512763286537</v>
      </c>
      <c r="R1217" s="11">
        <v>10434</v>
      </c>
      <c r="S1217" s="11">
        <v>22505</v>
      </c>
      <c r="T1217" s="11">
        <v>53734</v>
      </c>
      <c r="U1217" s="81" t="str">
        <f>IF(COUNTIF('2025年度_地域戦略テーブル（基本項目）'!C:C, D1217) &gt; 0, "策定済み", "未策定")</f>
        <v>未策定</v>
      </c>
      <c r="V1217" t="str">
        <f>IF(COUNTIF('2025年度_地域戦略テーブル（基本項目）'!C:C, D1217) &gt; 0,
    IF(MONTH(INDEX('2025年度_地域戦略テーブル（基本項目）'!G:G, MATCH(D1217, '2025年度_地域戦略テーブル（基本項目）'!C:C, 0))) &gt;= 4,
        YEAR(INDEX('2025年度_地域戦略テーブル（基本項目）'!G:G, MATCH(D1217, '2025年度_地域戦略テーブル（基本項目）'!C:C, 0))),
        YEAR(INDEX('2025年度_地域戦略テーブル（基本項目）'!G:G, MATCH(D1217, '2025年度_地域戦略テーブル（基本項目）'!C:C, 0)))-1),
    "")</f>
        <v/>
      </c>
    </row>
    <row r="1218" spans="1:22" hidden="1">
      <c r="A1218" s="11">
        <v>1317</v>
      </c>
      <c r="B1218" s="12" t="s">
        <v>4569</v>
      </c>
      <c r="C1218" s="12" t="s">
        <v>7656</v>
      </c>
      <c r="D1218" s="12" t="s">
        <v>4570</v>
      </c>
      <c r="E1218" s="12" t="s">
        <v>550</v>
      </c>
      <c r="F1218" s="12" t="s">
        <v>4541</v>
      </c>
      <c r="G1218" s="12" t="s">
        <v>1409</v>
      </c>
      <c r="H1218" s="12" t="s">
        <v>4571</v>
      </c>
      <c r="I1218" s="12" t="s">
        <v>1076</v>
      </c>
      <c r="J1218" s="11">
        <v>572.99</v>
      </c>
      <c r="K1218" s="11">
        <v>203616</v>
      </c>
      <c r="L1218" s="11">
        <v>-1.26752</v>
      </c>
      <c r="M1218" s="11">
        <v>13.043161561866601</v>
      </c>
      <c r="N1218" s="11">
        <v>13.0404143688807</v>
      </c>
      <c r="O1218" s="11">
        <v>3.49450757140835</v>
      </c>
      <c r="P1218" s="11">
        <v>69.308811168479593</v>
      </c>
      <c r="Q1218" s="11">
        <v>1.11310532936471</v>
      </c>
      <c r="R1218" s="11">
        <v>7696</v>
      </c>
      <c r="S1218" s="11">
        <v>18672</v>
      </c>
      <c r="T1218" s="11">
        <v>73275</v>
      </c>
      <c r="U1218" s="81" t="str">
        <f>IF(COUNTIF('2025年度_地域戦略テーブル（基本項目）'!C:C, D1218) &gt; 0, "策定済み", "未策定")</f>
        <v>未策定</v>
      </c>
      <c r="V1218" t="str">
        <f>IF(COUNTIF('2025年度_地域戦略テーブル（基本項目）'!C:C, D1218) &gt; 0,
    IF(MONTH(INDEX('2025年度_地域戦略テーブル（基本項目）'!G:G, MATCH(D1218, '2025年度_地域戦略テーブル（基本項目）'!C:C, 0))) &gt;= 4,
        YEAR(INDEX('2025年度_地域戦略テーブル（基本項目）'!G:G, MATCH(D1218, '2025年度_地域戦略テーブル（基本項目）'!C:C, 0))),
        YEAR(INDEX('2025年度_地域戦略テーブル（基本項目）'!G:G, MATCH(D1218, '2025年度_地域戦略テーブル（基本項目）'!C:C, 0)))-1),
    "")</f>
        <v/>
      </c>
    </row>
    <row r="1219" spans="1:22" ht="26" hidden="1">
      <c r="A1219" s="11">
        <v>1333</v>
      </c>
      <c r="B1219" s="12" t="s">
        <v>4572</v>
      </c>
      <c r="C1219" s="12" t="s">
        <v>7672</v>
      </c>
      <c r="D1219" s="12" t="s">
        <v>4573</v>
      </c>
      <c r="E1219" s="12" t="s">
        <v>550</v>
      </c>
      <c r="F1219" s="12" t="s">
        <v>4541</v>
      </c>
      <c r="G1219" s="12" t="s">
        <v>1409</v>
      </c>
      <c r="H1219" s="12" t="s">
        <v>4574</v>
      </c>
      <c r="I1219" s="12" t="s">
        <v>1076</v>
      </c>
      <c r="J1219" s="11">
        <v>55.96</v>
      </c>
      <c r="K1219" s="11">
        <v>2788</v>
      </c>
      <c r="L1219" s="11">
        <v>-7.8956099999999996</v>
      </c>
      <c r="M1219" s="11">
        <v>3.1016501731329602</v>
      </c>
      <c r="N1219" s="11">
        <v>0.80342957555654604</v>
      </c>
      <c r="O1219" s="11">
        <v>1.92479300470846</v>
      </c>
      <c r="P1219" s="11">
        <v>89.181072423602103</v>
      </c>
      <c r="Q1219" s="11">
        <v>4.9890548229999396</v>
      </c>
      <c r="R1219" s="11">
        <v>289</v>
      </c>
      <c r="S1219" s="11">
        <v>182</v>
      </c>
      <c r="T1219" s="11">
        <v>983</v>
      </c>
      <c r="U1219" s="81" t="str">
        <f>IF(COUNTIF('2025年度_地域戦略テーブル（基本項目）'!C:C, D1219) &gt; 0, "策定済み", "未策定")</f>
        <v>未策定</v>
      </c>
      <c r="V1219" t="str">
        <f>IF(COUNTIF('2025年度_地域戦略テーブル（基本項目）'!C:C, D1219) &gt; 0,
    IF(MONTH(INDEX('2025年度_地域戦略テーブル（基本項目）'!G:G, MATCH(D1219, '2025年度_地域戦略テーブル（基本項目）'!C:C, 0))) &gt;= 4,
        YEAR(INDEX('2025年度_地域戦略テーブル（基本項目）'!G:G, MATCH(D1219, '2025年度_地域戦略テーブル（基本項目）'!C:C, 0))),
        YEAR(INDEX('2025年度_地域戦略テーブル（基本項目）'!G:G, MATCH(D1219, '2025年度_地域戦略テーブル（基本項目）'!C:C, 0)))-1),
    "")</f>
        <v/>
      </c>
    </row>
    <row r="1220" spans="1:22" hidden="1">
      <c r="A1220" s="11">
        <v>1327</v>
      </c>
      <c r="B1220" s="12" t="s">
        <v>4575</v>
      </c>
      <c r="C1220" s="12" t="s">
        <v>7666</v>
      </c>
      <c r="D1220" s="12" t="s">
        <v>4576</v>
      </c>
      <c r="E1220" s="12" t="s">
        <v>550</v>
      </c>
      <c r="F1220" s="12" t="s">
        <v>4541</v>
      </c>
      <c r="G1220" s="12" t="s">
        <v>1409</v>
      </c>
      <c r="H1220" s="12" t="s">
        <v>4577</v>
      </c>
      <c r="I1220" s="12" t="s">
        <v>1076</v>
      </c>
      <c r="J1220" s="11">
        <v>106.43</v>
      </c>
      <c r="K1220" s="11">
        <v>3248</v>
      </c>
      <c r="L1220" s="11">
        <v>-5.63626</v>
      </c>
      <c r="M1220" s="11">
        <v>1.9027553395166801</v>
      </c>
      <c r="N1220" s="11">
        <v>4.5320997587447298</v>
      </c>
      <c r="O1220" s="11">
        <v>1.60141206590359</v>
      </c>
      <c r="P1220" s="11">
        <v>91.684679171794102</v>
      </c>
      <c r="Q1220" s="11">
        <v>0.27905366404089998</v>
      </c>
      <c r="R1220" s="11">
        <v>526</v>
      </c>
      <c r="S1220" s="11">
        <v>341</v>
      </c>
      <c r="T1220" s="11">
        <v>1228</v>
      </c>
      <c r="U1220" s="81" t="str">
        <f>IF(COUNTIF('2025年度_地域戦略テーブル（基本項目）'!C:C, D1220) &gt; 0, "策定済み", "未策定")</f>
        <v>未策定</v>
      </c>
      <c r="V1220" t="str">
        <f>IF(COUNTIF('2025年度_地域戦略テーブル（基本項目）'!C:C, D1220) &gt; 0,
    IF(MONTH(INDEX('2025年度_地域戦略テーブル（基本項目）'!G:G, MATCH(D1220, '2025年度_地域戦略テーブル（基本項目）'!C:C, 0))) &gt;= 4,
        YEAR(INDEX('2025年度_地域戦略テーブル（基本項目）'!G:G, MATCH(D1220, '2025年度_地域戦略テーブル（基本項目）'!C:C, 0))),
        YEAR(INDEX('2025年度_地域戦略テーブル（基本項目）'!G:G, MATCH(D1220, '2025年度_地域戦略テーブル（基本項目）'!C:C, 0)))-1),
    "")</f>
        <v/>
      </c>
    </row>
    <row r="1221" spans="1:22" hidden="1">
      <c r="A1221" s="11">
        <v>1321</v>
      </c>
      <c r="B1221" s="12" t="s">
        <v>4578</v>
      </c>
      <c r="C1221" s="12" t="s">
        <v>7660</v>
      </c>
      <c r="D1221" s="12" t="s">
        <v>4579</v>
      </c>
      <c r="E1221" s="12" t="s">
        <v>550</v>
      </c>
      <c r="F1221" s="12" t="s">
        <v>4541</v>
      </c>
      <c r="G1221" s="12" t="s">
        <v>1409</v>
      </c>
      <c r="H1221" s="12" t="s">
        <v>4580</v>
      </c>
      <c r="I1221" s="12" t="s">
        <v>1076</v>
      </c>
      <c r="J1221" s="11">
        <v>435.34</v>
      </c>
      <c r="K1221" s="11">
        <v>32846</v>
      </c>
      <c r="L1221" s="11">
        <v>-6.5972799999999996</v>
      </c>
      <c r="M1221" s="11">
        <v>4.1671324744725098</v>
      </c>
      <c r="N1221" s="11">
        <v>9.2444948131582603</v>
      </c>
      <c r="O1221" s="11">
        <v>2.8072932838958402</v>
      </c>
      <c r="P1221" s="11">
        <v>82.799970825181006</v>
      </c>
      <c r="Q1221" s="11">
        <v>0.98110860329237604</v>
      </c>
      <c r="R1221" s="11">
        <v>3418</v>
      </c>
      <c r="S1221" s="11">
        <v>4765</v>
      </c>
      <c r="T1221" s="11">
        <v>11130</v>
      </c>
      <c r="U1221" s="81" t="str">
        <f>IF(COUNTIF('2025年度_地域戦略テーブル（基本項目）'!C:C, D1221) &gt; 0, "策定済み", "未策定")</f>
        <v>未策定</v>
      </c>
      <c r="V1221" t="str">
        <f>IF(COUNTIF('2025年度_地域戦略テーブル（基本項目）'!C:C, D1221) &gt; 0,
    IF(MONTH(INDEX('2025年度_地域戦略テーブル（基本項目）'!G:G, MATCH(D1221, '2025年度_地域戦略テーブル（基本項目）'!C:C, 0))) &gt;= 4,
        YEAR(INDEX('2025年度_地域戦略テーブル（基本項目）'!G:G, MATCH(D1221, '2025年度_地域戦略テーブル（基本項目）'!C:C, 0))),
        YEAR(INDEX('2025年度_地域戦略テーブル（基本項目）'!G:G, MATCH(D1221, '2025年度_地域戦略テーブル（基本項目）'!C:C, 0)))-1),
    "")</f>
        <v/>
      </c>
    </row>
    <row r="1222" spans="1:22" hidden="1">
      <c r="A1222" s="11">
        <v>1334</v>
      </c>
      <c r="B1222" s="12" t="s">
        <v>4581</v>
      </c>
      <c r="C1222" s="12" t="s">
        <v>7673</v>
      </c>
      <c r="D1222" s="12" t="s">
        <v>4582</v>
      </c>
      <c r="E1222" s="12" t="s">
        <v>550</v>
      </c>
      <c r="F1222" s="12" t="s">
        <v>4541</v>
      </c>
      <c r="G1222" s="12" t="s">
        <v>1409</v>
      </c>
      <c r="H1222" s="12" t="s">
        <v>4583</v>
      </c>
      <c r="I1222" s="12" t="s">
        <v>1076</v>
      </c>
      <c r="J1222" s="11">
        <v>13.7</v>
      </c>
      <c r="K1222" s="11">
        <v>634</v>
      </c>
      <c r="L1222" s="11">
        <v>3.0894300000000001</v>
      </c>
      <c r="M1222" s="11">
        <v>4.3412947139635198</v>
      </c>
      <c r="N1222" s="11">
        <v>1.14243251212788</v>
      </c>
      <c r="O1222" s="11">
        <v>1.59944937515981</v>
      </c>
      <c r="P1222" s="11">
        <v>75.018299825926903</v>
      </c>
      <c r="Q1222" s="11">
        <v>17.898523572821901</v>
      </c>
      <c r="R1222" s="11">
        <v>101</v>
      </c>
      <c r="S1222" s="11">
        <v>14</v>
      </c>
      <c r="T1222" s="11">
        <v>176</v>
      </c>
      <c r="U1222" s="81" t="str">
        <f>IF(COUNTIF('2025年度_地域戦略テーブル（基本項目）'!C:C, D1222) &gt; 0, "策定済み", "未策定")</f>
        <v>未策定</v>
      </c>
      <c r="V1222" t="str">
        <f>IF(COUNTIF('2025年度_地域戦略テーブル（基本項目）'!C:C, D1222) &gt; 0,
    IF(MONTH(INDEX('2025年度_地域戦略テーブル（基本項目）'!G:G, MATCH(D1222, '2025年度_地域戦略テーブル（基本項目）'!C:C, 0))) &gt;= 4,
        YEAR(INDEX('2025年度_地域戦略テーブル（基本項目）'!G:G, MATCH(D1222, '2025年度_地域戦略テーブル（基本項目）'!C:C, 0))),
        YEAR(INDEX('2025年度_地域戦略テーブル（基本項目）'!G:G, MATCH(D1222, '2025年度_地域戦略テーブル（基本項目）'!C:C, 0)))-1),
    "")</f>
        <v/>
      </c>
    </row>
    <row r="1223" spans="1:22" ht="26" hidden="1">
      <c r="A1223" s="11">
        <v>1330</v>
      </c>
      <c r="B1223" s="12" t="s">
        <v>4584</v>
      </c>
      <c r="C1223" s="12" t="s">
        <v>7669</v>
      </c>
      <c r="D1223" s="12" t="s">
        <v>4585</v>
      </c>
      <c r="E1223" s="12" t="s">
        <v>550</v>
      </c>
      <c r="F1223" s="12" t="s">
        <v>4541</v>
      </c>
      <c r="G1223" s="12" t="s">
        <v>1409</v>
      </c>
      <c r="H1223" s="12" t="s">
        <v>4586</v>
      </c>
      <c r="I1223" s="12" t="s">
        <v>1076</v>
      </c>
      <c r="J1223" s="11">
        <v>307.02999999999997</v>
      </c>
      <c r="K1223" s="11">
        <v>6875</v>
      </c>
      <c r="L1223" s="11">
        <v>-10.16595</v>
      </c>
      <c r="M1223" s="11">
        <v>1.20941691343073</v>
      </c>
      <c r="N1223" s="11">
        <v>3.8640033557767799</v>
      </c>
      <c r="O1223" s="11">
        <v>0.46435844519232999</v>
      </c>
      <c r="P1223" s="11">
        <v>93.1977944200557</v>
      </c>
      <c r="Q1223" s="11">
        <v>1.2644268655444599</v>
      </c>
      <c r="R1223" s="11">
        <v>1392</v>
      </c>
      <c r="S1223" s="11">
        <v>818</v>
      </c>
      <c r="T1223" s="11">
        <v>2597</v>
      </c>
      <c r="U1223" s="81" t="str">
        <f>IF(COUNTIF('2025年度_地域戦略テーブル（基本項目）'!C:C, D1223) &gt; 0, "策定済み", "未策定")</f>
        <v>未策定</v>
      </c>
      <c r="V1223" t="str">
        <f>IF(COUNTIF('2025年度_地域戦略テーブル（基本項目）'!C:C, D1223) &gt; 0,
    IF(MONTH(INDEX('2025年度_地域戦略テーブル（基本項目）'!G:G, MATCH(D1223, '2025年度_地域戦略テーブル（基本項目）'!C:C, 0))) &gt;= 4,
        YEAR(INDEX('2025年度_地域戦略テーブル（基本項目）'!G:G, MATCH(D1223, '2025年度_地域戦略テーブル（基本項目）'!C:C, 0))),
        YEAR(INDEX('2025年度_地域戦略テーブル（基本項目）'!G:G, MATCH(D1223, '2025年度_地域戦略テーブル（基本項目）'!C:C, 0)))-1),
    "")</f>
        <v/>
      </c>
    </row>
    <row r="1224" spans="1:22" hidden="1">
      <c r="A1224" s="11">
        <v>1326</v>
      </c>
      <c r="B1224" s="12" t="s">
        <v>4587</v>
      </c>
      <c r="C1224" s="12" t="s">
        <v>7665</v>
      </c>
      <c r="D1224" s="12" t="s">
        <v>4588</v>
      </c>
      <c r="E1224" s="12" t="s">
        <v>550</v>
      </c>
      <c r="F1224" s="12" t="s">
        <v>4541</v>
      </c>
      <c r="G1224" s="12" t="s">
        <v>1409</v>
      </c>
      <c r="H1224" s="12" t="s">
        <v>4589</v>
      </c>
      <c r="I1224" s="12" t="s">
        <v>1076</v>
      </c>
      <c r="J1224" s="11">
        <v>242.88</v>
      </c>
      <c r="K1224" s="11">
        <v>4577</v>
      </c>
      <c r="L1224" s="11">
        <v>-9.0240500000000008</v>
      </c>
      <c r="M1224" s="11">
        <v>1.07920195518365</v>
      </c>
      <c r="N1224" s="11">
        <v>6.7983811918180201</v>
      </c>
      <c r="O1224" s="11">
        <v>1.01339827821886</v>
      </c>
      <c r="P1224" s="11">
        <v>90.400043214061199</v>
      </c>
      <c r="Q1224" s="11">
        <v>0.70897536071823797</v>
      </c>
      <c r="R1224" s="11">
        <v>1126</v>
      </c>
      <c r="S1224" s="11">
        <v>588</v>
      </c>
      <c r="T1224" s="11">
        <v>1584</v>
      </c>
      <c r="U1224" s="81" t="str">
        <f>IF(COUNTIF('2025年度_地域戦略テーブル（基本項目）'!C:C, D1224) &gt; 0, "策定済み", "未策定")</f>
        <v>未策定</v>
      </c>
      <c r="V1224" t="str">
        <f>IF(COUNTIF('2025年度_地域戦略テーブル（基本項目）'!C:C, D1224) &gt; 0,
    IF(MONTH(INDEX('2025年度_地域戦略テーブル（基本項目）'!G:G, MATCH(D1224, '2025年度_地域戦略テーブル（基本項目）'!C:C, 0))) &gt;= 4,
        YEAR(INDEX('2025年度_地域戦略テーブル（基本項目）'!G:G, MATCH(D1224, '2025年度_地域戦略テーブル（基本項目）'!C:C, 0))),
        YEAR(INDEX('2025年度_地域戦略テーブル（基本項目）'!G:G, MATCH(D1224, '2025年度_地域戦略テーブル（基本項目）'!C:C, 0)))-1),
    "")</f>
        <v/>
      </c>
    </row>
    <row r="1225" spans="1:22" hidden="1">
      <c r="A1225" s="11">
        <v>1328</v>
      </c>
      <c r="B1225" s="12" t="s">
        <v>4590</v>
      </c>
      <c r="C1225" s="12" t="s">
        <v>7667</v>
      </c>
      <c r="D1225" s="12" t="s">
        <v>4591</v>
      </c>
      <c r="E1225" s="12" t="s">
        <v>550</v>
      </c>
      <c r="F1225" s="12" t="s">
        <v>4541</v>
      </c>
      <c r="G1225" s="12" t="s">
        <v>1409</v>
      </c>
      <c r="H1225" s="12" t="s">
        <v>1903</v>
      </c>
      <c r="I1225" s="12" t="s">
        <v>1076</v>
      </c>
      <c r="J1225" s="11">
        <v>282.92</v>
      </c>
      <c r="K1225" s="11">
        <v>4355</v>
      </c>
      <c r="L1225" s="11">
        <v>-11.122450000000001</v>
      </c>
      <c r="M1225" s="11">
        <v>1.1456272680767701</v>
      </c>
      <c r="N1225" s="11">
        <v>4.1849508944552802</v>
      </c>
      <c r="O1225" s="11">
        <v>1.45541461930436</v>
      </c>
      <c r="P1225" s="11">
        <v>92.757774375438302</v>
      </c>
      <c r="Q1225" s="11">
        <v>0.45623284272525599</v>
      </c>
      <c r="R1225" s="11">
        <v>659</v>
      </c>
      <c r="S1225" s="11">
        <v>623</v>
      </c>
      <c r="T1225" s="11">
        <v>1384</v>
      </c>
      <c r="U1225" s="81" t="str">
        <f>IF(COUNTIF('2025年度_地域戦略テーブル（基本項目）'!C:C, D1225) &gt; 0, "策定済み", "未策定")</f>
        <v>未策定</v>
      </c>
      <c r="V1225" t="str">
        <f>IF(COUNTIF('2025年度_地域戦略テーブル（基本項目）'!C:C, D1225) &gt; 0,
    IF(MONTH(INDEX('2025年度_地域戦略テーブル（基本項目）'!G:G, MATCH(D1225, '2025年度_地域戦略テーブル（基本項目）'!C:C, 0))) &gt;= 4,
        YEAR(INDEX('2025年度_地域戦略テーブル（基本項目）'!G:G, MATCH(D1225, '2025年度_地域戦略テーブル（基本項目）'!C:C, 0))),
        YEAR(INDEX('2025年度_地域戦略テーブル（基本項目）'!G:G, MATCH(D1225, '2025年度_地域戦略テーブル（基本項目）'!C:C, 0)))-1),
    "")</f>
        <v/>
      </c>
    </row>
    <row r="1226" spans="1:22" hidden="1">
      <c r="A1226" s="11">
        <v>1318</v>
      </c>
      <c r="B1226" s="12" t="s">
        <v>4592</v>
      </c>
      <c r="C1226" s="12" t="s">
        <v>7657</v>
      </c>
      <c r="D1226" s="12" t="s">
        <v>4593</v>
      </c>
      <c r="E1226" s="12" t="s">
        <v>550</v>
      </c>
      <c r="F1226" s="12" t="s">
        <v>4541</v>
      </c>
      <c r="G1226" s="12" t="s">
        <v>1409</v>
      </c>
      <c r="H1226" s="12" t="s">
        <v>4594</v>
      </c>
      <c r="I1226" s="12" t="s">
        <v>1076</v>
      </c>
      <c r="J1226" s="11">
        <v>690.68</v>
      </c>
      <c r="K1226" s="11">
        <v>54592</v>
      </c>
      <c r="L1226" s="11">
        <v>-6.0459500000000004</v>
      </c>
      <c r="M1226" s="11">
        <v>3.76975289971119</v>
      </c>
      <c r="N1226" s="11">
        <v>6.2362682159767999</v>
      </c>
      <c r="O1226" s="11">
        <v>1.4872389258310701</v>
      </c>
      <c r="P1226" s="11">
        <v>86.5989349086001</v>
      </c>
      <c r="Q1226" s="11">
        <v>1.9078050498807999</v>
      </c>
      <c r="R1226" s="11">
        <v>3861</v>
      </c>
      <c r="S1226" s="11">
        <v>6235</v>
      </c>
      <c r="T1226" s="11">
        <v>20338</v>
      </c>
      <c r="U1226" s="81" t="str">
        <f>IF(COUNTIF('2025年度_地域戦略テーブル（基本項目）'!C:C, D1226) &gt; 0, "策定済み", "未策定")</f>
        <v>未策定</v>
      </c>
      <c r="V1226" t="str">
        <f>IF(COUNTIF('2025年度_地域戦略テーブル（基本項目）'!C:C, D1226) &gt; 0,
    IF(MONTH(INDEX('2025年度_地域戦略テーブル（基本項目）'!G:G, MATCH(D1226, '2025年度_地域戦略テーブル（基本項目）'!C:C, 0))) &gt;= 4,
        YEAR(INDEX('2025年度_地域戦略テーブル（基本項目）'!G:G, MATCH(D1226, '2025年度_地域戦略テーブル（基本項目）'!C:C, 0))),
        YEAR(INDEX('2025年度_地域戦略テーブル（基本項目）'!G:G, MATCH(D1226, '2025年度_地域戦略テーブル（基本項目）'!C:C, 0)))-1),
    "")</f>
        <v/>
      </c>
    </row>
    <row r="1227" spans="1:22" hidden="1">
      <c r="A1227" s="11">
        <v>1329</v>
      </c>
      <c r="B1227" s="12" t="s">
        <v>4595</v>
      </c>
      <c r="C1227" s="12" t="s">
        <v>7668</v>
      </c>
      <c r="D1227" s="12" t="s">
        <v>4596</v>
      </c>
      <c r="E1227" s="12" t="s">
        <v>550</v>
      </c>
      <c r="F1227" s="12" t="s">
        <v>4541</v>
      </c>
      <c r="G1227" s="12" t="s">
        <v>1409</v>
      </c>
      <c r="H1227" s="12" t="s">
        <v>4597</v>
      </c>
      <c r="I1227" s="12" t="s">
        <v>1076</v>
      </c>
      <c r="J1227" s="11">
        <v>419.29</v>
      </c>
      <c r="K1227" s="11">
        <v>10163</v>
      </c>
      <c r="L1227" s="11">
        <v>-8.4496900000000004</v>
      </c>
      <c r="M1227" s="11">
        <v>1.9009367068751599</v>
      </c>
      <c r="N1227" s="11">
        <v>6.5448482292420298</v>
      </c>
      <c r="O1227" s="11">
        <v>0.99186076179589699</v>
      </c>
      <c r="P1227" s="11">
        <v>90.075826195364897</v>
      </c>
      <c r="Q1227" s="11">
        <v>0.48652810672198699</v>
      </c>
      <c r="R1227" s="11">
        <v>2723</v>
      </c>
      <c r="S1227" s="11">
        <v>1132</v>
      </c>
      <c r="T1227" s="11">
        <v>3405</v>
      </c>
      <c r="U1227" s="81" t="str">
        <f>IF(COUNTIF('2025年度_地域戦略テーブル（基本項目）'!C:C, D1227) &gt; 0, "策定済み", "未策定")</f>
        <v>未策定</v>
      </c>
      <c r="V1227" t="str">
        <f>IF(COUNTIF('2025年度_地域戦略テーブル（基本項目）'!C:C, D1227) &gt; 0,
    IF(MONTH(INDEX('2025年度_地域戦略テーブル（基本項目）'!G:G, MATCH(D1227, '2025年度_地域戦略テーブル（基本項目）'!C:C, 0))) &gt;= 4,
        YEAR(INDEX('2025年度_地域戦略テーブル（基本項目）'!G:G, MATCH(D1227, '2025年度_地域戦略テーブル（基本項目）'!C:C, 0))),
        YEAR(INDEX('2025年度_地域戦略テーブル（基本項目）'!G:G, MATCH(D1227, '2025年度_地域戦略テーブル（基本項目）'!C:C, 0)))-1),
    "")</f>
        <v/>
      </c>
    </row>
    <row r="1228" spans="1:22" hidden="1">
      <c r="A1228" s="11">
        <v>640</v>
      </c>
      <c r="B1228" s="12" t="s">
        <v>4598</v>
      </c>
      <c r="C1228" s="12" t="s">
        <v>553</v>
      </c>
      <c r="D1228" s="12" t="s">
        <v>553</v>
      </c>
      <c r="E1228" s="12" t="s">
        <v>553</v>
      </c>
      <c r="F1228" s="12" t="s">
        <v>4599</v>
      </c>
      <c r="G1228" s="12" t="s">
        <v>1278</v>
      </c>
      <c r="H1228" s="12" t="s">
        <v>102</v>
      </c>
      <c r="I1228" s="12" t="s">
        <v>982</v>
      </c>
      <c r="J1228" s="11">
        <v>2194.0300000000002</v>
      </c>
      <c r="K1228" s="11">
        <v>14047594</v>
      </c>
      <c r="L1228" s="11">
        <v>3.9386700000000001</v>
      </c>
      <c r="M1228" s="11">
        <v>53.188539741219998</v>
      </c>
      <c r="N1228" s="11">
        <v>0</v>
      </c>
      <c r="O1228" s="11">
        <v>1.15526802218115</v>
      </c>
      <c r="P1228" s="11">
        <v>43.900184842883498</v>
      </c>
      <c r="Q1228" s="11">
        <v>1.75600739371534</v>
      </c>
      <c r="R1228" s="11">
        <v>43546</v>
      </c>
      <c r="S1228" s="11">
        <v>912116</v>
      </c>
      <c r="T1228" s="11">
        <v>4256323</v>
      </c>
      <c r="U1228" s="81" t="str">
        <f>IF(COUNTIF('2025年度_地域戦略テーブル（基本項目）'!C:C, D1228) &gt; 0, "策定済み", "未策定")</f>
        <v>策定済み</v>
      </c>
      <c r="V1228">
        <f>IF(COUNTIF('2025年度_地域戦略テーブル（基本項目）'!C:C, D1228) &gt; 0,
    IF(MONTH(INDEX('2025年度_地域戦略テーブル（基本項目）'!G:G, MATCH(D1228, '2025年度_地域戦略テーブル（基本項目）'!C:C, 0))) &gt;= 4,
        YEAR(INDEX('2025年度_地域戦略テーブル（基本項目）'!G:G, MATCH(D1228, '2025年度_地域戦略テーブル（基本項目）'!C:C, 0))),
        YEAR(INDEX('2025年度_地域戦略テーブル（基本項目）'!G:G, MATCH(D1228, '2025年度_地域戦略テーブル（基本項目）'!C:C, 0)))-1),
    "")</f>
        <v>2012</v>
      </c>
    </row>
    <row r="1229" spans="1:22" ht="26" hidden="1">
      <c r="A1229" s="11">
        <v>688</v>
      </c>
      <c r="B1229" s="12" t="s">
        <v>4600</v>
      </c>
      <c r="C1229" s="12" t="s">
        <v>7046</v>
      </c>
      <c r="D1229" s="12" t="s">
        <v>557</v>
      </c>
      <c r="E1229" s="12" t="s">
        <v>553</v>
      </c>
      <c r="F1229" s="12" t="s">
        <v>4599</v>
      </c>
      <c r="G1229" s="12" t="s">
        <v>1278</v>
      </c>
      <c r="H1229" s="12" t="s">
        <v>4601</v>
      </c>
      <c r="I1229" s="12" t="s">
        <v>1076</v>
      </c>
      <c r="J1229" s="11">
        <v>73.47</v>
      </c>
      <c r="K1229" s="11">
        <v>79292</v>
      </c>
      <c r="L1229" s="11">
        <v>-2.0530200000000001</v>
      </c>
      <c r="M1229" s="11">
        <v>22.750513558044702</v>
      </c>
      <c r="N1229" s="11">
        <v>1.1741458528723301</v>
      </c>
      <c r="O1229" s="11">
        <v>4.4692637099266497</v>
      </c>
      <c r="P1229" s="11">
        <v>68.853493904275396</v>
      </c>
      <c r="Q1229" s="11">
        <v>2.7525829748808901</v>
      </c>
      <c r="R1229" s="11">
        <v>1172</v>
      </c>
      <c r="S1229" s="11">
        <v>8577</v>
      </c>
      <c r="T1229" s="11">
        <v>23829</v>
      </c>
      <c r="U1229" s="81" t="str">
        <f>IF(COUNTIF('2025年度_地域戦略テーブル（基本項目）'!C:C, D1229) &gt; 0, "策定済み", "未策定")</f>
        <v>策定済み</v>
      </c>
      <c r="V1229">
        <f>IF(COUNTIF('2025年度_地域戦略テーブル（基本項目）'!C:C, D1229) &gt; 0,
    IF(MONTH(INDEX('2025年度_地域戦略テーブル（基本項目）'!G:G, MATCH(D1229, '2025年度_地域戦略テーブル（基本項目）'!C:C, 0))) &gt;= 4,
        YEAR(INDEX('2025年度_地域戦略テーブル（基本項目）'!G:G, MATCH(D1229, '2025年度_地域戦略テーブル（基本項目）'!C:C, 0))),
        YEAR(INDEX('2025年度_地域戦略テーブル（基本項目）'!G:G, MATCH(D1229, '2025年度_地域戦略テーブル（基本項目）'!C:C, 0)))-1),
    "")</f>
        <v>2014</v>
      </c>
    </row>
    <row r="1230" spans="1:22" hidden="1">
      <c r="A1230" s="11">
        <v>686</v>
      </c>
      <c r="B1230" s="12" t="s">
        <v>4602</v>
      </c>
      <c r="C1230" s="12" t="s">
        <v>7044</v>
      </c>
      <c r="D1230" s="12" t="s">
        <v>560</v>
      </c>
      <c r="E1230" s="12" t="s">
        <v>553</v>
      </c>
      <c r="F1230" s="12" t="s">
        <v>4599</v>
      </c>
      <c r="G1230" s="12" t="s">
        <v>1278</v>
      </c>
      <c r="H1230" s="12" t="s">
        <v>4603</v>
      </c>
      <c r="I1230" s="12" t="s">
        <v>1076</v>
      </c>
      <c r="J1230" s="11">
        <v>17.97</v>
      </c>
      <c r="K1230" s="11">
        <v>93151</v>
      </c>
      <c r="L1230" s="11">
        <v>6.2930799999999998</v>
      </c>
      <c r="M1230" s="11">
        <v>67.452081931378402</v>
      </c>
      <c r="N1230" s="11">
        <v>0.91485657234490703</v>
      </c>
      <c r="O1230" s="11">
        <v>3.34288133607261</v>
      </c>
      <c r="P1230" s="11">
        <v>19.282543158916798</v>
      </c>
      <c r="Q1230" s="11">
        <v>9.0076370012872093</v>
      </c>
      <c r="R1230" s="11">
        <v>966</v>
      </c>
      <c r="S1230" s="11">
        <v>7265</v>
      </c>
      <c r="T1230" s="11">
        <v>27674</v>
      </c>
      <c r="U1230" s="81" t="str">
        <f>IF(COUNTIF('2025年度_地域戦略テーブル（基本項目）'!C:C, D1230) &gt; 0, "策定済み", "未策定")</f>
        <v>策定済み</v>
      </c>
      <c r="V1230">
        <f>IF(COUNTIF('2025年度_地域戦略テーブル（基本項目）'!C:C, D1230) &gt; 0,
    IF(MONTH(INDEX('2025年度_地域戦略テーブル（基本項目）'!G:G, MATCH(D1230, '2025年度_地域戦略テーブル（基本項目）'!C:C, 0))) &gt;= 4,
        YEAR(INDEX('2025年度_地域戦略テーブル（基本項目）'!G:G, MATCH(D1230, '2025年度_地域戦略テーブル（基本項目）'!C:C, 0))),
        YEAR(INDEX('2025年度_地域戦略テーブル（基本項目）'!G:G, MATCH(D1230, '2025年度_地域戦略テーブル（基本項目）'!C:C, 0)))-1),
    "")</f>
        <v>2014</v>
      </c>
    </row>
    <row r="1231" spans="1:22" hidden="1">
      <c r="A1231" s="11">
        <v>687</v>
      </c>
      <c r="B1231" s="12" t="s">
        <v>4604</v>
      </c>
      <c r="C1231" s="12" t="s">
        <v>7045</v>
      </c>
      <c r="D1231" s="12" t="s">
        <v>561</v>
      </c>
      <c r="E1231" s="12" t="s">
        <v>553</v>
      </c>
      <c r="F1231" s="12" t="s">
        <v>4599</v>
      </c>
      <c r="G1231" s="12" t="s">
        <v>1278</v>
      </c>
      <c r="H1231" s="12" t="s">
        <v>4605</v>
      </c>
      <c r="I1231" s="12" t="s">
        <v>1076</v>
      </c>
      <c r="J1231" s="11">
        <v>9.9</v>
      </c>
      <c r="K1231" s="11">
        <v>54326</v>
      </c>
      <c r="L1231" s="11">
        <v>-2.6991200000000002</v>
      </c>
      <c r="M1231" s="11">
        <v>83.937494589231903</v>
      </c>
      <c r="N1231" s="11">
        <v>0.39727665516823002</v>
      </c>
      <c r="O1231" s="11">
        <v>1.24852558265487</v>
      </c>
      <c r="P1231" s="11">
        <v>10.273127428871399</v>
      </c>
      <c r="Q1231" s="11">
        <v>4.1435757440736296</v>
      </c>
      <c r="R1231" s="11">
        <v>367</v>
      </c>
      <c r="S1231" s="11">
        <v>8317</v>
      </c>
      <c r="T1231" s="11">
        <v>17421</v>
      </c>
      <c r="U1231" s="81" t="str">
        <f>IF(COUNTIF('2025年度_地域戦略テーブル（基本項目）'!C:C, D1231) &gt; 0, "策定済み", "未策定")</f>
        <v>策定済み</v>
      </c>
      <c r="V1231">
        <f>IF(COUNTIF('2025年度_地域戦略テーブル（基本項目）'!C:C, D1231) &gt; 0,
    IF(MONTH(INDEX('2025年度_地域戦略テーブル（基本項目）'!G:G, MATCH(D1231, '2025年度_地域戦略テーブル（基本項目）'!C:C, 0))) &gt;= 4,
        YEAR(INDEX('2025年度_地域戦略テーブル（基本項目）'!G:G, MATCH(D1231, '2025年度_地域戦略テーブル（基本項目）'!C:C, 0))),
        YEAR(INDEX('2025年度_地域戦略テーブル（基本項目）'!G:G, MATCH(D1231, '2025年度_地域戦略テーブル（基本項目）'!C:C, 0)))-1),
    "")</f>
        <v>2013</v>
      </c>
    </row>
    <row r="1232" spans="1:22" ht="26" hidden="1">
      <c r="A1232" s="11">
        <v>693</v>
      </c>
      <c r="B1232" s="12" t="s">
        <v>4606</v>
      </c>
      <c r="C1232" s="12" t="s">
        <v>7051</v>
      </c>
      <c r="D1232" s="12" t="s">
        <v>4607</v>
      </c>
      <c r="E1232" s="12" t="s">
        <v>553</v>
      </c>
      <c r="F1232" s="12" t="s">
        <v>4599</v>
      </c>
      <c r="G1232" s="12" t="s">
        <v>1278</v>
      </c>
      <c r="H1232" s="12" t="s">
        <v>4608</v>
      </c>
      <c r="I1232" s="12" t="s">
        <v>1076</v>
      </c>
      <c r="J1232" s="11">
        <v>225.53</v>
      </c>
      <c r="K1232" s="11">
        <v>4750</v>
      </c>
      <c r="L1232" s="11">
        <v>-9.2472300000000001</v>
      </c>
      <c r="M1232" s="11">
        <v>1.15400332027137</v>
      </c>
      <c r="N1232" s="11">
        <v>0</v>
      </c>
      <c r="O1232" s="11">
        <v>0.471786016803807</v>
      </c>
      <c r="P1232" s="11">
        <v>97.446681979320104</v>
      </c>
      <c r="Q1232" s="11">
        <v>0.92752868360474405</v>
      </c>
      <c r="R1232" s="11">
        <v>118</v>
      </c>
      <c r="S1232" s="11">
        <v>671</v>
      </c>
      <c r="T1232" s="11">
        <v>1761</v>
      </c>
      <c r="U1232" s="81" t="str">
        <f>IF(COUNTIF('2025年度_地域戦略テーブル（基本項目）'!C:C, D1232) &gt; 0, "策定済み", "未策定")</f>
        <v>未策定</v>
      </c>
      <c r="V1232" t="str">
        <f>IF(COUNTIF('2025年度_地域戦略テーブル（基本項目）'!C:C, D1232) &gt; 0,
    IF(MONTH(INDEX('2025年度_地域戦略テーブル（基本項目）'!G:G, MATCH(D1232, '2025年度_地域戦略テーブル（基本項目）'!C:C, 0))) &gt;= 4,
        YEAR(INDEX('2025年度_地域戦略テーブル（基本項目）'!G:G, MATCH(D1232, '2025年度_地域戦略テーブル（基本項目）'!C:C, 0))),
        YEAR(INDEX('2025年度_地域戦略テーブル（基本項目）'!G:G, MATCH(D1232, '2025年度_地域戦略テーブル（基本項目）'!C:C, 0)))-1),
    "")</f>
        <v/>
      </c>
    </row>
    <row r="1233" spans="1:22" hidden="1">
      <c r="A1233" s="11">
        <v>662</v>
      </c>
      <c r="B1233" s="12" t="s">
        <v>4609</v>
      </c>
      <c r="C1233" s="12" t="s">
        <v>7020</v>
      </c>
      <c r="D1233" s="12" t="s">
        <v>565</v>
      </c>
      <c r="E1233" s="12" t="s">
        <v>553</v>
      </c>
      <c r="F1233" s="12" t="s">
        <v>4599</v>
      </c>
      <c r="G1233" s="12" t="s">
        <v>1278</v>
      </c>
      <c r="H1233" s="12" t="s">
        <v>4610</v>
      </c>
      <c r="I1233" s="12" t="s">
        <v>1076</v>
      </c>
      <c r="J1233" s="11">
        <v>34.799999999999997</v>
      </c>
      <c r="K1233" s="11">
        <v>453093</v>
      </c>
      <c r="L1233" s="11">
        <v>2.2984200000000001</v>
      </c>
      <c r="M1233" s="11">
        <v>98.462757307699604</v>
      </c>
      <c r="N1233" s="11">
        <v>0.15596322272551899</v>
      </c>
      <c r="O1233" s="11">
        <v>1.0916337891907799</v>
      </c>
      <c r="P1233" s="11">
        <v>0.28964568038412097</v>
      </c>
      <c r="Q1233" s="11">
        <v>0</v>
      </c>
      <c r="R1233" s="11">
        <v>807</v>
      </c>
      <c r="S1233" s="11">
        <v>37296</v>
      </c>
      <c r="T1233" s="11">
        <v>135530</v>
      </c>
      <c r="U1233" s="81" t="str">
        <f>IF(COUNTIF('2025年度_地域戦略テーブル（基本項目）'!C:C, D1233) &gt; 0, "策定済み", "未策定")</f>
        <v>策定済み</v>
      </c>
      <c r="V1233">
        <f>IF(COUNTIF('2025年度_地域戦略テーブル（基本項目）'!C:C, D1233) &gt; 0,
    IF(MONTH(INDEX('2025年度_地域戦略テーブル（基本項目）'!G:G, MATCH(D1233, '2025年度_地域戦略テーブル（基本項目）'!C:C, 0))) &gt;= 4,
        YEAR(INDEX('2025年度_地域戦略テーブル（基本項目）'!G:G, MATCH(D1233, '2025年度_地域戦略テーブル（基本項目）'!C:C, 0))),
        YEAR(INDEX('2025年度_地域戦略テーブル（基本項目）'!G:G, MATCH(D1233, '2025年度_地域戦略テーブル（基本項目）'!C:C, 0)))-1),
    "")</f>
        <v>2012</v>
      </c>
    </row>
    <row r="1234" spans="1:22" ht="26" hidden="1">
      <c r="A1234" s="11">
        <v>699</v>
      </c>
      <c r="B1234" s="12" t="s">
        <v>4611</v>
      </c>
      <c r="C1234" s="12" t="s">
        <v>7057</v>
      </c>
      <c r="D1234" s="12" t="s">
        <v>4612</v>
      </c>
      <c r="E1234" s="12" t="s">
        <v>553</v>
      </c>
      <c r="F1234" s="12" t="s">
        <v>4599</v>
      </c>
      <c r="G1234" s="12" t="s">
        <v>1278</v>
      </c>
      <c r="H1234" s="12" t="s">
        <v>4613</v>
      </c>
      <c r="I1234" s="12" t="s">
        <v>1076</v>
      </c>
      <c r="J1234" s="11">
        <v>20.54</v>
      </c>
      <c r="K1234" s="11">
        <v>323</v>
      </c>
      <c r="L1234" s="11">
        <v>-3.58209</v>
      </c>
      <c r="M1234" s="11">
        <v>0.41700127457986802</v>
      </c>
      <c r="N1234" s="11">
        <v>0</v>
      </c>
      <c r="O1234" s="11">
        <v>0.52125403279890203</v>
      </c>
      <c r="P1234" s="11">
        <v>94.160440345070896</v>
      </c>
      <c r="Q1234" s="11">
        <v>4.90130434755031</v>
      </c>
      <c r="R1234" s="11">
        <v>7</v>
      </c>
      <c r="S1234" s="11">
        <v>69</v>
      </c>
      <c r="T1234" s="11">
        <v>149</v>
      </c>
      <c r="U1234" s="81" t="str">
        <f>IF(COUNTIF('2025年度_地域戦略テーブル（基本項目）'!C:C, D1234) &gt; 0, "策定済み", "未策定")</f>
        <v>未策定</v>
      </c>
      <c r="V1234" t="str">
        <f>IF(COUNTIF('2025年度_地域戦略テーブル（基本項目）'!C:C, D1234) &gt; 0,
    IF(MONTH(INDEX('2025年度_地域戦略テーブル（基本項目）'!G:G, MATCH(D1234, '2025年度_地域戦略テーブル（基本項目）'!C:C, 0))) &gt;= 4,
        YEAR(INDEX('2025年度_地域戦略テーブル（基本項目）'!G:G, MATCH(D1234, '2025年度_地域戦略テーブル（基本項目）'!C:C, 0))),
        YEAR(INDEX('2025年度_地域戦略テーブル（基本項目）'!G:G, MATCH(D1234, '2025年度_地域戦略テーブル（基本項目）'!C:C, 0)))-1),
    "")</f>
        <v/>
      </c>
    </row>
    <row r="1235" spans="1:22" ht="26">
      <c r="A1235" s="11">
        <v>663</v>
      </c>
      <c r="B1235" s="12" t="s">
        <v>4614</v>
      </c>
      <c r="C1235" s="12" t="s">
        <v>7021</v>
      </c>
      <c r="D1235" s="12" t="s">
        <v>4615</v>
      </c>
      <c r="E1235" s="12" t="s">
        <v>553</v>
      </c>
      <c r="F1235" s="12" t="s">
        <v>4599</v>
      </c>
      <c r="G1235" s="12" t="s">
        <v>1278</v>
      </c>
      <c r="H1235" s="12" t="s">
        <v>4616</v>
      </c>
      <c r="I1235" s="12" t="s">
        <v>1076</v>
      </c>
      <c r="J1235" s="11">
        <v>49.9</v>
      </c>
      <c r="K1235" s="11">
        <v>697932</v>
      </c>
      <c r="L1235" s="11">
        <v>2.4415200000000001</v>
      </c>
      <c r="M1235" s="11">
        <v>98.187956094266795</v>
      </c>
      <c r="N1235" s="11">
        <v>6.7064473305807198E-2</v>
      </c>
      <c r="O1235" s="11">
        <v>0.53662010075799604</v>
      </c>
      <c r="P1235" s="11">
        <v>0.92291685924693401</v>
      </c>
      <c r="Q1235" s="11">
        <v>0.28544247242250598</v>
      </c>
      <c r="R1235" s="11">
        <v>1255</v>
      </c>
      <c r="S1235" s="11">
        <v>54095</v>
      </c>
      <c r="T1235" s="11">
        <v>208225</v>
      </c>
      <c r="U1235" s="81" t="str">
        <f>IF(COUNTIF('2025年度_地域戦略テーブル（基本項目）'!C:C, D1235) &gt; 0, "策定済み", "未策定")</f>
        <v>策定済み</v>
      </c>
      <c r="V1235">
        <f>IF(COUNTIF('2025年度_地域戦略テーブル（基本項目）'!C:C, D1235) &gt; 0,
    IF(MONTH(INDEX('2025年度_地域戦略テーブル（基本項目）'!G:G, MATCH(D1235, '2025年度_地域戦略テーブル（基本項目）'!C:C, 0))) &gt;= 4,
        YEAR(INDEX('2025年度_地域戦略テーブル（基本項目）'!G:G, MATCH(D1235, '2025年度_地域戦略テーブル（基本項目）'!C:C, 0))),
        YEAR(INDEX('2025年度_地域戦略テーブル（基本項目）'!G:G, MATCH(D1235, '2025年度_地域戦略テーブル（基本項目）'!C:C, 0)))-1),
    "")</f>
        <v>2024</v>
      </c>
    </row>
    <row r="1236" spans="1:22" hidden="1">
      <c r="A1236" s="11">
        <v>648</v>
      </c>
      <c r="B1236" s="12" t="s">
        <v>4617</v>
      </c>
      <c r="C1236" s="12" t="s">
        <v>7006</v>
      </c>
      <c r="D1236" s="12" t="s">
        <v>4618</v>
      </c>
      <c r="E1236" s="12" t="s">
        <v>553</v>
      </c>
      <c r="F1236" s="12" t="s">
        <v>4599</v>
      </c>
      <c r="G1236" s="12" t="s">
        <v>1278</v>
      </c>
      <c r="H1236" s="12" t="s">
        <v>4619</v>
      </c>
      <c r="I1236" s="12" t="s">
        <v>1076</v>
      </c>
      <c r="J1236" s="11">
        <v>42.99</v>
      </c>
      <c r="K1236" s="11">
        <v>524310</v>
      </c>
      <c r="L1236" s="11">
        <v>5.2600899999999999</v>
      </c>
      <c r="M1236" s="11">
        <v>96.158266181948704</v>
      </c>
      <c r="N1236" s="11">
        <v>0</v>
      </c>
      <c r="O1236" s="11">
        <v>0</v>
      </c>
      <c r="P1236" s="11">
        <v>2.0824231008741498</v>
      </c>
      <c r="Q1236" s="11">
        <v>1.75931071717716</v>
      </c>
      <c r="R1236" s="11">
        <v>228</v>
      </c>
      <c r="S1236" s="11">
        <v>34576</v>
      </c>
      <c r="T1236" s="11">
        <v>174560</v>
      </c>
      <c r="U1236" s="81" t="str">
        <f>IF(COUNTIF('2025年度_地域戦略テーブル（基本項目）'!C:C, D1236) &gt; 0, "策定済み", "未策定")</f>
        <v>未策定</v>
      </c>
      <c r="V1236" t="str">
        <f>IF(COUNTIF('2025年度_地域戦略テーブル（基本項目）'!C:C, D1236) &gt; 0,
    IF(MONTH(INDEX('2025年度_地域戦略テーブル（基本項目）'!G:G, MATCH(D1236, '2025年度_地域戦略テーブル（基本項目）'!C:C, 0))) &gt;= 4,
        YEAR(INDEX('2025年度_地域戦略テーブル（基本項目）'!G:G, MATCH(D1236, '2025年度_地域戦略テーブル（基本項目）'!C:C, 0))),
        YEAR(INDEX('2025年度_地域戦略テーブル（基本項目）'!G:G, MATCH(D1236, '2025年度_地域戦略テーブル（基本項目）'!C:C, 0)))-1),
    "")</f>
        <v/>
      </c>
    </row>
    <row r="1237" spans="1:22" hidden="1">
      <c r="A1237" s="11">
        <v>643</v>
      </c>
      <c r="B1237" s="12" t="s">
        <v>4620</v>
      </c>
      <c r="C1237" s="12" t="s">
        <v>7001</v>
      </c>
      <c r="D1237" s="12" t="s">
        <v>569</v>
      </c>
      <c r="E1237" s="12" t="s">
        <v>553</v>
      </c>
      <c r="F1237" s="12" t="s">
        <v>4599</v>
      </c>
      <c r="G1237" s="12" t="s">
        <v>1278</v>
      </c>
      <c r="H1237" s="12" t="s">
        <v>4621</v>
      </c>
      <c r="I1237" s="12" t="s">
        <v>1076</v>
      </c>
      <c r="J1237" s="11">
        <v>20.37</v>
      </c>
      <c r="K1237" s="11">
        <v>260486</v>
      </c>
      <c r="L1237" s="11">
        <v>7.0711899999999996</v>
      </c>
      <c r="M1237" s="11">
        <v>94.394146582392807</v>
      </c>
      <c r="N1237" s="11">
        <v>0</v>
      </c>
      <c r="O1237" s="11">
        <v>0</v>
      </c>
      <c r="P1237" s="11">
        <v>5.3840714871346398</v>
      </c>
      <c r="Q1237" s="11">
        <v>0.22178193047261999</v>
      </c>
      <c r="R1237" s="11">
        <v>70</v>
      </c>
      <c r="S1237" s="11">
        <v>7364</v>
      </c>
      <c r="T1237" s="11">
        <v>66672</v>
      </c>
      <c r="U1237" s="81" t="str">
        <f>IF(COUNTIF('2025年度_地域戦略テーブル（基本項目）'!C:C, D1237) &gt; 0, "策定済み", "未策定")</f>
        <v>策定済み</v>
      </c>
      <c r="V1237">
        <f>IF(COUNTIF('2025年度_地域戦略テーブル（基本項目）'!C:C, D1237) &gt; 0,
    IF(MONTH(INDEX('2025年度_地域戦略テーブル（基本項目）'!G:G, MATCH(D1237, '2025年度_地域戦略テーブル（基本項目）'!C:C, 0))) &gt;= 4,
        YEAR(INDEX('2025年度_地域戦略テーブル（基本項目）'!G:G, MATCH(D1237, '2025年度_地域戦略テーブル（基本項目）'!C:C, 0))),
        YEAR(INDEX('2025年度_地域戦略テーブル（基本項目）'!G:G, MATCH(D1237, '2025年度_地域戦略テーブル（基本項目）'!C:C, 0)))-1),
    "")</f>
        <v>2020</v>
      </c>
    </row>
    <row r="1238" spans="1:22" hidden="1">
      <c r="A1238" s="11">
        <v>658</v>
      </c>
      <c r="B1238" s="12" t="s">
        <v>4622</v>
      </c>
      <c r="C1238" s="12" t="s">
        <v>7016</v>
      </c>
      <c r="D1238" s="12" t="s">
        <v>4623</v>
      </c>
      <c r="E1238" s="12" t="s">
        <v>553</v>
      </c>
      <c r="F1238" s="12" t="s">
        <v>4599</v>
      </c>
      <c r="G1238" s="12" t="s">
        <v>1278</v>
      </c>
      <c r="H1238" s="12" t="s">
        <v>4624</v>
      </c>
      <c r="I1238" s="12" t="s">
        <v>1076</v>
      </c>
      <c r="J1238" s="11">
        <v>10.16</v>
      </c>
      <c r="K1238" s="11">
        <v>217475</v>
      </c>
      <c r="L1238" s="11">
        <v>2.4549599999999998</v>
      </c>
      <c r="M1238" s="11">
        <v>99.681498024429303</v>
      </c>
      <c r="N1238" s="11">
        <v>0</v>
      </c>
      <c r="O1238" s="11">
        <v>0</v>
      </c>
      <c r="P1238" s="11">
        <v>0.212332957256684</v>
      </c>
      <c r="Q1238" s="11">
        <v>0.106169018313978</v>
      </c>
      <c r="R1238" s="11">
        <v>114</v>
      </c>
      <c r="S1238" s="11">
        <v>16757</v>
      </c>
      <c r="T1238" s="11">
        <v>65174</v>
      </c>
      <c r="U1238" s="81" t="str">
        <f>IF(COUNTIF('2025年度_地域戦略テーブル（基本項目）'!C:C, D1238) &gt; 0, "策定済み", "未策定")</f>
        <v>未策定</v>
      </c>
      <c r="V1238" t="str">
        <f>IF(COUNTIF('2025年度_地域戦略テーブル（基本項目）'!C:C, D1238) &gt; 0,
    IF(MONTH(INDEX('2025年度_地域戦略テーブル（基本項目）'!G:G, MATCH(D1238, '2025年度_地域戦略テーブル（基本項目）'!C:C, 0))) &gt;= 4,
        YEAR(INDEX('2025年度_地域戦略テーブル（基本項目）'!G:G, MATCH(D1238, '2025年度_地域戦略テーブル（基本項目）'!C:C, 0))),
        YEAR(INDEX('2025年度_地域戦略テーブル（基本項目）'!G:G, MATCH(D1238, '2025年度_地域戦略テーブル（基本項目）'!C:C, 0)))-1),
    "")</f>
        <v/>
      </c>
    </row>
    <row r="1239" spans="1:22" ht="26">
      <c r="A1239" s="11">
        <v>677</v>
      </c>
      <c r="B1239" s="12" t="s">
        <v>4625</v>
      </c>
      <c r="C1239" s="12" t="s">
        <v>7035</v>
      </c>
      <c r="D1239" s="12" t="s">
        <v>4626</v>
      </c>
      <c r="E1239" s="12" t="s">
        <v>553</v>
      </c>
      <c r="F1239" s="12" t="s">
        <v>4599</v>
      </c>
      <c r="G1239" s="12" t="s">
        <v>1278</v>
      </c>
      <c r="H1239" s="12" t="s">
        <v>4627</v>
      </c>
      <c r="I1239" s="12" t="s">
        <v>1076</v>
      </c>
      <c r="J1239" s="11">
        <v>11.46</v>
      </c>
      <c r="K1239" s="11">
        <v>129242</v>
      </c>
      <c r="L1239" s="11">
        <v>5.2956599999999998</v>
      </c>
      <c r="M1239" s="11">
        <v>88.042300974304396</v>
      </c>
      <c r="N1239" s="11">
        <v>0</v>
      </c>
      <c r="O1239" s="11">
        <v>9.4928950924226196</v>
      </c>
      <c r="P1239" s="11">
        <v>2.4648039332729899</v>
      </c>
      <c r="Q1239" s="11">
        <v>0</v>
      </c>
      <c r="R1239" s="11">
        <v>978</v>
      </c>
      <c r="S1239" s="11">
        <v>7749</v>
      </c>
      <c r="T1239" s="11">
        <v>40698</v>
      </c>
      <c r="U1239" s="81" t="str">
        <f>IF(COUNTIF('2025年度_地域戦略テーブル（基本項目）'!C:C, D1239) &gt; 0, "策定済み", "未策定")</f>
        <v>策定済み</v>
      </c>
      <c r="V1239">
        <f>IF(COUNTIF('2025年度_地域戦略テーブル（基本項目）'!C:C, D1239) &gt; 0,
    IF(MONTH(INDEX('2025年度_地域戦略テーブル（基本項目）'!G:G, MATCH(D1239, '2025年度_地域戦略テーブル（基本項目）'!C:C, 0))) &gt;= 4,
        YEAR(INDEX('2025年度_地域戦略テーブル（基本項目）'!G:G, MATCH(D1239, '2025年度_地域戦略テーブル（基本項目）'!C:C, 0))),
        YEAR(INDEX('2025年度_地域戦略テーブル（基本項目）'!G:G, MATCH(D1239, '2025年度_地域戦略テーブル（基本項目）'!C:C, 0)))-1),
    "")</f>
        <v>2024</v>
      </c>
    </row>
    <row r="1240" spans="1:22" hidden="1">
      <c r="A1240" s="11">
        <v>678</v>
      </c>
      <c r="B1240" s="12" t="s">
        <v>4628</v>
      </c>
      <c r="C1240" s="12" t="s">
        <v>7036</v>
      </c>
      <c r="D1240" s="12" t="s">
        <v>4629</v>
      </c>
      <c r="E1240" s="12" t="s">
        <v>553</v>
      </c>
      <c r="F1240" s="12" t="s">
        <v>4599</v>
      </c>
      <c r="G1240" s="12" t="s">
        <v>1278</v>
      </c>
      <c r="H1240" s="12" t="s">
        <v>4630</v>
      </c>
      <c r="I1240" s="12" t="s">
        <v>1076</v>
      </c>
      <c r="J1240" s="11">
        <v>8.15</v>
      </c>
      <c r="K1240" s="11">
        <v>77130</v>
      </c>
      <c r="L1240" s="11">
        <v>4.7179399999999996</v>
      </c>
      <c r="M1240" s="11">
        <v>92.541092433511594</v>
      </c>
      <c r="N1240" s="11">
        <v>1.7823924489677301</v>
      </c>
      <c r="O1240" s="11">
        <v>4.5544391238856701</v>
      </c>
      <c r="P1240" s="11">
        <v>1.12207599363502</v>
      </c>
      <c r="Q1240" s="11">
        <v>0</v>
      </c>
      <c r="R1240" s="11">
        <v>393</v>
      </c>
      <c r="S1240" s="11">
        <v>4639</v>
      </c>
      <c r="T1240" s="11">
        <v>24338</v>
      </c>
      <c r="U1240" s="81" t="str">
        <f>IF(COUNTIF('2025年度_地域戦略テーブル（基本項目）'!C:C, D1240) &gt; 0, "策定済み", "未策定")</f>
        <v>未策定</v>
      </c>
      <c r="V1240" t="str">
        <f>IF(COUNTIF('2025年度_地域戦略テーブル（基本項目）'!C:C, D1240) &gt; 0,
    IF(MONTH(INDEX('2025年度_地域戦略テーブル（基本項目）'!G:G, MATCH(D1240, '2025年度_地域戦略テーブル（基本項目）'!C:C, 0))) &gt;= 4,
        YEAR(INDEX('2025年度_地域戦略テーブル（基本項目）'!G:G, MATCH(D1240, '2025年度_地域戦略テーブル（基本項目）'!C:C, 0))),
        YEAR(INDEX('2025年度_地域戦略テーブル（基本項目）'!G:G, MATCH(D1240, '2025年度_地域戦略テーブル（基本項目）'!C:C, 0)))-1),
    "")</f>
        <v/>
      </c>
    </row>
    <row r="1241" spans="1:22" hidden="1">
      <c r="A1241" s="11">
        <v>680</v>
      </c>
      <c r="B1241" s="12" t="s">
        <v>4631</v>
      </c>
      <c r="C1241" s="12" t="s">
        <v>7038</v>
      </c>
      <c r="D1241" s="12" t="s">
        <v>573</v>
      </c>
      <c r="E1241" s="12" t="s">
        <v>553</v>
      </c>
      <c r="F1241" s="12" t="s">
        <v>4599</v>
      </c>
      <c r="G1241" s="12" t="s">
        <v>1278</v>
      </c>
      <c r="H1241" s="12" t="s">
        <v>4632</v>
      </c>
      <c r="I1241" s="12" t="s">
        <v>1076</v>
      </c>
      <c r="J1241" s="11">
        <v>6.39</v>
      </c>
      <c r="K1241" s="11">
        <v>84772</v>
      </c>
      <c r="L1241" s="11">
        <v>5.6362100000000002</v>
      </c>
      <c r="M1241" s="11">
        <v>96.206327971960803</v>
      </c>
      <c r="N1241" s="11">
        <v>0</v>
      </c>
      <c r="O1241" s="11">
        <v>2.07587754497826</v>
      </c>
      <c r="P1241" s="11">
        <v>1.71779448306093</v>
      </c>
      <c r="Q1241" s="11">
        <v>0</v>
      </c>
      <c r="R1241" s="11">
        <v>564</v>
      </c>
      <c r="S1241" s="11">
        <v>4971</v>
      </c>
      <c r="T1241" s="11">
        <v>26818</v>
      </c>
      <c r="U1241" s="81" t="str">
        <f>IF(COUNTIF('2025年度_地域戦略テーブル（基本項目）'!C:C, D1241) &gt; 0, "策定済み", "未策定")</f>
        <v>策定済み</v>
      </c>
      <c r="V1241">
        <f>IF(COUNTIF('2025年度_地域戦略テーブル（基本項目）'!C:C, D1241) &gt; 0,
    IF(MONTH(INDEX('2025年度_地域戦略テーブル（基本項目）'!G:G, MATCH(D1241, '2025年度_地域戦略テーブル（基本項目）'!C:C, 0))) &gt;= 4,
        YEAR(INDEX('2025年度_地域戦略テーブル（基本項目）'!G:G, MATCH(D1241, '2025年度_地域戦略テーブル（基本項目）'!C:C, 0))),
        YEAR(INDEX('2025年度_地域戦略テーブル（基本項目）'!G:G, MATCH(D1241, '2025年度_地域戦略テーブル（基本項目）'!C:C, 0)))-1),
    "")</f>
        <v>2019</v>
      </c>
    </row>
    <row r="1242" spans="1:22" hidden="1">
      <c r="A1242" s="11">
        <v>667</v>
      </c>
      <c r="B1242" s="12" t="s">
        <v>4633</v>
      </c>
      <c r="C1242" s="12" t="s">
        <v>7025</v>
      </c>
      <c r="D1242" s="12" t="s">
        <v>4634</v>
      </c>
      <c r="E1242" s="12" t="s">
        <v>553</v>
      </c>
      <c r="F1242" s="12" t="s">
        <v>4599</v>
      </c>
      <c r="G1242" s="12" t="s">
        <v>1278</v>
      </c>
      <c r="H1242" s="12" t="s">
        <v>4635</v>
      </c>
      <c r="I1242" s="12" t="s">
        <v>1076</v>
      </c>
      <c r="J1242" s="11">
        <v>16.420000000000002</v>
      </c>
      <c r="K1242" s="11">
        <v>195391</v>
      </c>
      <c r="L1242" s="11">
        <v>4.5229400000000002</v>
      </c>
      <c r="M1242" s="11">
        <v>91.070658418267001</v>
      </c>
      <c r="N1242" s="11">
        <v>0</v>
      </c>
      <c r="O1242" s="11">
        <v>4.46463366972716</v>
      </c>
      <c r="P1242" s="11">
        <v>4.46470791200582</v>
      </c>
      <c r="Q1242" s="11">
        <v>0</v>
      </c>
      <c r="R1242" s="11">
        <v>1216</v>
      </c>
      <c r="S1242" s="11">
        <v>10957</v>
      </c>
      <c r="T1242" s="11">
        <v>60134</v>
      </c>
      <c r="U1242" s="81" t="str">
        <f>IF(COUNTIF('2025年度_地域戦略テーブル（基本項目）'!C:C, D1242) &gt; 0, "策定済み", "未策定")</f>
        <v>未策定</v>
      </c>
      <c r="V1242" t="str">
        <f>IF(COUNTIF('2025年度_地域戦略テーブル（基本項目）'!C:C, D1242) &gt; 0,
    IF(MONTH(INDEX('2025年度_地域戦略テーブル（基本項目）'!G:G, MATCH(D1242, '2025年度_地域戦略テーブル（基本項目）'!C:C, 0))) &gt;= 4,
        YEAR(INDEX('2025年度_地域戦略テーブル（基本項目）'!G:G, MATCH(D1242, '2025年度_地域戦略テーブル（基本項目）'!C:C, 0))),
        YEAR(INDEX('2025年度_地域戦略テーブル（基本項目）'!G:G, MATCH(D1242, '2025年度_地域戦略テーブル（基本項目）'!C:C, 0)))-1),
    "")</f>
        <v/>
      </c>
    </row>
    <row r="1243" spans="1:22" hidden="1">
      <c r="A1243" s="11">
        <v>698</v>
      </c>
      <c r="B1243" s="12" t="s">
        <v>4636</v>
      </c>
      <c r="C1243" s="12" t="s">
        <v>7056</v>
      </c>
      <c r="D1243" s="12" t="s">
        <v>4637</v>
      </c>
      <c r="E1243" s="12" t="s">
        <v>553</v>
      </c>
      <c r="F1243" s="12" t="s">
        <v>4599</v>
      </c>
      <c r="G1243" s="12" t="s">
        <v>1278</v>
      </c>
      <c r="H1243" s="12" t="s">
        <v>4638</v>
      </c>
      <c r="I1243" s="12" t="s">
        <v>1076</v>
      </c>
      <c r="J1243" s="11">
        <v>55.26</v>
      </c>
      <c r="K1243" s="11">
        <v>2273</v>
      </c>
      <c r="L1243" s="11">
        <v>-8.4206299999999992</v>
      </c>
      <c r="M1243" s="11">
        <v>4.44006593967101</v>
      </c>
      <c r="N1243" s="11">
        <v>0</v>
      </c>
      <c r="O1243" s="11">
        <v>5.7931091482791297E-2</v>
      </c>
      <c r="P1243" s="11">
        <v>69.902878407419806</v>
      </c>
      <c r="Q1243" s="11">
        <v>25.5991245614264</v>
      </c>
      <c r="R1243" s="11">
        <v>168</v>
      </c>
      <c r="S1243" s="11">
        <v>317</v>
      </c>
      <c r="T1243" s="11">
        <v>1037</v>
      </c>
      <c r="U1243" s="81" t="str">
        <f>IF(COUNTIF('2025年度_地域戦略テーブル（基本項目）'!C:C, D1243) &gt; 0, "策定済み", "未策定")</f>
        <v>未策定</v>
      </c>
      <c r="V1243" t="str">
        <f>IF(COUNTIF('2025年度_地域戦略テーブル（基本項目）'!C:C, D1243) &gt; 0,
    IF(MONTH(INDEX('2025年度_地域戦略テーブル（基本項目）'!G:G, MATCH(D1243, '2025年度_地域戦略テーブル（基本項目）'!C:C, 0))) &gt;= 4,
        YEAR(INDEX('2025年度_地域戦略テーブル（基本項目）'!G:G, MATCH(D1243, '2025年度_地域戦略テーブル（基本項目）'!C:C, 0))),
        YEAR(INDEX('2025年度_地域戦略テーブル（基本項目）'!G:G, MATCH(D1243, '2025年度_地域戦略テーブル（基本項目）'!C:C, 0)))-1),
    "")</f>
        <v/>
      </c>
    </row>
    <row r="1244" spans="1:22" hidden="1">
      <c r="A1244" s="11">
        <v>653</v>
      </c>
      <c r="B1244" s="12" t="s">
        <v>4639</v>
      </c>
      <c r="C1244" s="12" t="s">
        <v>7011</v>
      </c>
      <c r="D1244" s="12" t="s">
        <v>4640</v>
      </c>
      <c r="E1244" s="12" t="s">
        <v>553</v>
      </c>
      <c r="F1244" s="12" t="s">
        <v>4599</v>
      </c>
      <c r="G1244" s="12" t="s">
        <v>1278</v>
      </c>
      <c r="H1244" s="12" t="s">
        <v>4641</v>
      </c>
      <c r="I1244" s="12" t="s">
        <v>1076</v>
      </c>
      <c r="J1244" s="11">
        <v>15.11</v>
      </c>
      <c r="K1244" s="11">
        <v>243883</v>
      </c>
      <c r="L1244" s="11">
        <v>8.6178899999999992</v>
      </c>
      <c r="M1244" s="11">
        <v>92.336400895861502</v>
      </c>
      <c r="N1244" s="11">
        <v>0</v>
      </c>
      <c r="O1244" s="11">
        <v>0</v>
      </c>
      <c r="P1244" s="11">
        <v>7.6635991041384601</v>
      </c>
      <c r="Q1244" s="11">
        <v>0</v>
      </c>
      <c r="R1244" s="11">
        <v>96</v>
      </c>
      <c r="S1244" s="11">
        <v>7438</v>
      </c>
      <c r="T1244" s="11">
        <v>67037</v>
      </c>
      <c r="U1244" s="81" t="str">
        <f>IF(COUNTIF('2025年度_地域戦略テーブル（基本項目）'!C:C, D1244) &gt; 0, "策定済み", "未策定")</f>
        <v>未策定</v>
      </c>
      <c r="V1244" t="str">
        <f>IF(COUNTIF('2025年度_地域戦略テーブル（基本項目）'!C:C, D1244) &gt; 0,
    IF(MONTH(INDEX('2025年度_地域戦略テーブル（基本項目）'!G:G, MATCH(D1244, '2025年度_地域戦略テーブル（基本項目）'!C:C, 0))) &gt;= 4,
        YEAR(INDEX('2025年度_地域戦略テーブル（基本項目）'!G:G, MATCH(D1244, '2025年度_地域戦略テーブル（基本項目）'!C:C, 0))),
        YEAR(INDEX('2025年度_地域戦略テーブル（基本項目）'!G:G, MATCH(D1244, '2025年度_地域戦略テーブル（基本項目）'!C:C, 0)))-1),
    "")</f>
        <v/>
      </c>
    </row>
    <row r="1245" spans="1:22" ht="26" hidden="1">
      <c r="A1245" s="11">
        <v>702</v>
      </c>
      <c r="B1245" s="12" t="s">
        <v>4642</v>
      </c>
      <c r="C1245" s="12" t="s">
        <v>7060</v>
      </c>
      <c r="D1245" s="12" t="s">
        <v>4643</v>
      </c>
      <c r="E1245" s="12" t="s">
        <v>553</v>
      </c>
      <c r="F1245" s="12" t="s">
        <v>4599</v>
      </c>
      <c r="G1245" s="12" t="s">
        <v>1278</v>
      </c>
      <c r="H1245" s="12" t="s">
        <v>4644</v>
      </c>
      <c r="I1245" s="12" t="s">
        <v>1076</v>
      </c>
      <c r="J1245" s="11">
        <v>106.88</v>
      </c>
      <c r="K1245" s="11">
        <v>2929</v>
      </c>
      <c r="L1245" s="11">
        <v>-3.0774300000000001</v>
      </c>
      <c r="M1245" s="11">
        <v>3.5561797967912998</v>
      </c>
      <c r="N1245" s="11">
        <v>0</v>
      </c>
      <c r="O1245" s="11">
        <v>0.33291166968311198</v>
      </c>
      <c r="P1245" s="11">
        <v>65.417745036962799</v>
      </c>
      <c r="Q1245" s="11">
        <v>30.6931634965628</v>
      </c>
      <c r="R1245" s="11">
        <v>208</v>
      </c>
      <c r="S1245" s="11">
        <v>301</v>
      </c>
      <c r="T1245" s="11">
        <v>1477</v>
      </c>
      <c r="U1245" s="81" t="str">
        <f>IF(COUNTIF('2025年度_地域戦略テーブル（基本項目）'!C:C, D1245) &gt; 0, "策定済み", "未策定")</f>
        <v>未策定</v>
      </c>
      <c r="V1245" t="str">
        <f>IF(COUNTIF('2025年度_地域戦略テーブル（基本項目）'!C:C, D1245) &gt; 0,
    IF(MONTH(INDEX('2025年度_地域戦略テーブル（基本項目）'!G:G, MATCH(D1245, '2025年度_地域戦略テーブル（基本項目）'!C:C, 0))) &gt;= 4,
        YEAR(INDEX('2025年度_地域戦略テーブル（基本項目）'!G:G, MATCH(D1245, '2025年度_地域戦略テーブル（基本項目）'!C:C, 0))),
        YEAR(INDEX('2025年度_地域戦略テーブル（基本項目）'!G:G, MATCH(D1245, '2025年度_地域戦略テーブル（基本項目）'!C:C, 0)))-1),
    "")</f>
        <v/>
      </c>
    </row>
    <row r="1246" spans="1:22" ht="26" hidden="1">
      <c r="A1246" s="11">
        <v>673</v>
      </c>
      <c r="B1246" s="12" t="s">
        <v>4645</v>
      </c>
      <c r="C1246" s="12" t="s">
        <v>7031</v>
      </c>
      <c r="D1246" s="12" t="s">
        <v>4646</v>
      </c>
      <c r="E1246" s="12" t="s">
        <v>553</v>
      </c>
      <c r="F1246" s="12" t="s">
        <v>4599</v>
      </c>
      <c r="G1246" s="12" t="s">
        <v>1278</v>
      </c>
      <c r="H1246" s="12" t="s">
        <v>4647</v>
      </c>
      <c r="I1246" s="12" t="s">
        <v>1076</v>
      </c>
      <c r="J1246" s="11">
        <v>11.3</v>
      </c>
      <c r="K1246" s="11">
        <v>126074</v>
      </c>
      <c r="L1246" s="11">
        <v>3.8534999999999999</v>
      </c>
      <c r="M1246" s="11">
        <v>89.685450139256901</v>
      </c>
      <c r="N1246" s="11">
        <v>0</v>
      </c>
      <c r="O1246" s="11">
        <v>3.5336824576451602</v>
      </c>
      <c r="P1246" s="11">
        <v>5.1097567548063996</v>
      </c>
      <c r="Q1246" s="11">
        <v>1.6711106482915099</v>
      </c>
      <c r="R1246" s="11">
        <v>695</v>
      </c>
      <c r="S1246" s="11">
        <v>6687</v>
      </c>
      <c r="T1246" s="11">
        <v>40741</v>
      </c>
      <c r="U1246" s="81" t="str">
        <f>IF(COUNTIF('2025年度_地域戦略テーブル（基本項目）'!C:C, D1246) &gt; 0, "策定済み", "未策定")</f>
        <v>未策定</v>
      </c>
      <c r="V1246" t="str">
        <f>IF(COUNTIF('2025年度_地域戦略テーブル（基本項目）'!C:C, D1246) &gt; 0,
    IF(MONTH(INDEX('2025年度_地域戦略テーブル（基本項目）'!G:G, MATCH(D1246, '2025年度_地域戦略テーブル（基本項目）'!C:C, 0))) &gt;= 4,
        YEAR(INDEX('2025年度_地域戦略テーブル（基本項目）'!G:G, MATCH(D1246, '2025年度_地域戦略テーブル（基本項目）'!C:C, 0))),
        YEAR(INDEX('2025年度_地域戦略テーブル（基本項目）'!G:G, MATCH(D1246, '2025年度_地域戦略テーブル（基本項目）'!C:C, 0)))-1),
    "")</f>
        <v/>
      </c>
    </row>
    <row r="1247" spans="1:22" hidden="1">
      <c r="A1247" s="11">
        <v>674</v>
      </c>
      <c r="B1247" s="12" t="s">
        <v>4648</v>
      </c>
      <c r="C1247" s="12" t="s">
        <v>7032</v>
      </c>
      <c r="D1247" s="12" t="s">
        <v>577</v>
      </c>
      <c r="E1247" s="12" t="s">
        <v>553</v>
      </c>
      <c r="F1247" s="12" t="s">
        <v>4599</v>
      </c>
      <c r="G1247" s="12" t="s">
        <v>1278</v>
      </c>
      <c r="H1247" s="12" t="s">
        <v>4649</v>
      </c>
      <c r="I1247" s="12" t="s">
        <v>1076</v>
      </c>
      <c r="J1247" s="11">
        <v>20.51</v>
      </c>
      <c r="K1247" s="11">
        <v>198739</v>
      </c>
      <c r="L1247" s="11">
        <v>4.5967200000000004</v>
      </c>
      <c r="M1247" s="11">
        <v>88.013614797625706</v>
      </c>
      <c r="N1247" s="11">
        <v>0</v>
      </c>
      <c r="O1247" s="11">
        <v>8.3932931794074506</v>
      </c>
      <c r="P1247" s="11">
        <v>2.5869633401516601</v>
      </c>
      <c r="Q1247" s="11">
        <v>1.00612868281524</v>
      </c>
      <c r="R1247" s="11">
        <v>1297</v>
      </c>
      <c r="S1247" s="11">
        <v>14261</v>
      </c>
      <c r="T1247" s="11">
        <v>57759</v>
      </c>
      <c r="U1247" s="81" t="str">
        <f>IF(COUNTIF('2025年度_地域戦略テーブル（基本項目）'!C:C, D1247) &gt; 0, "策定済み", "未策定")</f>
        <v>策定済み</v>
      </c>
      <c r="V1247">
        <f>IF(COUNTIF('2025年度_地域戦略テーブル（基本項目）'!C:C, D1247) &gt; 0,
    IF(MONTH(INDEX('2025年度_地域戦略テーブル（基本項目）'!G:G, MATCH(D1247, '2025年度_地域戦略テーブル（基本項目）'!C:C, 0))) &gt;= 4,
        YEAR(INDEX('2025年度_地域戦略テーブル（基本項目）'!G:G, MATCH(D1247, '2025年度_地域戦略テーブル（基本項目）'!C:C, 0))),
        YEAR(INDEX('2025年度_地域戦略テーブル（基本項目）'!G:G, MATCH(D1247, '2025年度_地域戦略テーブル（基本項目）'!C:C, 0)))-1),
    "")</f>
        <v>2020</v>
      </c>
    </row>
    <row r="1248" spans="1:22" hidden="1">
      <c r="A1248" s="11">
        <v>670</v>
      </c>
      <c r="B1248" s="12" t="s">
        <v>4650</v>
      </c>
      <c r="C1248" s="12" t="s">
        <v>7028</v>
      </c>
      <c r="D1248" s="12" t="s">
        <v>581</v>
      </c>
      <c r="E1248" s="12" t="s">
        <v>553</v>
      </c>
      <c r="F1248" s="12" t="s">
        <v>4599</v>
      </c>
      <c r="G1248" s="12" t="s">
        <v>1278</v>
      </c>
      <c r="H1248" s="12" t="s">
        <v>4651</v>
      </c>
      <c r="I1248" s="12" t="s">
        <v>1076</v>
      </c>
      <c r="J1248" s="11">
        <v>17.34</v>
      </c>
      <c r="K1248" s="11">
        <v>113949</v>
      </c>
      <c r="L1248" s="11">
        <v>2.1606800000000002</v>
      </c>
      <c r="M1248" s="11">
        <v>79.249816599950194</v>
      </c>
      <c r="N1248" s="11">
        <v>1.38622990007193</v>
      </c>
      <c r="O1248" s="11">
        <v>7.09281368114467</v>
      </c>
      <c r="P1248" s="11">
        <v>10.355287691673301</v>
      </c>
      <c r="Q1248" s="11">
        <v>1.9158521271598601</v>
      </c>
      <c r="R1248" s="11">
        <v>632</v>
      </c>
      <c r="S1248" s="11">
        <v>11985</v>
      </c>
      <c r="T1248" s="11">
        <v>38580</v>
      </c>
      <c r="U1248" s="81" t="str">
        <f>IF(COUNTIF('2025年度_地域戦略テーブル（基本項目）'!C:C, D1248) &gt; 0, "策定済み", "未策定")</f>
        <v>策定済み</v>
      </c>
      <c r="V1248">
        <f>IF(COUNTIF('2025年度_地域戦略テーブル（基本項目）'!C:C, D1248) &gt; 0,
    IF(MONTH(INDEX('2025年度_地域戦略テーブル（基本項目）'!G:G, MATCH(D1248, '2025年度_地域戦略テーブル（基本項目）'!C:C, 0))) &gt;= 4,
        YEAR(INDEX('2025年度_地域戦略テーブル（基本項目）'!G:G, MATCH(D1248, '2025年度_地域戦略テーブル（基本項目）'!C:C, 0))),
        YEAR(INDEX('2025年度_地域戦略テーブル（基本項目）'!G:G, MATCH(D1248, '2025年度_地域戦略テーブル（基本項目）'!C:C, 0)))-1),
    "")</f>
        <v>2021</v>
      </c>
    </row>
    <row r="1249" spans="1:22" hidden="1">
      <c r="A1249" s="11">
        <v>644</v>
      </c>
      <c r="B1249" s="12" t="s">
        <v>4652</v>
      </c>
      <c r="C1249" s="12" t="s">
        <v>7002</v>
      </c>
      <c r="D1249" s="12" t="s">
        <v>584</v>
      </c>
      <c r="E1249" s="12" t="s">
        <v>553</v>
      </c>
      <c r="F1249" s="12" t="s">
        <v>4599</v>
      </c>
      <c r="G1249" s="12" t="s">
        <v>1278</v>
      </c>
      <c r="H1249" s="12" t="s">
        <v>4653</v>
      </c>
      <c r="I1249" s="12" t="s">
        <v>1076</v>
      </c>
      <c r="J1249" s="11">
        <v>18.22</v>
      </c>
      <c r="K1249" s="11">
        <v>349385</v>
      </c>
      <c r="L1249" s="11">
        <v>4.7442700000000002</v>
      </c>
      <c r="M1249" s="11">
        <v>94.094014760313499</v>
      </c>
      <c r="N1249" s="11">
        <v>0</v>
      </c>
      <c r="O1249" s="11">
        <v>0</v>
      </c>
      <c r="P1249" s="11">
        <v>5.90598523968651</v>
      </c>
      <c r="Q1249" s="11">
        <v>0</v>
      </c>
      <c r="R1249" s="11">
        <v>152</v>
      </c>
      <c r="S1249" s="11">
        <v>12059</v>
      </c>
      <c r="T1249" s="11">
        <v>98792</v>
      </c>
      <c r="U1249" s="81" t="str">
        <f>IF(COUNTIF('2025年度_地域戦略テーブル（基本項目）'!C:C, D1249) &gt; 0, "策定済み", "未策定")</f>
        <v>策定済み</v>
      </c>
      <c r="V1249">
        <f>IF(COUNTIF('2025年度_地域戦略テーブル（基本項目）'!C:C, D1249) &gt; 0,
    IF(MONTH(INDEX('2025年度_地域戦略テーブル（基本項目）'!G:G, MATCH(D1249, '2025年度_地域戦略テーブル（基本項目）'!C:C, 0))) &gt;= 4,
        YEAR(INDEX('2025年度_地域戦略テーブル（基本項目）'!G:G, MATCH(D1249, '2025年度_地域戦略テーブル（基本項目）'!C:C, 0))),
        YEAR(INDEX('2025年度_地域戦略テーブル（基本項目）'!G:G, MATCH(D1249, '2025年度_地域戦略テーブル（基本項目）'!C:C, 0)))-1),
    "")</f>
        <v>2017</v>
      </c>
    </row>
    <row r="1250" spans="1:22" hidden="1">
      <c r="A1250" s="11">
        <v>696</v>
      </c>
      <c r="B1250" s="12" t="s">
        <v>4654</v>
      </c>
      <c r="C1250" s="12" t="s">
        <v>7054</v>
      </c>
      <c r="D1250" s="12" t="s">
        <v>4655</v>
      </c>
      <c r="E1250" s="12" t="s">
        <v>553</v>
      </c>
      <c r="F1250" s="12" t="s">
        <v>4599</v>
      </c>
      <c r="G1250" s="12" t="s">
        <v>1278</v>
      </c>
      <c r="H1250" s="12" t="s">
        <v>4656</v>
      </c>
      <c r="I1250" s="12" t="s">
        <v>1076</v>
      </c>
      <c r="J1250" s="11">
        <v>27.54</v>
      </c>
      <c r="K1250" s="11">
        <v>2441</v>
      </c>
      <c r="L1250" s="11">
        <v>-11.20407</v>
      </c>
      <c r="M1250" s="11">
        <v>6.2358691452384702</v>
      </c>
      <c r="N1250" s="11">
        <v>0</v>
      </c>
      <c r="O1250" s="11">
        <v>2.94555366923163</v>
      </c>
      <c r="P1250" s="11">
        <v>76.930406382908302</v>
      </c>
      <c r="Q1250" s="11">
        <v>13.8881708026216</v>
      </c>
      <c r="R1250" s="11">
        <v>122</v>
      </c>
      <c r="S1250" s="11">
        <v>282</v>
      </c>
      <c r="T1250" s="11">
        <v>1060</v>
      </c>
      <c r="U1250" s="81" t="str">
        <f>IF(COUNTIF('2025年度_地域戦略テーブル（基本項目）'!C:C, D1250) &gt; 0, "策定済み", "未策定")</f>
        <v>未策定</v>
      </c>
      <c r="V1250" t="str">
        <f>IF(COUNTIF('2025年度_地域戦略テーブル（基本項目）'!C:C, D1250) &gt; 0,
    IF(MONTH(INDEX('2025年度_地域戦略テーブル（基本項目）'!G:G, MATCH(D1250, '2025年度_地域戦略テーブル（基本項目）'!C:C, 0))) &gt;= 4,
        YEAR(INDEX('2025年度_地域戦略テーブル（基本項目）'!G:G, MATCH(D1250, '2025年度_地域戦略テーブル（基本項目）'!C:C, 0))),
        YEAR(INDEX('2025年度_地域戦略テーブル（基本項目）'!G:G, MATCH(D1250, '2025年度_地域戦略テーブル（基本項目）'!C:C, 0)))-1),
    "")</f>
        <v/>
      </c>
    </row>
    <row r="1251" spans="1:22" ht="26" hidden="1">
      <c r="A1251" s="11">
        <v>697</v>
      </c>
      <c r="B1251" s="12" t="s">
        <v>4657</v>
      </c>
      <c r="C1251" s="12" t="s">
        <v>7055</v>
      </c>
      <c r="D1251" s="12" t="s">
        <v>4658</v>
      </c>
      <c r="E1251" s="12" t="s">
        <v>553</v>
      </c>
      <c r="F1251" s="12" t="s">
        <v>4599</v>
      </c>
      <c r="G1251" s="12" t="s">
        <v>1278</v>
      </c>
      <c r="H1251" s="12" t="s">
        <v>4659</v>
      </c>
      <c r="I1251" s="12" t="s">
        <v>1076</v>
      </c>
      <c r="J1251" s="11">
        <v>18.579999999999998</v>
      </c>
      <c r="K1251" s="11">
        <v>1855</v>
      </c>
      <c r="L1251" s="11">
        <v>-1.9037500000000001</v>
      </c>
      <c r="M1251" s="11">
        <v>5.1057481353340002</v>
      </c>
      <c r="N1251" s="11">
        <v>0</v>
      </c>
      <c r="O1251" s="11">
        <v>3.2337942696687998</v>
      </c>
      <c r="P1251" s="11">
        <v>72.148096934183599</v>
      </c>
      <c r="Q1251" s="11">
        <v>19.512360660813599</v>
      </c>
      <c r="R1251" s="11">
        <v>209</v>
      </c>
      <c r="S1251" s="11">
        <v>159</v>
      </c>
      <c r="T1251" s="11">
        <v>752</v>
      </c>
      <c r="U1251" s="81" t="str">
        <f>IF(COUNTIF('2025年度_地域戦略テーブル（基本項目）'!C:C, D1251) &gt; 0, "策定済み", "未策定")</f>
        <v>未策定</v>
      </c>
      <c r="V1251" t="str">
        <f>IF(COUNTIF('2025年度_地域戦略テーブル（基本項目）'!C:C, D1251) &gt; 0,
    IF(MONTH(INDEX('2025年度_地域戦略テーブル（基本項目）'!G:G, MATCH(D1251, '2025年度_地域戦略テーブル（基本項目）'!C:C, 0))) &gt;= 4,
        YEAR(INDEX('2025年度_地域戦略テーブル（基本項目）'!G:G, MATCH(D1251, '2025年度_地域戦略テーブル（基本項目）'!C:C, 0))),
        YEAR(INDEX('2025年度_地域戦略テーブル（基本項目）'!G:G, MATCH(D1251, '2025年度_地域戦略テーブル（基本項目）'!C:C, 0)))-1),
    "")</f>
        <v/>
      </c>
    </row>
    <row r="1252" spans="1:22" hidden="1">
      <c r="A1252" s="11">
        <v>690</v>
      </c>
      <c r="B1252" s="12" t="s">
        <v>4660</v>
      </c>
      <c r="C1252" s="12" t="s">
        <v>7048</v>
      </c>
      <c r="D1252" s="12" t="s">
        <v>4661</v>
      </c>
      <c r="E1252" s="12" t="s">
        <v>553</v>
      </c>
      <c r="F1252" s="12" t="s">
        <v>4599</v>
      </c>
      <c r="G1252" s="12" t="s">
        <v>1278</v>
      </c>
      <c r="H1252" s="12" t="s">
        <v>4662</v>
      </c>
      <c r="I1252" s="12" t="s">
        <v>1076</v>
      </c>
      <c r="J1252" s="11">
        <v>16.850000000000001</v>
      </c>
      <c r="K1252" s="11">
        <v>31765</v>
      </c>
      <c r="L1252" s="11">
        <v>-5.0231700000000004</v>
      </c>
      <c r="M1252" s="11">
        <v>63.281799986324302</v>
      </c>
      <c r="N1252" s="11">
        <v>6.4517830671486406E-2</v>
      </c>
      <c r="O1252" s="11">
        <v>15.9713812615883</v>
      </c>
      <c r="P1252" s="11">
        <v>19.6821510077969</v>
      </c>
      <c r="Q1252" s="11">
        <v>1.00014991361899</v>
      </c>
      <c r="R1252" s="11">
        <v>638</v>
      </c>
      <c r="S1252" s="11">
        <v>5014</v>
      </c>
      <c r="T1252" s="11">
        <v>10034</v>
      </c>
      <c r="U1252" s="81" t="str">
        <f>IF(COUNTIF('2025年度_地域戦略テーブル（基本項目）'!C:C, D1252) &gt; 0, "策定済み", "未策定")</f>
        <v>未策定</v>
      </c>
      <c r="V1252" t="str">
        <f>IF(COUNTIF('2025年度_地域戦略テーブル（基本項目）'!C:C, D1252) &gt; 0,
    IF(MONTH(INDEX('2025年度_地域戦略テーブル（基本項目）'!G:G, MATCH(D1252, '2025年度_地域戦略テーブル（基本項目）'!C:C, 0))) &gt;= 4,
        YEAR(INDEX('2025年度_地域戦略テーブル（基本項目）'!G:G, MATCH(D1252, '2025年度_地域戦略テーブル（基本項目）'!C:C, 0))),
        YEAR(INDEX('2025年度_地域戦略テーブル（基本項目）'!G:G, MATCH(D1252, '2025年度_地域戦略テーブル（基本項目）'!C:C, 0)))-1),
    "")</f>
        <v/>
      </c>
    </row>
    <row r="1253" spans="1:22" hidden="1">
      <c r="A1253" s="11">
        <v>655</v>
      </c>
      <c r="B1253" s="12" t="s">
        <v>4663</v>
      </c>
      <c r="C1253" s="12" t="s">
        <v>7013</v>
      </c>
      <c r="D1253" s="12" t="s">
        <v>4664</v>
      </c>
      <c r="E1253" s="12" t="s">
        <v>553</v>
      </c>
      <c r="F1253" s="12" t="s">
        <v>4599</v>
      </c>
      <c r="G1253" s="12" t="s">
        <v>1278</v>
      </c>
      <c r="H1253" s="12" t="s">
        <v>4665</v>
      </c>
      <c r="I1253" s="12" t="s">
        <v>1076</v>
      </c>
      <c r="J1253" s="11">
        <v>34.06</v>
      </c>
      <c r="K1253" s="11">
        <v>591108</v>
      </c>
      <c r="L1253" s="11">
        <v>4.80694</v>
      </c>
      <c r="M1253" s="11">
        <v>98.070792314182</v>
      </c>
      <c r="N1253" s="11">
        <v>0</v>
      </c>
      <c r="O1253" s="11">
        <v>0.54254869982353304</v>
      </c>
      <c r="P1253" s="11">
        <v>1.3464765287707701</v>
      </c>
      <c r="Q1253" s="11">
        <v>4.0182457223663003E-2</v>
      </c>
      <c r="R1253" s="11">
        <v>851</v>
      </c>
      <c r="S1253" s="11">
        <v>25303</v>
      </c>
      <c r="T1253" s="11">
        <v>182980</v>
      </c>
      <c r="U1253" s="81" t="str">
        <f>IF(COUNTIF('2025年度_地域戦略テーブル（基本項目）'!C:C, D1253) &gt; 0, "策定済み", "未策定")</f>
        <v>未策定</v>
      </c>
      <c r="V1253" t="str">
        <f>IF(COUNTIF('2025年度_地域戦略テーブル（基本項目）'!C:C, D1253) &gt; 0,
    IF(MONTH(INDEX('2025年度_地域戦略テーブル（基本項目）'!G:G, MATCH(D1253, '2025年度_地域戦略テーブル（基本項目）'!C:C, 0))) &gt;= 4,
        YEAR(INDEX('2025年度_地域戦略テーブル（基本項目）'!G:G, MATCH(D1253, '2025年度_地域戦略テーブル（基本項目）'!C:C, 0))),
        YEAR(INDEX('2025年度_地域戦略テーブル（基本項目）'!G:G, MATCH(D1253, '2025年度_地域戦略テーブル（基本項目）'!C:C, 0)))-1),
    "")</f>
        <v/>
      </c>
    </row>
    <row r="1254" spans="1:22" ht="26" hidden="1">
      <c r="A1254" s="11">
        <v>652</v>
      </c>
      <c r="B1254" s="12" t="s">
        <v>4666</v>
      </c>
      <c r="C1254" s="12" t="s">
        <v>7010</v>
      </c>
      <c r="D1254" s="12" t="s">
        <v>588</v>
      </c>
      <c r="E1254" s="12" t="s">
        <v>553</v>
      </c>
      <c r="F1254" s="12" t="s">
        <v>4599</v>
      </c>
      <c r="G1254" s="12" t="s">
        <v>1278</v>
      </c>
      <c r="H1254" s="12" t="s">
        <v>4667</v>
      </c>
      <c r="I1254" s="12" t="s">
        <v>1076</v>
      </c>
      <c r="J1254" s="11">
        <v>58.05</v>
      </c>
      <c r="K1254" s="11">
        <v>943664</v>
      </c>
      <c r="L1254" s="11">
        <v>4.4631800000000004</v>
      </c>
      <c r="M1254" s="11">
        <v>96.999974562443896</v>
      </c>
      <c r="N1254" s="11">
        <v>0</v>
      </c>
      <c r="O1254" s="11">
        <v>0.91581926089880294</v>
      </c>
      <c r="P1254" s="11">
        <v>2.0842061766572901</v>
      </c>
      <c r="Q1254" s="11">
        <v>0</v>
      </c>
      <c r="R1254" s="11">
        <v>2440</v>
      </c>
      <c r="S1254" s="11">
        <v>40152</v>
      </c>
      <c r="T1254" s="11">
        <v>280286</v>
      </c>
      <c r="U1254" s="81" t="str">
        <f>IF(COUNTIF('2025年度_地域戦略テーブル（基本項目）'!C:C, D1254) &gt; 0, "策定済み", "未策定")</f>
        <v>策定済み</v>
      </c>
      <c r="V1254">
        <f>IF(COUNTIF('2025年度_地域戦略テーブル（基本項目）'!C:C, D1254) &gt; 0,
    IF(MONTH(INDEX('2025年度_地域戦略テーブル（基本項目）'!G:G, MATCH(D1254, '2025年度_地域戦略テーブル（基本項目）'!C:C, 0))) &gt;= 4,
        YEAR(INDEX('2025年度_地域戦略テーブル（基本項目）'!G:G, MATCH(D1254, '2025年度_地域戦略テーブル（基本項目）'!C:C, 0))),
        YEAR(INDEX('2025年度_地域戦略テーブル（基本項目）'!G:G, MATCH(D1254, '2025年度_地域戦略テーブル（基本項目）'!C:C, 0)))-1),
    "")</f>
        <v>2016</v>
      </c>
    </row>
    <row r="1255" spans="1:22" hidden="1">
      <c r="A1255" s="11">
        <v>682</v>
      </c>
      <c r="B1255" s="12" t="s">
        <v>4668</v>
      </c>
      <c r="C1255" s="12" t="s">
        <v>7040</v>
      </c>
      <c r="D1255" s="12" t="s">
        <v>592</v>
      </c>
      <c r="E1255" s="12" t="s">
        <v>553</v>
      </c>
      <c r="F1255" s="12" t="s">
        <v>4599</v>
      </c>
      <c r="G1255" s="12" t="s">
        <v>1278</v>
      </c>
      <c r="H1255" s="12" t="s">
        <v>4669</v>
      </c>
      <c r="I1255" s="12" t="s">
        <v>1076</v>
      </c>
      <c r="J1255" s="11">
        <v>10.23</v>
      </c>
      <c r="K1255" s="11">
        <v>76208</v>
      </c>
      <c r="L1255" s="11">
        <v>1.7952600000000001</v>
      </c>
      <c r="M1255" s="11">
        <v>73.495457638435198</v>
      </c>
      <c r="N1255" s="11">
        <v>0</v>
      </c>
      <c r="O1255" s="11">
        <v>19.613009885639201</v>
      </c>
      <c r="P1255" s="11">
        <v>6.3614607288825598</v>
      </c>
      <c r="Q1255" s="11">
        <v>0.53007174704301196</v>
      </c>
      <c r="R1255" s="11">
        <v>1072</v>
      </c>
      <c r="S1255" s="11">
        <v>5451</v>
      </c>
      <c r="T1255" s="11">
        <v>24295</v>
      </c>
      <c r="U1255" s="81" t="str">
        <f>IF(COUNTIF('2025年度_地域戦略テーブル（基本項目）'!C:C, D1255) &gt; 0, "策定済み", "未策定")</f>
        <v>策定済み</v>
      </c>
      <c r="V1255">
        <f>IF(COUNTIF('2025年度_地域戦略テーブル（基本項目）'!C:C, D1255) &gt; 0,
    IF(MONTH(INDEX('2025年度_地域戦略テーブル（基本項目）'!G:G, MATCH(D1255, '2025年度_地域戦略テーブル（基本項目）'!C:C, 0))) &gt;= 4,
        YEAR(INDEX('2025年度_地域戦略テーブル（基本項目）'!G:G, MATCH(D1255, '2025年度_地域戦略テーブル（基本項目）'!C:C, 0))),
        YEAR(INDEX('2025年度_地域戦略テーブル（基本項目）'!G:G, MATCH(D1255, '2025年度_地域戦略テーブル（基本項目）'!C:C, 0)))-1),
    "")</f>
        <v>2020</v>
      </c>
    </row>
    <row r="1256" spans="1:22" ht="26" hidden="1">
      <c r="A1256" s="11">
        <v>689</v>
      </c>
      <c r="B1256" s="12" t="s">
        <v>4670</v>
      </c>
      <c r="C1256" s="12" t="s">
        <v>7047</v>
      </c>
      <c r="D1256" s="12" t="s">
        <v>4671</v>
      </c>
      <c r="E1256" s="12" t="s">
        <v>553</v>
      </c>
      <c r="F1256" s="12" t="s">
        <v>4599</v>
      </c>
      <c r="G1256" s="12" t="s">
        <v>1278</v>
      </c>
      <c r="H1256" s="12" t="s">
        <v>4672</v>
      </c>
      <c r="I1256" s="12" t="s">
        <v>1076</v>
      </c>
      <c r="J1256" s="11">
        <v>15.75</v>
      </c>
      <c r="K1256" s="11">
        <v>207388</v>
      </c>
      <c r="L1256" s="11">
        <v>3.6877800000000001</v>
      </c>
      <c r="M1256" s="11">
        <v>89.565018219032893</v>
      </c>
      <c r="N1256" s="11">
        <v>0</v>
      </c>
      <c r="O1256" s="11">
        <v>7.7393282903450302</v>
      </c>
      <c r="P1256" s="11">
        <v>2.3875456479771802</v>
      </c>
      <c r="Q1256" s="11">
        <v>0.30810784264494201</v>
      </c>
      <c r="R1256" s="11">
        <v>1114</v>
      </c>
      <c r="S1256" s="11">
        <v>12346</v>
      </c>
      <c r="T1256" s="11">
        <v>64638</v>
      </c>
      <c r="U1256" s="81" t="str">
        <f>IF(COUNTIF('2025年度_地域戦略テーブル（基本項目）'!C:C, D1256) &gt; 0, "策定済み", "未策定")</f>
        <v>策定済み</v>
      </c>
      <c r="V1256">
        <f>IF(COUNTIF('2025年度_地域戦略テーブル（基本項目）'!C:C, D1256) &gt; 0,
    IF(MONTH(INDEX('2025年度_地域戦略テーブル（基本項目）'!G:G, MATCH(D1256, '2025年度_地域戦略テーブル（基本項目）'!C:C, 0))) &gt;= 4,
        YEAR(INDEX('2025年度_地域戦略テーブル（基本項目）'!G:G, MATCH(D1256, '2025年度_地域戦略テーブル（基本項目）'!C:C, 0))),
        YEAR(INDEX('2025年度_地域戦略テーブル（基本項目）'!G:G, MATCH(D1256, '2025年度_地域戦略テーブル（基本項目）'!C:C, 0)))-1),
    "")</f>
        <v>2023</v>
      </c>
    </row>
    <row r="1257" spans="1:22" ht="26" hidden="1">
      <c r="A1257" s="11">
        <v>701</v>
      </c>
      <c r="B1257" s="12" t="s">
        <v>4673</v>
      </c>
      <c r="C1257" s="12" t="s">
        <v>7059</v>
      </c>
      <c r="D1257" s="12" t="s">
        <v>4674</v>
      </c>
      <c r="E1257" s="12" t="s">
        <v>553</v>
      </c>
      <c r="F1257" s="12" t="s">
        <v>4599</v>
      </c>
      <c r="G1257" s="12" t="s">
        <v>1278</v>
      </c>
      <c r="H1257" s="12" t="s">
        <v>4675</v>
      </c>
      <c r="I1257" s="12" t="s">
        <v>1076</v>
      </c>
      <c r="J1257" s="11">
        <v>5.96</v>
      </c>
      <c r="K1257" s="11">
        <v>169</v>
      </c>
      <c r="L1257" s="11">
        <v>-5.0561800000000003</v>
      </c>
      <c r="M1257" s="11">
        <v>2.1817207362620801</v>
      </c>
      <c r="N1257" s="11">
        <v>0</v>
      </c>
      <c r="O1257" s="11">
        <v>1.4545028221146601</v>
      </c>
      <c r="P1257" s="11">
        <v>66.001071901117101</v>
      </c>
      <c r="Q1257" s="11">
        <v>30.362704540506101</v>
      </c>
      <c r="R1257" s="11">
        <v>14</v>
      </c>
      <c r="S1257" s="11">
        <v>48</v>
      </c>
      <c r="T1257" s="11">
        <v>81</v>
      </c>
      <c r="U1257" s="81" t="str">
        <f>IF(COUNTIF('2025年度_地域戦略テーブル（基本項目）'!C:C, D1257) &gt; 0, "策定済み", "未策定")</f>
        <v>未策定</v>
      </c>
      <c r="V1257" t="str">
        <f>IF(COUNTIF('2025年度_地域戦略テーブル（基本項目）'!C:C, D1257) &gt; 0,
    IF(MONTH(INDEX('2025年度_地域戦略テーブル（基本項目）'!G:G, MATCH(D1257, '2025年度_地域戦略テーブル（基本項目）'!C:C, 0))) &gt;= 4,
        YEAR(INDEX('2025年度_地域戦略テーブル（基本項目）'!G:G, MATCH(D1257, '2025年度_地域戦略テーブル（基本項目）'!C:C, 0))),
        YEAR(INDEX('2025年度_地域戦略テーブル（基本項目）'!G:G, MATCH(D1257, '2025年度_地域戦略テーブル（基本項目）'!C:C, 0)))-1),
    "")</f>
        <v/>
      </c>
    </row>
    <row r="1258" spans="1:22" hidden="1">
      <c r="A1258" s="11">
        <v>668</v>
      </c>
      <c r="B1258" s="12" t="s">
        <v>4676</v>
      </c>
      <c r="C1258" s="12" t="s">
        <v>7026</v>
      </c>
      <c r="D1258" s="12" t="s">
        <v>596</v>
      </c>
      <c r="E1258" s="12" t="s">
        <v>553</v>
      </c>
      <c r="F1258" s="12" t="s">
        <v>4599</v>
      </c>
      <c r="G1258" s="12" t="s">
        <v>1278</v>
      </c>
      <c r="H1258" s="12" t="s">
        <v>4677</v>
      </c>
      <c r="I1258" s="12" t="s">
        <v>1076</v>
      </c>
      <c r="J1258" s="11">
        <v>103.31</v>
      </c>
      <c r="K1258" s="11">
        <v>133535</v>
      </c>
      <c r="L1258" s="11">
        <v>-2.7995100000000002</v>
      </c>
      <c r="M1258" s="11">
        <v>20.705846861559699</v>
      </c>
      <c r="N1258" s="11">
        <v>0.27786218045309702</v>
      </c>
      <c r="O1258" s="11">
        <v>4.7548409738300901</v>
      </c>
      <c r="P1258" s="11">
        <v>70.525310130313599</v>
      </c>
      <c r="Q1258" s="11">
        <v>3.73613985384354</v>
      </c>
      <c r="R1258" s="11">
        <v>1152</v>
      </c>
      <c r="S1258" s="11">
        <v>17328</v>
      </c>
      <c r="T1258" s="11">
        <v>40567</v>
      </c>
      <c r="U1258" s="81" t="str">
        <f>IF(COUNTIF('2025年度_地域戦略テーブル（基本項目）'!C:C, D1258) &gt; 0, "策定済み", "未策定")</f>
        <v>策定済み</v>
      </c>
      <c r="V1258">
        <f>IF(COUNTIF('2025年度_地域戦略テーブル（基本項目）'!C:C, D1258) &gt; 0,
    IF(MONTH(INDEX('2025年度_地域戦略テーブル（基本項目）'!G:G, MATCH(D1258, '2025年度_地域戦略テーブル（基本項目）'!C:C, 0))) &gt;= 4,
        YEAR(INDEX('2025年度_地域戦略テーブル（基本項目）'!G:G, MATCH(D1258, '2025年度_地域戦略テーブル（基本項目）'!C:C, 0))),
        YEAR(INDEX('2025年度_地域戦略テーブル（基本項目）'!G:G, MATCH(D1258, '2025年度_地域戦略テーブル（基本項目）'!C:C, 0)))-1),
    "")</f>
        <v>2018</v>
      </c>
    </row>
    <row r="1259" spans="1:22" ht="26" hidden="1">
      <c r="A1259" s="11">
        <v>641</v>
      </c>
      <c r="B1259" s="12" t="s">
        <v>4678</v>
      </c>
      <c r="C1259" s="12" t="s">
        <v>6999</v>
      </c>
      <c r="D1259" s="12" t="s">
        <v>599</v>
      </c>
      <c r="E1259" s="12" t="s">
        <v>553</v>
      </c>
      <c r="F1259" s="12" t="s">
        <v>4599</v>
      </c>
      <c r="G1259" s="12" t="s">
        <v>1278</v>
      </c>
      <c r="H1259" s="12" t="s">
        <v>4679</v>
      </c>
      <c r="I1259" s="12" t="s">
        <v>1076</v>
      </c>
      <c r="J1259" s="11">
        <v>11.66</v>
      </c>
      <c r="K1259" s="11">
        <v>66680</v>
      </c>
      <c r="L1259" s="11">
        <v>14.16635</v>
      </c>
      <c r="M1259" s="11">
        <v>91.325495911004396</v>
      </c>
      <c r="N1259" s="11">
        <v>0</v>
      </c>
      <c r="O1259" s="11">
        <v>0</v>
      </c>
      <c r="P1259" s="11">
        <v>8.6745040889956009</v>
      </c>
      <c r="Q1259" s="11">
        <v>0</v>
      </c>
      <c r="R1259" s="11">
        <v>8</v>
      </c>
      <c r="S1259" s="11">
        <v>1604</v>
      </c>
      <c r="T1259" s="11">
        <v>18940</v>
      </c>
      <c r="U1259" s="81" t="str">
        <f>IF(COUNTIF('2025年度_地域戦略テーブル（基本項目）'!C:C, D1259) &gt; 0, "策定済み", "未策定")</f>
        <v>策定済み</v>
      </c>
      <c r="V1259">
        <f>IF(COUNTIF('2025年度_地域戦略テーブル（基本項目）'!C:C, D1259) &gt; 0,
    IF(MONTH(INDEX('2025年度_地域戦略テーブル（基本項目）'!G:G, MATCH(D1259, '2025年度_地域戦略テーブル（基本項目）'!C:C, 0))) &gt;= 4,
        YEAR(INDEX('2025年度_地域戦略テーブル（基本項目）'!G:G, MATCH(D1259, '2025年度_地域戦略テーブル（基本項目）'!C:C, 0))),
        YEAR(INDEX('2025年度_地域戦略テーブル（基本項目）'!G:G, MATCH(D1259, '2025年度_地域戦略テーブル（基本項目）'!C:C, 0)))-1),
    "")</f>
        <v>2012</v>
      </c>
    </row>
    <row r="1260" spans="1:22" hidden="1">
      <c r="A1260" s="11">
        <v>661</v>
      </c>
      <c r="B1260" s="12" t="s">
        <v>4680</v>
      </c>
      <c r="C1260" s="12" t="s">
        <v>7019</v>
      </c>
      <c r="D1260" s="12" t="s">
        <v>603</v>
      </c>
      <c r="E1260" s="12" t="s">
        <v>553</v>
      </c>
      <c r="F1260" s="12" t="s">
        <v>4599</v>
      </c>
      <c r="G1260" s="12" t="s">
        <v>1278</v>
      </c>
      <c r="H1260" s="12" t="s">
        <v>4681</v>
      </c>
      <c r="I1260" s="12" t="s">
        <v>1076</v>
      </c>
      <c r="J1260" s="11">
        <v>53.25</v>
      </c>
      <c r="K1260" s="11">
        <v>695043</v>
      </c>
      <c r="L1260" s="11">
        <v>3.71888</v>
      </c>
      <c r="M1260" s="11">
        <v>99.609998213776606</v>
      </c>
      <c r="N1260" s="11">
        <v>1.44425123818259E-2</v>
      </c>
      <c r="O1260" s="11">
        <v>0.28889036572646798</v>
      </c>
      <c r="P1260" s="11">
        <v>8.6668908115076201E-2</v>
      </c>
      <c r="Q1260" s="11">
        <v>0</v>
      </c>
      <c r="R1260" s="11">
        <v>1180</v>
      </c>
      <c r="S1260" s="11">
        <v>57205</v>
      </c>
      <c r="T1260" s="11">
        <v>198520</v>
      </c>
      <c r="U1260" s="81" t="str">
        <f>IF(COUNTIF('2025年度_地域戦略テーブル（基本項目）'!C:C, D1260) &gt; 0, "策定済み", "未策定")</f>
        <v>策定済み</v>
      </c>
      <c r="V1260">
        <f>IF(COUNTIF('2025年度_地域戦略テーブル（基本項目）'!C:C, D1260) &gt; 0,
    IF(MONTH(INDEX('2025年度_地域戦略テーブル（基本項目）'!G:G, MATCH(D1260, '2025年度_地域戦略テーブル（基本項目）'!C:C, 0))) &gt;= 4,
        YEAR(INDEX('2025年度_地域戦略テーブル（基本項目）'!G:G, MATCH(D1260, '2025年度_地域戦略テーブル（基本項目）'!C:C, 0))),
        YEAR(INDEX('2025年度_地域戦略テーブル（基本項目）'!G:G, MATCH(D1260, '2025年度_地域戦略テーブル（基本項目）'!C:C, 0)))-1),
    "")</f>
        <v>2016</v>
      </c>
    </row>
    <row r="1261" spans="1:22" hidden="1">
      <c r="A1261" s="11">
        <v>685</v>
      </c>
      <c r="B1261" s="12" t="s">
        <v>4682</v>
      </c>
      <c r="C1261" s="12" t="s">
        <v>7043</v>
      </c>
      <c r="D1261" s="12" t="s">
        <v>4683</v>
      </c>
      <c r="E1261" s="12" t="s">
        <v>553</v>
      </c>
      <c r="F1261" s="12" t="s">
        <v>4599</v>
      </c>
      <c r="G1261" s="12" t="s">
        <v>1278</v>
      </c>
      <c r="H1261" s="12" t="s">
        <v>4684</v>
      </c>
      <c r="I1261" s="12" t="s">
        <v>1076</v>
      </c>
      <c r="J1261" s="11">
        <v>21.01</v>
      </c>
      <c r="K1261" s="11">
        <v>146951</v>
      </c>
      <c r="L1261" s="11">
        <v>0.21823000000000001</v>
      </c>
      <c r="M1261" s="11">
        <v>69.540294022325099</v>
      </c>
      <c r="N1261" s="11">
        <v>0.80875111219695806</v>
      </c>
      <c r="O1261" s="11">
        <v>2.2765191621799601</v>
      </c>
      <c r="P1261" s="11">
        <v>21.624293729535601</v>
      </c>
      <c r="Q1261" s="11">
        <v>5.7501419737623696</v>
      </c>
      <c r="R1261" s="11">
        <v>554</v>
      </c>
      <c r="S1261" s="11">
        <v>9102</v>
      </c>
      <c r="T1261" s="11">
        <v>49394</v>
      </c>
      <c r="U1261" s="81" t="str">
        <f>IF(COUNTIF('2025年度_地域戦略テーブル（基本項目）'!C:C, D1261) &gt; 0, "策定済み", "未策定")</f>
        <v>策定済み</v>
      </c>
      <c r="V1261">
        <f>IF(COUNTIF('2025年度_地域戦略テーブル（基本項目）'!C:C, D1261) &gt; 0,
    IF(MONTH(INDEX('2025年度_地域戦略テーブル（基本項目）'!G:G, MATCH(D1261, '2025年度_地域戦略テーブル（基本項目）'!C:C, 0))) &gt;= 4,
        YEAR(INDEX('2025年度_地域戦略テーブル（基本項目）'!G:G, MATCH(D1261, '2025年度_地域戦略テーブル（基本項目）'!C:C, 0))),
        YEAR(INDEX('2025年度_地域戦略テーブル（基本項目）'!G:G, MATCH(D1261, '2025年度_地域戦略テーブル（基本項目）'!C:C, 0)))-1),
    "")</f>
        <v>2023</v>
      </c>
    </row>
    <row r="1262" spans="1:22" hidden="1">
      <c r="A1262" s="11">
        <v>646</v>
      </c>
      <c r="B1262" s="12" t="s">
        <v>4685</v>
      </c>
      <c r="C1262" s="12" t="s">
        <v>7004</v>
      </c>
      <c r="D1262" s="12" t="s">
        <v>4686</v>
      </c>
      <c r="E1262" s="12" t="s">
        <v>553</v>
      </c>
      <c r="F1262" s="12" t="s">
        <v>4599</v>
      </c>
      <c r="G1262" s="12" t="s">
        <v>1278</v>
      </c>
      <c r="H1262" s="12" t="s">
        <v>4687</v>
      </c>
      <c r="I1262" s="12" t="s">
        <v>1076</v>
      </c>
      <c r="J1262" s="11">
        <v>10.11</v>
      </c>
      <c r="K1262" s="11">
        <v>211444</v>
      </c>
      <c r="L1262" s="11">
        <v>6.75054</v>
      </c>
      <c r="M1262" s="11">
        <v>97.823348272189193</v>
      </c>
      <c r="N1262" s="11">
        <v>0</v>
      </c>
      <c r="O1262" s="11">
        <v>0</v>
      </c>
      <c r="P1262" s="11">
        <v>2.0522964467599398</v>
      </c>
      <c r="Q1262" s="11">
        <v>0.124355281050848</v>
      </c>
      <c r="R1262" s="11">
        <v>76</v>
      </c>
      <c r="S1262" s="11">
        <v>12717</v>
      </c>
      <c r="T1262" s="11">
        <v>58475</v>
      </c>
      <c r="U1262" s="81" t="str">
        <f>IF(COUNTIF('2025年度_地域戦略テーブル（基本項目）'!C:C, D1262) &gt; 0, "策定済み", "未策定")</f>
        <v>未策定</v>
      </c>
      <c r="V1262" t="str">
        <f>IF(COUNTIF('2025年度_地域戦略テーブル（基本項目）'!C:C, D1262) &gt; 0,
    IF(MONTH(INDEX('2025年度_地域戦略テーブル（基本項目）'!G:G, MATCH(D1262, '2025年度_地域戦略テーブル（基本項目）'!C:C, 0))) &gt;= 4,
        YEAR(INDEX('2025年度_地域戦略テーブル（基本項目）'!G:G, MATCH(D1262, '2025年度_地域戦略テーブル（基本項目）'!C:C, 0))),
        YEAR(INDEX('2025年度_地域戦略テーブル（基本項目）'!G:G, MATCH(D1262, '2025年度_地域戦略テーブル（基本項目）'!C:C, 0)))-1),
    "")</f>
        <v/>
      </c>
    </row>
    <row r="1263" spans="1:22" hidden="1">
      <c r="A1263" s="11">
        <v>651</v>
      </c>
      <c r="B1263" s="12" t="s">
        <v>4688</v>
      </c>
      <c r="C1263" s="12" t="s">
        <v>7009</v>
      </c>
      <c r="D1263" s="12" t="s">
        <v>605</v>
      </c>
      <c r="E1263" s="12" t="s">
        <v>553</v>
      </c>
      <c r="F1263" s="12" t="s">
        <v>4599</v>
      </c>
      <c r="G1263" s="12" t="s">
        <v>1278</v>
      </c>
      <c r="H1263" s="12" t="s">
        <v>4689</v>
      </c>
      <c r="I1263" s="12" t="s">
        <v>1076</v>
      </c>
      <c r="J1263" s="11">
        <v>61.86</v>
      </c>
      <c r="K1263" s="11">
        <v>748081</v>
      </c>
      <c r="L1263" s="11">
        <v>4.32294</v>
      </c>
      <c r="M1263" s="11">
        <v>99.009885697797003</v>
      </c>
      <c r="N1263" s="11">
        <v>0</v>
      </c>
      <c r="O1263" s="11">
        <v>0</v>
      </c>
      <c r="P1263" s="11">
        <v>0.93271480254883199</v>
      </c>
      <c r="Q1263" s="11">
        <v>5.7399499654195503E-2</v>
      </c>
      <c r="R1263" s="11">
        <v>682</v>
      </c>
      <c r="S1263" s="11">
        <v>60578</v>
      </c>
      <c r="T1263" s="11">
        <v>234360</v>
      </c>
      <c r="U1263" s="81" t="str">
        <f>IF(COUNTIF('2025年度_地域戦略テーブル（基本項目）'!C:C, D1263) &gt; 0, "策定済み", "未策定")</f>
        <v>策定済み</v>
      </c>
      <c r="V1263">
        <f>IF(COUNTIF('2025年度_地域戦略テーブル（基本項目）'!C:C, D1263) &gt; 0,
    IF(MONTH(INDEX('2025年度_地域戦略テーブル（基本項目）'!G:G, MATCH(D1263, '2025年度_地域戦略テーブル（基本項目）'!C:C, 0))) &gt;= 4,
        YEAR(INDEX('2025年度_地域戦略テーブル（基本項目）'!G:G, MATCH(D1263, '2025年度_地域戦略テーブル（基本項目）'!C:C, 0))),
        YEAR(INDEX('2025年度_地域戦略テーブル（基本項目）'!G:G, MATCH(D1263, '2025年度_地域戦略テーブル（基本項目）'!C:C, 0)))-1),
    "")</f>
        <v>2011</v>
      </c>
    </row>
    <row r="1264" spans="1:22" hidden="1">
      <c r="A1264" s="11">
        <v>694</v>
      </c>
      <c r="B1264" s="12" t="s">
        <v>4690</v>
      </c>
      <c r="C1264" s="12" t="s">
        <v>7052</v>
      </c>
      <c r="D1264" s="12" t="s">
        <v>4691</v>
      </c>
      <c r="E1264" s="12" t="s">
        <v>553</v>
      </c>
      <c r="F1264" s="12" t="s">
        <v>4599</v>
      </c>
      <c r="G1264" s="12" t="s">
        <v>1278</v>
      </c>
      <c r="H1264" s="12" t="s">
        <v>4692</v>
      </c>
      <c r="I1264" s="12" t="s">
        <v>1076</v>
      </c>
      <c r="J1264" s="11">
        <v>90.76</v>
      </c>
      <c r="K1264" s="11">
        <v>7102</v>
      </c>
      <c r="L1264" s="11">
        <v>-9.9188200000000002</v>
      </c>
      <c r="M1264" s="11">
        <v>6.2925175594260701</v>
      </c>
      <c r="N1264" s="11">
        <v>0</v>
      </c>
      <c r="O1264" s="11">
        <v>7.0393687699498901</v>
      </c>
      <c r="P1264" s="11">
        <v>70.294183688468905</v>
      </c>
      <c r="Q1264" s="11">
        <v>16.373929982155101</v>
      </c>
      <c r="R1264" s="11">
        <v>483</v>
      </c>
      <c r="S1264" s="11">
        <v>664</v>
      </c>
      <c r="T1264" s="11">
        <v>3180</v>
      </c>
      <c r="U1264" s="81" t="str">
        <f>IF(COUNTIF('2025年度_地域戦略テーブル（基本項目）'!C:C, D1264) &gt; 0, "策定済み", "未策定")</f>
        <v>未策定</v>
      </c>
      <c r="V1264" t="str">
        <f>IF(COUNTIF('2025年度_地域戦略テーブル（基本項目）'!C:C, D1264) &gt; 0,
    IF(MONTH(INDEX('2025年度_地域戦略テーブル（基本項目）'!G:G, MATCH(D1264, '2025年度_地域戦略テーブル（基本項目）'!C:C, 0))) &gt;= 4,
        YEAR(INDEX('2025年度_地域戦略テーブル（基本項目）'!G:G, MATCH(D1264, '2025年度_地域戦略テーブル（基本項目）'!C:C, 0))),
        YEAR(INDEX('2025年度_地域戦略テーブル（基本項目）'!G:G, MATCH(D1264, '2025年度_地域戦略テーブル（基本項目）'!C:C, 0)))-1),
    "")</f>
        <v/>
      </c>
    </row>
    <row r="1265" spans="1:22" hidden="1">
      <c r="A1265" s="11">
        <v>642</v>
      </c>
      <c r="B1265" s="12" t="s">
        <v>4693</v>
      </c>
      <c r="C1265" s="12" t="s">
        <v>7000</v>
      </c>
      <c r="D1265" s="12" t="s">
        <v>4694</v>
      </c>
      <c r="E1265" s="12" t="s">
        <v>553</v>
      </c>
      <c r="F1265" s="12" t="s">
        <v>4599</v>
      </c>
      <c r="G1265" s="12" t="s">
        <v>1278</v>
      </c>
      <c r="H1265" s="12" t="s">
        <v>4695</v>
      </c>
      <c r="I1265" s="12" t="s">
        <v>1076</v>
      </c>
      <c r="J1265" s="11">
        <v>10.210000000000001</v>
      </c>
      <c r="K1265" s="11">
        <v>169179</v>
      </c>
      <c r="L1265" s="11">
        <v>19.82958</v>
      </c>
      <c r="M1265" s="11">
        <v>98.384364132355302</v>
      </c>
      <c r="N1265" s="11">
        <v>0</v>
      </c>
      <c r="O1265" s="11">
        <v>0</v>
      </c>
      <c r="P1265" s="11">
        <v>1.61563586764468</v>
      </c>
      <c r="Q1265" s="11">
        <v>0</v>
      </c>
      <c r="R1265" s="11">
        <v>46</v>
      </c>
      <c r="S1265" s="11">
        <v>6089</v>
      </c>
      <c r="T1265" s="11">
        <v>51436</v>
      </c>
      <c r="U1265" s="81" t="str">
        <f>IF(COUNTIF('2025年度_地域戦略テーブル（基本項目）'!C:C, D1265) &gt; 0, "策定済み", "未策定")</f>
        <v>未策定</v>
      </c>
      <c r="V1265" t="str">
        <f>IF(COUNTIF('2025年度_地域戦略テーブル（基本項目）'!C:C, D1265) &gt; 0,
    IF(MONTH(INDEX('2025年度_地域戦略テーブル（基本項目）'!G:G, MATCH(D1265, '2025年度_地域戦略テーブル（基本項目）'!C:C, 0))) &gt;= 4,
        YEAR(INDEX('2025年度_地域戦略テーブル（基本項目）'!G:G, MATCH(D1265, '2025年度_地域戦略テーブル（基本項目）'!C:C, 0))),
        YEAR(INDEX('2025年度_地域戦略テーブル（基本項目）'!G:G, MATCH(D1265, '2025年度_地域戦略テーブル（基本項目）'!C:C, 0)))-1),
    "")</f>
        <v/>
      </c>
    </row>
    <row r="1266" spans="1:22" hidden="1">
      <c r="A1266" s="11">
        <v>654</v>
      </c>
      <c r="B1266" s="12" t="s">
        <v>4696</v>
      </c>
      <c r="C1266" s="12" t="s">
        <v>7012</v>
      </c>
      <c r="D1266" s="12" t="s">
        <v>4697</v>
      </c>
      <c r="E1266" s="12" t="s">
        <v>553</v>
      </c>
      <c r="F1266" s="12" t="s">
        <v>4599</v>
      </c>
      <c r="G1266" s="12" t="s">
        <v>1278</v>
      </c>
      <c r="H1266" s="12" t="s">
        <v>4698</v>
      </c>
      <c r="I1266" s="12" t="s">
        <v>1076</v>
      </c>
      <c r="J1266" s="11">
        <v>15.59</v>
      </c>
      <c r="K1266" s="11">
        <v>344880</v>
      </c>
      <c r="L1266" s="11">
        <v>5.0774600000000003</v>
      </c>
      <c r="M1266" s="11">
        <v>99.431687909983197</v>
      </c>
      <c r="N1266" s="11">
        <v>0</v>
      </c>
      <c r="O1266" s="11">
        <v>3.1569202291986898E-2</v>
      </c>
      <c r="P1266" s="11">
        <v>0.53674288772482104</v>
      </c>
      <c r="Q1266" s="11">
        <v>0</v>
      </c>
      <c r="R1266" s="11">
        <v>325</v>
      </c>
      <c r="S1266" s="11">
        <v>15002</v>
      </c>
      <c r="T1266" s="11">
        <v>105650</v>
      </c>
      <c r="U1266" s="81" t="str">
        <f>IF(COUNTIF('2025年度_地域戦略テーブル（基本項目）'!C:C, D1266) &gt; 0, "策定済み", "未策定")</f>
        <v>未策定</v>
      </c>
      <c r="V1266" t="str">
        <f>IF(COUNTIF('2025年度_地域戦略テーブル（基本項目）'!C:C, D1266) &gt; 0,
    IF(MONTH(INDEX('2025年度_地域戦略テーブル（基本項目）'!G:G, MATCH(D1266, '2025年度_地域戦略テーブル（基本項目）'!C:C, 0))) &gt;= 4,
        YEAR(INDEX('2025年度_地域戦略テーブル（基本項目）'!G:G, MATCH(D1266, '2025年度_地域戦略テーブル（基本項目）'!C:C, 0))),
        YEAR(INDEX('2025年度_地域戦略テーブル（基本項目）'!G:G, MATCH(D1266, '2025年度_地域戦略テーブル（基本項目）'!C:C, 0)))-1),
    "")</f>
        <v/>
      </c>
    </row>
    <row r="1267" spans="1:22" hidden="1">
      <c r="A1267" s="11">
        <v>672</v>
      </c>
      <c r="B1267" s="12" t="s">
        <v>4699</v>
      </c>
      <c r="C1267" s="12" t="s">
        <v>7030</v>
      </c>
      <c r="D1267" s="12" t="s">
        <v>608</v>
      </c>
      <c r="E1267" s="12" t="s">
        <v>553</v>
      </c>
      <c r="F1267" s="12" t="s">
        <v>4599</v>
      </c>
      <c r="G1267" s="12" t="s">
        <v>1278</v>
      </c>
      <c r="H1267" s="12" t="s">
        <v>4700</v>
      </c>
      <c r="I1267" s="12" t="s">
        <v>1076</v>
      </c>
      <c r="J1267" s="11">
        <v>71.55</v>
      </c>
      <c r="K1267" s="11">
        <v>431079</v>
      </c>
      <c r="L1267" s="11">
        <v>-0.29374</v>
      </c>
      <c r="M1267" s="11">
        <v>70.547561683226107</v>
      </c>
      <c r="N1267" s="11">
        <v>1.2456413852936501</v>
      </c>
      <c r="O1267" s="11">
        <v>4.4386309754637399</v>
      </c>
      <c r="P1267" s="11">
        <v>22.199784163552501</v>
      </c>
      <c r="Q1267" s="11">
        <v>1.568381792464</v>
      </c>
      <c r="R1267" s="11">
        <v>2652</v>
      </c>
      <c r="S1267" s="11">
        <v>31698</v>
      </c>
      <c r="T1267" s="11">
        <v>132201</v>
      </c>
      <c r="U1267" s="81" t="str">
        <f>IF(COUNTIF('2025年度_地域戦略テーブル（基本項目）'!C:C, D1267) &gt; 0, "策定済み", "未策定")</f>
        <v>策定済み</v>
      </c>
      <c r="V1267">
        <f>IF(COUNTIF('2025年度_地域戦略テーブル（基本項目）'!C:C, D1267) &gt; 0,
    IF(MONTH(INDEX('2025年度_地域戦略テーブル（基本項目）'!G:G, MATCH(D1267, '2025年度_地域戦略テーブル（基本項目）'!C:C, 0))) &gt;= 4,
        YEAR(INDEX('2025年度_地域戦略テーブル（基本項目）'!G:G, MATCH(D1267, '2025年度_地域戦略テーブル（基本項目）'!C:C, 0))),
        YEAR(INDEX('2025年度_地域戦略テーブル（基本項目）'!G:G, MATCH(D1267, '2025年度_地域戦略テーブル（基本項目）'!C:C, 0)))-1),
    "")</f>
        <v>2014</v>
      </c>
    </row>
    <row r="1268" spans="1:22" hidden="1">
      <c r="A1268" s="11">
        <v>671</v>
      </c>
      <c r="B1268" s="12" t="s">
        <v>4701</v>
      </c>
      <c r="C1268" s="12" t="s">
        <v>7029</v>
      </c>
      <c r="D1268" s="12" t="s">
        <v>4702</v>
      </c>
      <c r="E1268" s="12" t="s">
        <v>553</v>
      </c>
      <c r="F1268" s="12" t="s">
        <v>4599</v>
      </c>
      <c r="G1268" s="12" t="s">
        <v>1278</v>
      </c>
      <c r="H1268" s="12" t="s">
        <v>4703</v>
      </c>
      <c r="I1268" s="12" t="s">
        <v>1076</v>
      </c>
      <c r="J1268" s="11">
        <v>21.58</v>
      </c>
      <c r="K1268" s="11">
        <v>242614</v>
      </c>
      <c r="L1268" s="11">
        <v>5.91676</v>
      </c>
      <c r="M1268" s="11">
        <v>91.535159008625897</v>
      </c>
      <c r="N1268" s="11">
        <v>0.34393953931027699</v>
      </c>
      <c r="O1268" s="11">
        <v>3.3066507031811798</v>
      </c>
      <c r="P1268" s="11">
        <v>4.5496616416450699</v>
      </c>
      <c r="Q1268" s="11">
        <v>0.26458910723758999</v>
      </c>
      <c r="R1268" s="11">
        <v>1233</v>
      </c>
      <c r="S1268" s="11">
        <v>14330</v>
      </c>
      <c r="T1268" s="11">
        <v>76251</v>
      </c>
      <c r="U1268" s="81" t="str">
        <f>IF(COUNTIF('2025年度_地域戦略テーブル（基本項目）'!C:C, D1268) &gt; 0, "策定済み", "未策定")</f>
        <v>未策定</v>
      </c>
      <c r="V1268" t="str">
        <f>IF(COUNTIF('2025年度_地域戦略テーブル（基本項目）'!C:C, D1268) &gt; 0,
    IF(MONTH(INDEX('2025年度_地域戦略テーブル（基本項目）'!G:G, MATCH(D1268, '2025年度_地域戦略テーブル（基本項目）'!C:C, 0))) &gt;= 4,
        YEAR(INDEX('2025年度_地域戦略テーブル（基本項目）'!G:G, MATCH(D1268, '2025年度_地域戦略テーブル（基本項目）'!C:C, 0))),
        YEAR(INDEX('2025年度_地域戦略テーブル（基本項目）'!G:G, MATCH(D1268, '2025年度_地域戦略テーブル（基本項目）'!C:C, 0)))-1),
    "")</f>
        <v/>
      </c>
    </row>
    <row r="1269" spans="1:22" ht="26" hidden="1">
      <c r="A1269" s="11">
        <v>683</v>
      </c>
      <c r="B1269" s="12" t="s">
        <v>4704</v>
      </c>
      <c r="C1269" s="12" t="s">
        <v>7041</v>
      </c>
      <c r="D1269" s="12" t="s">
        <v>611</v>
      </c>
      <c r="E1269" s="12" t="s">
        <v>553</v>
      </c>
      <c r="F1269" s="12" t="s">
        <v>4599</v>
      </c>
      <c r="G1269" s="12" t="s">
        <v>1278</v>
      </c>
      <c r="H1269" s="12" t="s">
        <v>4705</v>
      </c>
      <c r="I1269" s="12" t="s">
        <v>1076</v>
      </c>
      <c r="J1269" s="11">
        <v>12.88</v>
      </c>
      <c r="K1269" s="11">
        <v>115271</v>
      </c>
      <c r="L1269" s="11">
        <v>-1.16692</v>
      </c>
      <c r="M1269" s="11">
        <v>86.950907981452403</v>
      </c>
      <c r="N1269" s="11">
        <v>0</v>
      </c>
      <c r="O1269" s="11">
        <v>10.539850748455001</v>
      </c>
      <c r="P1269" s="11">
        <v>2.5092412700925899</v>
      </c>
      <c r="Q1269" s="11">
        <v>0</v>
      </c>
      <c r="R1269" s="11">
        <v>1205</v>
      </c>
      <c r="S1269" s="11">
        <v>8841</v>
      </c>
      <c r="T1269" s="11">
        <v>36254</v>
      </c>
      <c r="U1269" s="81" t="str">
        <f>IF(COUNTIF('2025年度_地域戦略テーブル（基本項目）'!C:C, D1269) &gt; 0, "策定済み", "未策定")</f>
        <v>策定済み</v>
      </c>
      <c r="V1269">
        <f>IF(COUNTIF('2025年度_地域戦略テーブル（基本項目）'!C:C, D1269) &gt; 0,
    IF(MONTH(INDEX('2025年度_地域戦略テーブル（基本項目）'!G:G, MATCH(D1269, '2025年度_地域戦略テーブル（基本項目）'!C:C, 0))) &gt;= 4,
        YEAR(INDEX('2025年度_地域戦略テーブル（基本項目）'!G:G, MATCH(D1269, '2025年度_地域戦略テーブル（基本項目）'!C:C, 0))),
        YEAR(INDEX('2025年度_地域戦略テーブル（基本項目）'!G:G, MATCH(D1269, '2025年度_地域戦略テーブル（基本項目）'!C:C, 0)))-1),
    "")</f>
        <v>2017</v>
      </c>
    </row>
    <row r="1270" spans="1:22" ht="26" hidden="1">
      <c r="A1270" s="11">
        <v>676</v>
      </c>
      <c r="B1270" s="12" t="s">
        <v>4706</v>
      </c>
      <c r="C1270" s="12" t="s">
        <v>7034</v>
      </c>
      <c r="D1270" s="12" t="s">
        <v>4707</v>
      </c>
      <c r="E1270" s="12" t="s">
        <v>553</v>
      </c>
      <c r="F1270" s="12" t="s">
        <v>4599</v>
      </c>
      <c r="G1270" s="12" t="s">
        <v>1278</v>
      </c>
      <c r="H1270" s="12" t="s">
        <v>4708</v>
      </c>
      <c r="I1270" s="12" t="s">
        <v>1076</v>
      </c>
      <c r="J1270" s="11">
        <v>17.14</v>
      </c>
      <c r="K1270" s="11">
        <v>151815</v>
      </c>
      <c r="L1270" s="11">
        <v>1.2397</v>
      </c>
      <c r="M1270" s="11">
        <v>86.999612594491197</v>
      </c>
      <c r="N1270" s="11">
        <v>0</v>
      </c>
      <c r="O1270" s="11">
        <v>5.6336447565792804</v>
      </c>
      <c r="P1270" s="11">
        <v>6.3556761370130497</v>
      </c>
      <c r="Q1270" s="11">
        <v>1.0110665119164399</v>
      </c>
      <c r="R1270" s="11">
        <v>1121</v>
      </c>
      <c r="S1270" s="11">
        <v>10998</v>
      </c>
      <c r="T1270" s="11">
        <v>47342</v>
      </c>
      <c r="U1270" s="81" t="str">
        <f>IF(COUNTIF('2025年度_地域戦略テーブル（基本項目）'!C:C, D1270) &gt; 0, "策定済み", "未策定")</f>
        <v>未策定</v>
      </c>
      <c r="V1270" t="str">
        <f>IF(COUNTIF('2025年度_地域戦略テーブル（基本項目）'!C:C, D1270) &gt; 0,
    IF(MONTH(INDEX('2025年度_地域戦略テーブル（基本項目）'!G:G, MATCH(D1270, '2025年度_地域戦略テーブル（基本項目）'!C:C, 0))) &gt;= 4,
        YEAR(INDEX('2025年度_地域戦略テーブル（基本項目）'!G:G, MATCH(D1270, '2025年度_地域戦略テーブル（基本項目）'!C:C, 0))),
        YEAR(INDEX('2025年度_地域戦略テーブル（基本項目）'!G:G, MATCH(D1270, '2025年度_地域戦略テーブル（基本項目）'!C:C, 0)))-1),
    "")</f>
        <v/>
      </c>
    </row>
    <row r="1271" spans="1:22" ht="26" hidden="1">
      <c r="A1271" s="11">
        <v>681</v>
      </c>
      <c r="B1271" s="12" t="s">
        <v>4709</v>
      </c>
      <c r="C1271" s="12" t="s">
        <v>7039</v>
      </c>
      <c r="D1271" s="12" t="s">
        <v>4710</v>
      </c>
      <c r="E1271" s="12" t="s">
        <v>553</v>
      </c>
      <c r="F1271" s="12" t="s">
        <v>4599</v>
      </c>
      <c r="G1271" s="12" t="s">
        <v>1278</v>
      </c>
      <c r="H1271" s="12" t="s">
        <v>4711</v>
      </c>
      <c r="I1271" s="12" t="s">
        <v>1076</v>
      </c>
      <c r="J1271" s="11">
        <v>13.42</v>
      </c>
      <c r="K1271" s="11">
        <v>83901</v>
      </c>
      <c r="L1271" s="11">
        <v>-1.47492</v>
      </c>
      <c r="M1271" s="11">
        <v>70.7589076575169</v>
      </c>
      <c r="N1271" s="11">
        <v>0</v>
      </c>
      <c r="O1271" s="11">
        <v>3.7131775218414198</v>
      </c>
      <c r="P1271" s="11">
        <v>23.692743616121099</v>
      </c>
      <c r="Q1271" s="11">
        <v>1.8351712045205799</v>
      </c>
      <c r="R1271" s="11">
        <v>547</v>
      </c>
      <c r="S1271" s="11">
        <v>8231</v>
      </c>
      <c r="T1271" s="11">
        <v>27480</v>
      </c>
      <c r="U1271" s="81" t="str">
        <f>IF(COUNTIF('2025年度_地域戦略テーブル（基本項目）'!C:C, D1271) &gt; 0, "策定済み", "未策定")</f>
        <v>未策定</v>
      </c>
      <c r="V1271" t="str">
        <f>IF(COUNTIF('2025年度_地域戦略テーブル（基本項目）'!C:C, D1271) &gt; 0,
    IF(MONTH(INDEX('2025年度_地域戦略テーブル（基本項目）'!G:G, MATCH(D1271, '2025年度_地域戦略テーブル（基本項目）'!C:C, 0))) &gt;= 4,
        YEAR(INDEX('2025年度_地域戦略テーブル（基本項目）'!G:G, MATCH(D1271, '2025年度_地域戦略テーブル（基本項目）'!C:C, 0))),
        YEAR(INDEX('2025年度_地域戦略テーブル（基本項目）'!G:G, MATCH(D1271, '2025年度_地域戦略テーブル（基本項目）'!C:C, 0)))-1),
    "")</f>
        <v/>
      </c>
    </row>
    <row r="1272" spans="1:22" ht="26" hidden="1">
      <c r="A1272" s="11">
        <v>691</v>
      </c>
      <c r="B1272" s="12" t="s">
        <v>4712</v>
      </c>
      <c r="C1272" s="12" t="s">
        <v>7049</v>
      </c>
      <c r="D1272" s="12" t="s">
        <v>4713</v>
      </c>
      <c r="E1272" s="12" t="s">
        <v>553</v>
      </c>
      <c r="F1272" s="12" t="s">
        <v>4599</v>
      </c>
      <c r="G1272" s="12" t="s">
        <v>1278</v>
      </c>
      <c r="H1272" s="12" t="s">
        <v>4714</v>
      </c>
      <c r="I1272" s="12" t="s">
        <v>1076</v>
      </c>
      <c r="J1272" s="11">
        <v>28.07</v>
      </c>
      <c r="K1272" s="11">
        <v>16958</v>
      </c>
      <c r="L1272" s="11">
        <v>-2.7972000000000001</v>
      </c>
      <c r="M1272" s="11">
        <v>17.9918681627308</v>
      </c>
      <c r="N1272" s="11">
        <v>0.219141475124908</v>
      </c>
      <c r="O1272" s="11">
        <v>5.8732414392449597</v>
      </c>
      <c r="P1272" s="11">
        <v>73.812329560299403</v>
      </c>
      <c r="Q1272" s="11">
        <v>2.1034193625999098</v>
      </c>
      <c r="R1272" s="11">
        <v>278</v>
      </c>
      <c r="S1272" s="11">
        <v>1913</v>
      </c>
      <c r="T1272" s="11">
        <v>5096</v>
      </c>
      <c r="U1272" s="81" t="str">
        <f>IF(COUNTIF('2025年度_地域戦略テーブル（基本項目）'!C:C, D1272) &gt; 0, "策定済み", "未策定")</f>
        <v>未策定</v>
      </c>
      <c r="V1272" t="str">
        <f>IF(COUNTIF('2025年度_地域戦略テーブル（基本項目）'!C:C, D1272) &gt; 0,
    IF(MONTH(INDEX('2025年度_地域戦略テーブル（基本項目）'!G:G, MATCH(D1272, '2025年度_地域戦略テーブル（基本項目）'!C:C, 0))) &gt;= 4,
        YEAR(INDEX('2025年度_地域戦略テーブル（基本項目）'!G:G, MATCH(D1272, '2025年度_地域戦略テーブル（基本項目）'!C:C, 0))),
        YEAR(INDEX('2025年度_地域戦略テーブル（基本項目）'!G:G, MATCH(D1272, '2025年度_地域戦略テーブル（基本項目）'!C:C, 0)))-1),
    "")</f>
        <v/>
      </c>
    </row>
    <row r="1273" spans="1:22" hidden="1">
      <c r="A1273" s="11">
        <v>675</v>
      </c>
      <c r="B1273" s="12" t="s">
        <v>4715</v>
      </c>
      <c r="C1273" s="12" t="s">
        <v>7033</v>
      </c>
      <c r="D1273" s="12" t="s">
        <v>615</v>
      </c>
      <c r="E1273" s="12" t="s">
        <v>553</v>
      </c>
      <c r="F1273" s="12" t="s">
        <v>4599</v>
      </c>
      <c r="G1273" s="12" t="s">
        <v>1278</v>
      </c>
      <c r="H1273" s="12" t="s">
        <v>4716</v>
      </c>
      <c r="I1273" s="12" t="s">
        <v>1076</v>
      </c>
      <c r="J1273" s="11">
        <v>27.55</v>
      </c>
      <c r="K1273" s="11">
        <v>190435</v>
      </c>
      <c r="L1273" s="11">
        <v>2.2288700000000001</v>
      </c>
      <c r="M1273" s="11">
        <v>82.785199893009306</v>
      </c>
      <c r="N1273" s="11">
        <v>1.0464893352690501</v>
      </c>
      <c r="O1273" s="11">
        <v>3.7454933219389601</v>
      </c>
      <c r="P1273" s="11">
        <v>12.2025025200491</v>
      </c>
      <c r="Q1273" s="11">
        <v>0.22031492973358399</v>
      </c>
      <c r="R1273" s="11">
        <v>1000</v>
      </c>
      <c r="S1273" s="11">
        <v>15670</v>
      </c>
      <c r="T1273" s="11">
        <v>58037</v>
      </c>
      <c r="U1273" s="81" t="str">
        <f>IF(COUNTIF('2025年度_地域戦略テーブル（基本項目）'!C:C, D1273) &gt; 0, "策定済み", "未策定")</f>
        <v>策定済み</v>
      </c>
      <c r="V1273">
        <f>IF(COUNTIF('2025年度_地域戦略テーブル（基本項目）'!C:C, D1273) &gt; 0,
    IF(MONTH(INDEX('2025年度_地域戦略テーブル（基本項目）'!G:G, MATCH(D1273, '2025年度_地域戦略テーブル（基本項目）'!C:C, 0))) &gt;= 4,
        YEAR(INDEX('2025年度_地域戦略テーブル（基本項目）'!G:G, MATCH(D1273, '2025年度_地域戦略テーブル（基本項目）'!C:C, 0))),
        YEAR(INDEX('2025年度_地域戦略テーブル（基本項目）'!G:G, MATCH(D1273, '2025年度_地域戦略テーブル（基本項目）'!C:C, 0)))-1),
    "")</f>
        <v>2017</v>
      </c>
    </row>
    <row r="1274" spans="1:22" ht="26" hidden="1">
      <c r="A1274" s="11">
        <v>664</v>
      </c>
      <c r="B1274" s="12" t="s">
        <v>4717</v>
      </c>
      <c r="C1274" s="12" t="s">
        <v>7022</v>
      </c>
      <c r="D1274" s="12" t="s">
        <v>4718</v>
      </c>
      <c r="E1274" s="12" t="s">
        <v>553</v>
      </c>
      <c r="F1274" s="12" t="s">
        <v>4599</v>
      </c>
      <c r="G1274" s="12" t="s">
        <v>1278</v>
      </c>
      <c r="H1274" s="12" t="s">
        <v>4719</v>
      </c>
      <c r="I1274" s="12" t="s">
        <v>1076</v>
      </c>
      <c r="J1274" s="11">
        <v>186.38</v>
      </c>
      <c r="K1274" s="11">
        <v>579355</v>
      </c>
      <c r="L1274" s="11">
        <v>0.31895000000000001</v>
      </c>
      <c r="M1274" s="11">
        <v>41.174330123983999</v>
      </c>
      <c r="N1274" s="11">
        <v>0.83928685937054004</v>
      </c>
      <c r="O1274" s="11">
        <v>3.6359504680322199</v>
      </c>
      <c r="P1274" s="11">
        <v>51.642251875050498</v>
      </c>
      <c r="Q1274" s="11">
        <v>2.7081806735627199</v>
      </c>
      <c r="R1274" s="11">
        <v>3059</v>
      </c>
      <c r="S1274" s="11">
        <v>49126</v>
      </c>
      <c r="T1274" s="11">
        <v>177219</v>
      </c>
      <c r="U1274" s="81" t="str">
        <f>IF(COUNTIF('2025年度_地域戦略テーブル（基本項目）'!C:C, D1274) &gt; 0, "策定済み", "未策定")</f>
        <v>策定済み</v>
      </c>
      <c r="V1274">
        <f>IF(COUNTIF('2025年度_地域戦略テーブル（基本項目）'!C:C, D1274) &gt; 0,
    IF(MONTH(INDEX('2025年度_地域戦略テーブル（基本項目）'!G:G, MATCH(D1274, '2025年度_地域戦略テーブル（基本項目）'!C:C, 0))) &gt;= 4,
        YEAR(INDEX('2025年度_地域戦略テーブル（基本項目）'!G:G, MATCH(D1274, '2025年度_地域戦略テーブル（基本項目）'!C:C, 0))),
        YEAR(INDEX('2025年度_地域戦略テーブル（基本項目）'!G:G, MATCH(D1274, '2025年度_地域戦略テーブル（基本項目）'!C:C, 0)))-1),
    "")</f>
        <v>2023</v>
      </c>
    </row>
    <row r="1275" spans="1:22" hidden="1">
      <c r="A1275" s="11">
        <v>700</v>
      </c>
      <c r="B1275" s="12" t="s">
        <v>4720</v>
      </c>
      <c r="C1275" s="12" t="s">
        <v>7058</v>
      </c>
      <c r="D1275" s="12" t="s">
        <v>4721</v>
      </c>
      <c r="E1275" s="12" t="s">
        <v>553</v>
      </c>
      <c r="F1275" s="12" t="s">
        <v>4599</v>
      </c>
      <c r="G1275" s="12" t="s">
        <v>1278</v>
      </c>
      <c r="H1275" s="12" t="s">
        <v>4722</v>
      </c>
      <c r="I1275" s="12" t="s">
        <v>1076</v>
      </c>
      <c r="J1275" s="11">
        <v>72.23</v>
      </c>
      <c r="K1275" s="11">
        <v>7042</v>
      </c>
      <c r="L1275" s="11">
        <v>-7.5003299999999999</v>
      </c>
      <c r="M1275" s="11">
        <v>7.96663913276572</v>
      </c>
      <c r="N1275" s="11">
        <v>0.19393599743895401</v>
      </c>
      <c r="O1275" s="11">
        <v>13.710915134847699</v>
      </c>
      <c r="P1275" s="11">
        <v>73.414422692496601</v>
      </c>
      <c r="Q1275" s="11">
        <v>4.7140870424509904</v>
      </c>
      <c r="R1275" s="11">
        <v>1322</v>
      </c>
      <c r="S1275" s="11">
        <v>767</v>
      </c>
      <c r="T1275" s="11">
        <v>2740</v>
      </c>
      <c r="U1275" s="81" t="str">
        <f>IF(COUNTIF('2025年度_地域戦略テーブル（基本項目）'!C:C, D1275) &gt; 0, "策定済み", "未策定")</f>
        <v>未策定</v>
      </c>
      <c r="V1275" t="str">
        <f>IF(COUNTIF('2025年度_地域戦略テーブル（基本項目）'!C:C, D1275) &gt; 0,
    IF(MONTH(INDEX('2025年度_地域戦略テーブル（基本項目）'!G:G, MATCH(D1275, '2025年度_地域戦略テーブル（基本項目）'!C:C, 0))) &gt;= 4,
        YEAR(INDEX('2025年度_地域戦略テーブル（基本項目）'!G:G, MATCH(D1275, '2025年度_地域戦略テーブル（基本項目）'!C:C, 0))),
        YEAR(INDEX('2025年度_地域戦略テーブル（基本項目）'!G:G, MATCH(D1275, '2025年度_地域戦略テーブル（基本項目）'!C:C, 0)))-1),
    "")</f>
        <v/>
      </c>
    </row>
    <row r="1276" spans="1:22" hidden="1">
      <c r="A1276" s="11">
        <v>659</v>
      </c>
      <c r="B1276" s="12" t="s">
        <v>4723</v>
      </c>
      <c r="C1276" s="12" t="s">
        <v>7017</v>
      </c>
      <c r="D1276" s="12" t="s">
        <v>4724</v>
      </c>
      <c r="E1276" s="12" t="s">
        <v>553</v>
      </c>
      <c r="F1276" s="12" t="s">
        <v>4599</v>
      </c>
      <c r="G1276" s="12" t="s">
        <v>1278</v>
      </c>
      <c r="H1276" s="12" t="s">
        <v>4725</v>
      </c>
      <c r="I1276" s="12" t="s">
        <v>1076</v>
      </c>
      <c r="J1276" s="11">
        <v>32.22</v>
      </c>
      <c r="K1276" s="11">
        <v>584483</v>
      </c>
      <c r="L1276" s="11">
        <v>4.0160799999999997</v>
      </c>
      <c r="M1276" s="11">
        <v>96.981970131994402</v>
      </c>
      <c r="N1276" s="11">
        <v>0</v>
      </c>
      <c r="O1276" s="11">
        <v>0.221893778678249</v>
      </c>
      <c r="P1276" s="11">
        <v>2.7295645566157698</v>
      </c>
      <c r="Q1276" s="11">
        <v>6.6571532711603904E-2</v>
      </c>
      <c r="R1276" s="11">
        <v>617</v>
      </c>
      <c r="S1276" s="11">
        <v>39121</v>
      </c>
      <c r="T1276" s="11">
        <v>169664</v>
      </c>
      <c r="U1276" s="81" t="str">
        <f>IF(COUNTIF('2025年度_地域戦略テーブル（基本項目）'!C:C, D1276) &gt; 0, "策定済み", "未策定")</f>
        <v>未策定</v>
      </c>
      <c r="V1276" t="str">
        <f>IF(COUNTIF('2025年度_地域戦略テーブル（基本項目）'!C:C, D1276) &gt; 0,
    IF(MONTH(INDEX('2025年度_地域戦略テーブル（基本項目）'!G:G, MATCH(D1276, '2025年度_地域戦略テーブル（基本項目）'!C:C, 0))) &gt;= 4,
        YEAR(INDEX('2025年度_地域戦略テーブル（基本項目）'!G:G, MATCH(D1276, '2025年度_地域戦略テーブル（基本項目）'!C:C, 0))),
        YEAR(INDEX('2025年度_地域戦略テーブル（基本項目）'!G:G, MATCH(D1276, '2025年度_地域戦略テーブル（基本項目）'!C:C, 0)))-1),
    "")</f>
        <v/>
      </c>
    </row>
    <row r="1277" spans="1:22" hidden="1">
      <c r="A1277" s="11">
        <v>649</v>
      </c>
      <c r="B1277" s="12" t="s">
        <v>4726</v>
      </c>
      <c r="C1277" s="12" t="s">
        <v>7007</v>
      </c>
      <c r="D1277" s="12" t="s">
        <v>619</v>
      </c>
      <c r="E1277" s="12" t="s">
        <v>553</v>
      </c>
      <c r="F1277" s="12" t="s">
        <v>4599</v>
      </c>
      <c r="G1277" s="12" t="s">
        <v>1278</v>
      </c>
      <c r="H1277" s="12" t="s">
        <v>4727</v>
      </c>
      <c r="I1277" s="12" t="s">
        <v>1076</v>
      </c>
      <c r="J1277" s="11">
        <v>22.84</v>
      </c>
      <c r="K1277" s="11">
        <v>422488</v>
      </c>
      <c r="L1277" s="11">
        <v>9.2109400000000008</v>
      </c>
      <c r="M1277" s="11">
        <v>97.277211502316902</v>
      </c>
      <c r="N1277" s="11">
        <v>0</v>
      </c>
      <c r="O1277" s="11">
        <v>0</v>
      </c>
      <c r="P1277" s="11">
        <v>2.6368236901833999</v>
      </c>
      <c r="Q1277" s="11">
        <v>8.5964807499706503E-2</v>
      </c>
      <c r="R1277" s="11">
        <v>272</v>
      </c>
      <c r="S1277" s="11">
        <v>24372</v>
      </c>
      <c r="T1277" s="11">
        <v>129284</v>
      </c>
      <c r="U1277" s="81" t="str">
        <f>IF(COUNTIF('2025年度_地域戦略テーブル（基本項目）'!C:C, D1277) &gt; 0, "策定済み", "未策定")</f>
        <v>策定済み</v>
      </c>
      <c r="V1277">
        <f>IF(COUNTIF('2025年度_地域戦略テーブル（基本項目）'!C:C, D1277) &gt; 0,
    IF(MONTH(INDEX('2025年度_地域戦略テーブル（基本項目）'!G:G, MATCH(D1277, '2025年度_地域戦略テーブル（基本項目）'!C:C, 0))) &gt;= 4,
        YEAR(INDEX('2025年度_地域戦略テーブル（基本項目）'!G:G, MATCH(D1277, '2025年度_地域戦略テーブル（基本項目）'!C:C, 0))),
        YEAR(INDEX('2025年度_地域戦略テーブル（基本項目）'!G:G, MATCH(D1277, '2025年度_地域戦略テーブル（基本項目）'!C:C, 0)))-1),
    "")</f>
        <v>2022</v>
      </c>
    </row>
    <row r="1278" spans="1:22" hidden="1">
      <c r="A1278" s="11">
        <v>669</v>
      </c>
      <c r="B1278" s="12" t="s">
        <v>4728</v>
      </c>
      <c r="C1278" s="12" t="s">
        <v>7027</v>
      </c>
      <c r="D1278" s="12" t="s">
        <v>622</v>
      </c>
      <c r="E1278" s="12" t="s">
        <v>553</v>
      </c>
      <c r="F1278" s="12" t="s">
        <v>4599</v>
      </c>
      <c r="G1278" s="12" t="s">
        <v>1278</v>
      </c>
      <c r="H1278" s="12" t="s">
        <v>2396</v>
      </c>
      <c r="I1278" s="12" t="s">
        <v>1076</v>
      </c>
      <c r="J1278" s="11">
        <v>29.43</v>
      </c>
      <c r="K1278" s="11">
        <v>262790</v>
      </c>
      <c r="L1278" s="11">
        <v>0.96667000000000003</v>
      </c>
      <c r="M1278" s="11">
        <v>91.1597176439858</v>
      </c>
      <c r="N1278" s="11">
        <v>0.954418450998478</v>
      </c>
      <c r="O1278" s="11">
        <v>2.7372529492912498</v>
      </c>
      <c r="P1278" s="11">
        <v>3.8422942458510199</v>
      </c>
      <c r="Q1278" s="11">
        <v>1.30631670987348</v>
      </c>
      <c r="R1278" s="11">
        <v>1557</v>
      </c>
      <c r="S1278" s="11">
        <v>20353</v>
      </c>
      <c r="T1278" s="11">
        <v>88831</v>
      </c>
      <c r="U1278" s="81" t="str">
        <f>IF(COUNTIF('2025年度_地域戦略テーブル（基本項目）'!C:C, D1278) &gt; 0, "策定済み", "未策定")</f>
        <v>策定済み</v>
      </c>
      <c r="V1278">
        <f>IF(COUNTIF('2025年度_地域戦略テーブル（基本項目）'!C:C, D1278) &gt; 0,
    IF(MONTH(INDEX('2025年度_地域戦略テーブル（基本項目）'!G:G, MATCH(D1278, '2025年度_地域戦略テーブル（基本項目）'!C:C, 0))) &gt;= 4,
        YEAR(INDEX('2025年度_地域戦略テーブル（基本項目）'!G:G, MATCH(D1278, '2025年度_地域戦略テーブル（基本項目）'!C:C, 0))),
        YEAR(INDEX('2025年度_地域戦略テーブル（基本項目）'!G:G, MATCH(D1278, '2025年度_地域戦略テーブル（基本項目）'!C:C, 0)))-1),
    "")</f>
        <v>2014</v>
      </c>
    </row>
    <row r="1279" spans="1:22" ht="26" hidden="1">
      <c r="A1279" s="11">
        <v>684</v>
      </c>
      <c r="B1279" s="12" t="s">
        <v>4729</v>
      </c>
      <c r="C1279" s="12" t="s">
        <v>7042</v>
      </c>
      <c r="D1279" s="12" t="s">
        <v>4730</v>
      </c>
      <c r="E1279" s="12" t="s">
        <v>553</v>
      </c>
      <c r="F1279" s="12" t="s">
        <v>4599</v>
      </c>
      <c r="G1279" s="12" t="s">
        <v>1278</v>
      </c>
      <c r="H1279" s="12" t="s">
        <v>4731</v>
      </c>
      <c r="I1279" s="12" t="s">
        <v>1076</v>
      </c>
      <c r="J1279" s="11">
        <v>15.32</v>
      </c>
      <c r="K1279" s="11">
        <v>70829</v>
      </c>
      <c r="L1279" s="11">
        <v>-0.56157000000000001</v>
      </c>
      <c r="M1279" s="11">
        <v>69.080821625935499</v>
      </c>
      <c r="N1279" s="11">
        <v>0.11297745842380499</v>
      </c>
      <c r="O1279" s="11">
        <v>10.8102971954431</v>
      </c>
      <c r="P1279" s="11">
        <v>19.7323160797038</v>
      </c>
      <c r="Q1279" s="11">
        <v>0.26358764049382</v>
      </c>
      <c r="R1279" s="11">
        <v>768</v>
      </c>
      <c r="S1279" s="11">
        <v>8301</v>
      </c>
      <c r="T1279" s="11">
        <v>21137</v>
      </c>
      <c r="U1279" s="81" t="str">
        <f>IF(COUNTIF('2025年度_地域戦略テーブル（基本項目）'!C:C, D1279) &gt; 0, "策定済み", "未策定")</f>
        <v>未策定</v>
      </c>
      <c r="V1279" t="str">
        <f>IF(COUNTIF('2025年度_地域戦略テーブル（基本項目）'!C:C, D1279) &gt; 0,
    IF(MONTH(INDEX('2025年度_地域戦略テーブル（基本項目）'!G:G, MATCH(D1279, '2025年度_地域戦略テーブル（基本項目）'!C:C, 0))) &gt;= 4,
        YEAR(INDEX('2025年度_地域戦略テーブル（基本項目）'!G:G, MATCH(D1279, '2025年度_地域戦略テーブル（基本項目）'!C:C, 0))),
        YEAR(INDEX('2025年度_地域戦略テーブル（基本項目）'!G:G, MATCH(D1279, '2025年度_地域戦略テーブル（基本項目）'!C:C, 0)))-1),
    "")</f>
        <v/>
      </c>
    </row>
    <row r="1280" spans="1:22" ht="26" hidden="1">
      <c r="A1280" s="11">
        <v>666</v>
      </c>
      <c r="B1280" s="12" t="s">
        <v>4732</v>
      </c>
      <c r="C1280" s="12" t="s">
        <v>7024</v>
      </c>
      <c r="D1280" s="12" t="s">
        <v>625</v>
      </c>
      <c r="E1280" s="12" t="s">
        <v>553</v>
      </c>
      <c r="F1280" s="12" t="s">
        <v>4599</v>
      </c>
      <c r="G1280" s="12" t="s">
        <v>1278</v>
      </c>
      <c r="H1280" s="12" t="s">
        <v>4733</v>
      </c>
      <c r="I1280" s="12" t="s">
        <v>1076</v>
      </c>
      <c r="J1280" s="11">
        <v>10.98</v>
      </c>
      <c r="K1280" s="11">
        <v>150149</v>
      </c>
      <c r="L1280" s="11">
        <v>3.7442099999999998</v>
      </c>
      <c r="M1280" s="11">
        <v>94.812516497938603</v>
      </c>
      <c r="N1280" s="11">
        <v>0</v>
      </c>
      <c r="O1280" s="11">
        <v>3.3129924599495402</v>
      </c>
      <c r="P1280" s="11">
        <v>1.78732063553718</v>
      </c>
      <c r="Q1280" s="11">
        <v>8.71704065746675E-2</v>
      </c>
      <c r="R1280" s="11">
        <v>448</v>
      </c>
      <c r="S1280" s="11">
        <v>7277</v>
      </c>
      <c r="T1280" s="11">
        <v>49129</v>
      </c>
      <c r="U1280" s="81" t="str">
        <f>IF(COUNTIF('2025年度_地域戦略テーブル（基本項目）'!C:C, D1280) &gt; 0, "策定済み", "未策定")</f>
        <v>策定済み</v>
      </c>
      <c r="V1280">
        <f>IF(COUNTIF('2025年度_地域戦略テーブル（基本項目）'!C:C, D1280) &gt; 0,
    IF(MONTH(INDEX('2025年度_地域戦略テーブル（基本項目）'!G:G, MATCH(D1280, '2025年度_地域戦略テーブル（基本項目）'!C:C, 0))) &gt;= 4,
        YEAR(INDEX('2025年度_地域戦略テーブル（基本項目）'!G:G, MATCH(D1280, '2025年度_地域戦略テーブル（基本項目）'!C:C, 0))),
        YEAR(INDEX('2025年度_地域戦略テーブル（基本項目）'!G:G, MATCH(D1280, '2025年度_地域戦略テーブル（基本項目）'!C:C, 0)))-1),
    "")</f>
        <v>2017</v>
      </c>
    </row>
    <row r="1281" spans="1:22" hidden="1">
      <c r="A1281" s="11">
        <v>679</v>
      </c>
      <c r="B1281" s="12" t="s">
        <v>4734</v>
      </c>
      <c r="C1281" s="12" t="s">
        <v>7037</v>
      </c>
      <c r="D1281" s="12" t="s">
        <v>4735</v>
      </c>
      <c r="E1281" s="12" t="s">
        <v>553</v>
      </c>
      <c r="F1281" s="12" t="s">
        <v>4599</v>
      </c>
      <c r="G1281" s="12" t="s">
        <v>1278</v>
      </c>
      <c r="H1281" s="12" t="s">
        <v>4736</v>
      </c>
      <c r="I1281" s="12" t="s">
        <v>1076</v>
      </c>
      <c r="J1281" s="11">
        <v>10.16</v>
      </c>
      <c r="K1281" s="11">
        <v>56414</v>
      </c>
      <c r="L1281" s="11">
        <v>-3.3924099999999999</v>
      </c>
      <c r="M1281" s="11">
        <v>92.354451828546104</v>
      </c>
      <c r="N1281" s="11">
        <v>0.55817722751583798</v>
      </c>
      <c r="O1281" s="11">
        <v>4.3527424254678602</v>
      </c>
      <c r="P1281" s="11">
        <v>2.0090557790182801</v>
      </c>
      <c r="Q1281" s="11">
        <v>0.72557273945189704</v>
      </c>
      <c r="R1281" s="11">
        <v>254</v>
      </c>
      <c r="S1281" s="11">
        <v>6589</v>
      </c>
      <c r="T1281" s="11">
        <v>18795</v>
      </c>
      <c r="U1281" s="81" t="str">
        <f>IF(COUNTIF('2025年度_地域戦略テーブル（基本項目）'!C:C, D1281) &gt; 0, "策定済み", "未策定")</f>
        <v>策定済み</v>
      </c>
      <c r="V1281">
        <f>IF(COUNTIF('2025年度_地域戦略テーブル（基本項目）'!C:C, D1281) &gt; 0,
    IF(MONTH(INDEX('2025年度_地域戦略テーブル（基本項目）'!G:G, MATCH(D1281, '2025年度_地域戦略テーブル（基本項目）'!C:C, 0))) &gt;= 4,
        YEAR(INDEX('2025年度_地域戦略テーブル（基本項目）'!G:G, MATCH(D1281, '2025年度_地域戦略テーブル（基本項目）'!C:C, 0))),
        YEAR(INDEX('2025年度_地域戦略テーブル（基本項目）'!G:G, MATCH(D1281, '2025年度_地域戦略テーブル（基本項目）'!C:C, 0)))-1),
    "")</f>
        <v>2023</v>
      </c>
    </row>
    <row r="1282" spans="1:22" hidden="1">
      <c r="A1282" s="11">
        <v>645</v>
      </c>
      <c r="B1282" s="12" t="s">
        <v>4737</v>
      </c>
      <c r="C1282" s="12" t="s">
        <v>7003</v>
      </c>
      <c r="D1282" s="12" t="s">
        <v>628</v>
      </c>
      <c r="E1282" s="12" t="s">
        <v>553</v>
      </c>
      <c r="F1282" s="12" t="s">
        <v>4599</v>
      </c>
      <c r="G1282" s="12" t="s">
        <v>1278</v>
      </c>
      <c r="H1282" s="12" t="s">
        <v>4738</v>
      </c>
      <c r="I1282" s="12" t="s">
        <v>1076</v>
      </c>
      <c r="J1282" s="11">
        <v>11.29</v>
      </c>
      <c r="K1282" s="11">
        <v>240069</v>
      </c>
      <c r="L1282" s="11">
        <v>9.2593399999999999</v>
      </c>
      <c r="M1282" s="11">
        <v>96.1786099110046</v>
      </c>
      <c r="N1282" s="11">
        <v>0</v>
      </c>
      <c r="O1282" s="11">
        <v>0</v>
      </c>
      <c r="P1282" s="11">
        <v>3.8213900889954</v>
      </c>
      <c r="Q1282" s="11">
        <v>0</v>
      </c>
      <c r="R1282" s="11">
        <v>111</v>
      </c>
      <c r="S1282" s="11">
        <v>10796</v>
      </c>
      <c r="T1282" s="11">
        <v>72057</v>
      </c>
      <c r="U1282" s="81" t="str">
        <f>IF(COUNTIF('2025年度_地域戦略テーブル（基本項目）'!C:C, D1282) &gt; 0, "策定済み", "未策定")</f>
        <v>策定済み</v>
      </c>
      <c r="V1282">
        <f>IF(COUNTIF('2025年度_地域戦略テーブル（基本項目）'!C:C, D1282) &gt; 0,
    IF(MONTH(INDEX('2025年度_地域戦略テーブル（基本項目）'!G:G, MATCH(D1282, '2025年度_地域戦略テーブル（基本項目）'!C:C, 0))) &gt;= 4,
        YEAR(INDEX('2025年度_地域戦略テーブル（基本項目）'!G:G, MATCH(D1282, '2025年度_地域戦略テーブル（基本項目）'!C:C, 0))),
        YEAR(INDEX('2025年度_地域戦略テーブル（基本項目）'!G:G, MATCH(D1282, '2025年度_地域戦略テーブル（基本項目）'!C:C, 0)))-1),
    "")</f>
        <v>2018</v>
      </c>
    </row>
    <row r="1283" spans="1:22" hidden="1">
      <c r="A1283" s="11">
        <v>656</v>
      </c>
      <c r="B1283" s="12" t="s">
        <v>4739</v>
      </c>
      <c r="C1283" s="12" t="s">
        <v>7014</v>
      </c>
      <c r="D1283" s="12" t="s">
        <v>630</v>
      </c>
      <c r="E1283" s="12" t="s">
        <v>553</v>
      </c>
      <c r="F1283" s="12" t="s">
        <v>4599</v>
      </c>
      <c r="G1283" s="12" t="s">
        <v>1278</v>
      </c>
      <c r="H1283" s="12" t="s">
        <v>4740</v>
      </c>
      <c r="I1283" s="12" t="s">
        <v>1076</v>
      </c>
      <c r="J1283" s="11">
        <v>13.01</v>
      </c>
      <c r="K1283" s="11">
        <v>301599</v>
      </c>
      <c r="L1283" s="11">
        <v>3.5828199999999999</v>
      </c>
      <c r="M1283" s="11">
        <v>97.954966375404197</v>
      </c>
      <c r="N1283" s="11">
        <v>0</v>
      </c>
      <c r="O1283" s="11">
        <v>0</v>
      </c>
      <c r="P1283" s="11">
        <v>2.0450336245958498</v>
      </c>
      <c r="Q1283" s="11">
        <v>0</v>
      </c>
      <c r="R1283" s="11">
        <v>177</v>
      </c>
      <c r="S1283" s="11">
        <v>13851</v>
      </c>
      <c r="T1283" s="11">
        <v>82936</v>
      </c>
      <c r="U1283" s="81" t="str">
        <f>IF(COUNTIF('2025年度_地域戦略テーブル（基本項目）'!C:C, D1283) &gt; 0, "策定済み", "未策定")</f>
        <v>策定済み</v>
      </c>
      <c r="V1283">
        <f>IF(COUNTIF('2025年度_地域戦略テーブル（基本項目）'!C:C, D1283) &gt; 0,
    IF(MONTH(INDEX('2025年度_地域戦略テーブル（基本項目）'!G:G, MATCH(D1283, '2025年度_地域戦略テーブル（基本項目）'!C:C, 0))) &gt;= 4,
        YEAR(INDEX('2025年度_地域戦略テーブル（基本項目）'!G:G, MATCH(D1283, '2025年度_地域戦略テーブル（基本項目）'!C:C, 0))),
        YEAR(INDEX('2025年度_地域戦略テーブル（基本項目）'!G:G, MATCH(D1283, '2025年度_地域戦略テーブル（基本項目）'!C:C, 0)))-1),
    "")</f>
        <v>2013</v>
      </c>
    </row>
    <row r="1284" spans="1:22" hidden="1">
      <c r="A1284" s="11">
        <v>657</v>
      </c>
      <c r="B1284" s="12" t="s">
        <v>4741</v>
      </c>
      <c r="C1284" s="12" t="s">
        <v>7015</v>
      </c>
      <c r="D1284" s="12" t="s">
        <v>634</v>
      </c>
      <c r="E1284" s="12" t="s">
        <v>553</v>
      </c>
      <c r="F1284" s="12" t="s">
        <v>4599</v>
      </c>
      <c r="G1284" s="12" t="s">
        <v>1278</v>
      </c>
      <c r="H1284" s="12" t="s">
        <v>4742</v>
      </c>
      <c r="I1284" s="12" t="s">
        <v>1076</v>
      </c>
      <c r="J1284" s="11">
        <v>20.61</v>
      </c>
      <c r="K1284" s="11">
        <v>355213</v>
      </c>
      <c r="L1284" s="11">
        <v>4.1448200000000002</v>
      </c>
      <c r="M1284" s="11">
        <v>98.360672336948596</v>
      </c>
      <c r="N1284" s="11">
        <v>0</v>
      </c>
      <c r="O1284" s="11">
        <v>0</v>
      </c>
      <c r="P1284" s="11">
        <v>1.5465516752866499</v>
      </c>
      <c r="Q1284" s="11">
        <v>9.2775987764796494E-2</v>
      </c>
      <c r="R1284" s="11">
        <v>167</v>
      </c>
      <c r="S1284" s="11">
        <v>22756</v>
      </c>
      <c r="T1284" s="11">
        <v>110353</v>
      </c>
      <c r="U1284" s="81" t="str">
        <f>IF(COUNTIF('2025年度_地域戦略テーブル（基本項目）'!C:C, D1284) &gt; 0, "策定済み", "未策定")</f>
        <v>策定済み</v>
      </c>
      <c r="V1284">
        <f>IF(COUNTIF('2025年度_地域戦略テーブル（基本項目）'!C:C, D1284) &gt; 0,
    IF(MONTH(INDEX('2025年度_地域戦略テーブル（基本項目）'!G:G, MATCH(D1284, '2025年度_地域戦略テーブル（基本項目）'!C:C, 0))) &gt;= 4,
        YEAR(INDEX('2025年度_地域戦略テーブル（基本項目）'!G:G, MATCH(D1284, '2025年度_地域戦略テーブル（基本項目）'!C:C, 0))),
        YEAR(INDEX('2025年度_地域戦略テーブル（基本項目）'!G:G, MATCH(D1284, '2025年度_地域戦略テーブル（基本項目）'!C:C, 0)))-1),
    "")</f>
        <v>2019</v>
      </c>
    </row>
    <row r="1285" spans="1:22" hidden="1">
      <c r="A1285" s="11">
        <v>647</v>
      </c>
      <c r="B1285" s="12" t="s">
        <v>4743</v>
      </c>
      <c r="C1285" s="12" t="s">
        <v>7005</v>
      </c>
      <c r="D1285" s="12" t="s">
        <v>638</v>
      </c>
      <c r="E1285" s="12" t="s">
        <v>553</v>
      </c>
      <c r="F1285" s="12" t="s">
        <v>4599</v>
      </c>
      <c r="G1285" s="12" t="s">
        <v>1278</v>
      </c>
      <c r="H1285" s="12" t="s">
        <v>4744</v>
      </c>
      <c r="I1285" s="12" t="s">
        <v>1076</v>
      </c>
      <c r="J1285" s="11">
        <v>13.77</v>
      </c>
      <c r="K1285" s="11">
        <v>272085</v>
      </c>
      <c r="L1285" s="11">
        <v>6.1695700000000002</v>
      </c>
      <c r="M1285" s="11">
        <v>98.538128505384094</v>
      </c>
      <c r="N1285" s="11">
        <v>0</v>
      </c>
      <c r="O1285" s="11">
        <v>0</v>
      </c>
      <c r="P1285" s="11">
        <v>1.37052364623096</v>
      </c>
      <c r="Q1285" s="11">
        <v>9.1347848384947597E-2</v>
      </c>
      <c r="R1285" s="11">
        <v>127</v>
      </c>
      <c r="S1285" s="11">
        <v>23746</v>
      </c>
      <c r="T1285" s="11">
        <v>83005</v>
      </c>
      <c r="U1285" s="81" t="str">
        <f>IF(COUNTIF('2025年度_地域戦略テーブル（基本項目）'!C:C, D1285) &gt; 0, "策定済み", "未策定")</f>
        <v>策定済み</v>
      </c>
      <c r="V1285">
        <f>IF(COUNTIF('2025年度_地域戦略テーブル（基本項目）'!C:C, D1285) &gt; 0,
    IF(MONTH(INDEX('2025年度_地域戦略テーブル（基本項目）'!G:G, MATCH(D1285, '2025年度_地域戦略テーブル（基本項目）'!C:C, 0))) &gt;= 4,
        YEAR(INDEX('2025年度_地域戦略テーブル（基本項目）'!G:G, MATCH(D1285, '2025年度_地域戦略テーブル（基本項目）'!C:C, 0))),
        YEAR(INDEX('2025年度_地域戦略テーブル（基本項目）'!G:G, MATCH(D1285, '2025年度_地域戦略テーブル（基本項目）'!C:C, 0)))-1),
    "")</f>
        <v>2021</v>
      </c>
    </row>
    <row r="1286" spans="1:22" hidden="1">
      <c r="A1286" s="11">
        <v>650</v>
      </c>
      <c r="B1286" s="12" t="s">
        <v>4745</v>
      </c>
      <c r="C1286" s="12" t="s">
        <v>7008</v>
      </c>
      <c r="D1286" s="12" t="s">
        <v>642</v>
      </c>
      <c r="E1286" s="12" t="s">
        <v>553</v>
      </c>
      <c r="F1286" s="12" t="s">
        <v>4599</v>
      </c>
      <c r="G1286" s="12" t="s">
        <v>1278</v>
      </c>
      <c r="H1286" s="12" t="s">
        <v>4746</v>
      </c>
      <c r="I1286" s="12" t="s">
        <v>1076</v>
      </c>
      <c r="J1286" s="11">
        <v>14.67</v>
      </c>
      <c r="K1286" s="11">
        <v>288088</v>
      </c>
      <c r="L1286" s="11">
        <v>3.7698700000000001</v>
      </c>
      <c r="M1286" s="11">
        <v>96.952573564343894</v>
      </c>
      <c r="N1286" s="11">
        <v>0</v>
      </c>
      <c r="O1286" s="11">
        <v>0</v>
      </c>
      <c r="P1286" s="11">
        <v>3.0474264356561198</v>
      </c>
      <c r="Q1286" s="11">
        <v>0</v>
      </c>
      <c r="R1286" s="11">
        <v>326</v>
      </c>
      <c r="S1286" s="11">
        <v>11553</v>
      </c>
      <c r="T1286" s="11">
        <v>85813</v>
      </c>
      <c r="U1286" s="81" t="str">
        <f>IF(COUNTIF('2025年度_地域戦略テーブル（基本項目）'!C:C, D1286) &gt; 0, "策定済み", "未策定")</f>
        <v>策定済み</v>
      </c>
      <c r="V1286">
        <f>IF(COUNTIF('2025年度_地域戦略テーブル（基本項目）'!C:C, D1286) &gt; 0,
    IF(MONTH(INDEX('2025年度_地域戦略テーブル（基本項目）'!G:G, MATCH(D1286, '2025年度_地域戦略テーブル（基本項目）'!C:C, 0))) &gt;= 4,
        YEAR(INDEX('2025年度_地域戦略テーブル（基本項目）'!G:G, MATCH(D1286, '2025年度_地域戦略テーブル（基本項目）'!C:C, 0))),
        YEAR(INDEX('2025年度_地域戦略テーブル（基本項目）'!G:G, MATCH(D1286, '2025年度_地域戦略テーブル（基本項目）'!C:C, 0)))-1),
    "")</f>
        <v>2013</v>
      </c>
    </row>
    <row r="1287" spans="1:22" hidden="1">
      <c r="A1287" s="11">
        <v>695</v>
      </c>
      <c r="B1287" s="12" t="s">
        <v>4747</v>
      </c>
      <c r="C1287" s="12" t="s">
        <v>7053</v>
      </c>
      <c r="D1287" s="12" t="s">
        <v>4748</v>
      </c>
      <c r="E1287" s="12" t="s">
        <v>553</v>
      </c>
      <c r="F1287" s="12" t="s">
        <v>4599</v>
      </c>
      <c r="G1287" s="12" t="s">
        <v>1278</v>
      </c>
      <c r="H1287" s="12" t="s">
        <v>4749</v>
      </c>
      <c r="I1287" s="12" t="s">
        <v>1076</v>
      </c>
      <c r="J1287" s="11">
        <v>4.12</v>
      </c>
      <c r="K1287" s="11">
        <v>327</v>
      </c>
      <c r="L1287" s="11">
        <v>-2.9673600000000002</v>
      </c>
      <c r="M1287" s="11">
        <v>6.0908719826540398</v>
      </c>
      <c r="N1287" s="11">
        <v>0</v>
      </c>
      <c r="O1287" s="11">
        <v>44.668348559536298</v>
      </c>
      <c r="P1287" s="11">
        <v>41.372626523597297</v>
      </c>
      <c r="Q1287" s="11">
        <v>7.8681529342123699</v>
      </c>
      <c r="R1287" s="11">
        <v>79</v>
      </c>
      <c r="S1287" s="11">
        <v>64</v>
      </c>
      <c r="T1287" s="11">
        <v>137</v>
      </c>
      <c r="U1287" s="81" t="str">
        <f>IF(COUNTIF('2025年度_地域戦略テーブル（基本項目）'!C:C, D1287) &gt; 0, "策定済み", "未策定")</f>
        <v>未策定</v>
      </c>
      <c r="V1287" t="str">
        <f>IF(COUNTIF('2025年度_地域戦略テーブル（基本項目）'!C:C, D1287) &gt; 0,
    IF(MONTH(INDEX('2025年度_地域戦略テーブル（基本項目）'!G:G, MATCH(D1287, '2025年度_地域戦略テーブル（基本項目）'!C:C, 0))) &gt;= 4,
        YEAR(INDEX('2025年度_地域戦略テーブル（基本項目）'!G:G, MATCH(D1287, '2025年度_地域戦略テーブル（基本項目）'!C:C, 0))),
        YEAR(INDEX('2025年度_地域戦略テーブル（基本項目）'!G:G, MATCH(D1287, '2025年度_地域戦略テーブル（基本項目）'!C:C, 0)))-1),
    "")</f>
        <v/>
      </c>
    </row>
    <row r="1288" spans="1:22" hidden="1">
      <c r="A1288" s="11">
        <v>665</v>
      </c>
      <c r="B1288" s="12" t="s">
        <v>4750</v>
      </c>
      <c r="C1288" s="12" t="s">
        <v>7023</v>
      </c>
      <c r="D1288" s="12" t="s">
        <v>4751</v>
      </c>
      <c r="E1288" s="12" t="s">
        <v>553</v>
      </c>
      <c r="F1288" s="12" t="s">
        <v>4599</v>
      </c>
      <c r="G1288" s="12" t="s">
        <v>1278</v>
      </c>
      <c r="H1288" s="12" t="s">
        <v>4752</v>
      </c>
      <c r="I1288" s="12" t="s">
        <v>1076</v>
      </c>
      <c r="J1288" s="11">
        <v>24.36</v>
      </c>
      <c r="K1288" s="11">
        <v>183581</v>
      </c>
      <c r="L1288" s="11">
        <v>4.1328500000000004</v>
      </c>
      <c r="M1288" s="11">
        <v>85.315499871226507</v>
      </c>
      <c r="N1288" s="11">
        <v>0.22677626105868001</v>
      </c>
      <c r="O1288" s="11">
        <v>9.1931648139265203</v>
      </c>
      <c r="P1288" s="11">
        <v>4.1310728626672297</v>
      </c>
      <c r="Q1288" s="11">
        <v>1.1334861911210601</v>
      </c>
      <c r="R1288" s="11">
        <v>1338</v>
      </c>
      <c r="S1288" s="11">
        <v>13083</v>
      </c>
      <c r="T1288" s="11">
        <v>56040</v>
      </c>
      <c r="U1288" s="81" t="str">
        <f>IF(COUNTIF('2025年度_地域戦略テーブル（基本項目）'!C:C, D1288) &gt; 0, "策定済み", "未策定")</f>
        <v>未策定</v>
      </c>
      <c r="V1288" t="str">
        <f>IF(COUNTIF('2025年度_地域戦略テーブル（基本項目）'!C:C, D1288) &gt; 0,
    IF(MONTH(INDEX('2025年度_地域戦略テーブル（基本項目）'!G:G, MATCH(D1288, '2025年度_地域戦略テーブル（基本項目）'!C:C, 0))) &gt;= 4,
        YEAR(INDEX('2025年度_地域戦略テーブル（基本項目）'!G:G, MATCH(D1288, '2025年度_地域戦略テーブル（基本項目）'!C:C, 0))),
        YEAR(INDEX('2025年度_地域戦略テーブル（基本項目）'!G:G, MATCH(D1288, '2025年度_地域戦略テーブル（基本項目）'!C:C, 0)))-1),
    "")</f>
        <v/>
      </c>
    </row>
    <row r="1289" spans="1:22" hidden="1">
      <c r="A1289" s="11">
        <v>660</v>
      </c>
      <c r="B1289" s="12" t="s">
        <v>4753</v>
      </c>
      <c r="C1289" s="12" t="s">
        <v>7018</v>
      </c>
      <c r="D1289" s="12" t="s">
        <v>4754</v>
      </c>
      <c r="E1289" s="12" t="s">
        <v>553</v>
      </c>
      <c r="F1289" s="12" t="s">
        <v>4599</v>
      </c>
      <c r="G1289" s="12" t="s">
        <v>1278</v>
      </c>
      <c r="H1289" s="12" t="s">
        <v>4755</v>
      </c>
      <c r="I1289" s="12" t="s">
        <v>1076</v>
      </c>
      <c r="J1289" s="11">
        <v>48.08</v>
      </c>
      <c r="K1289" s="11">
        <v>752608</v>
      </c>
      <c r="L1289" s="11">
        <v>4.27949</v>
      </c>
      <c r="M1289" s="11">
        <v>95.1133369417268</v>
      </c>
      <c r="N1289" s="11">
        <v>0</v>
      </c>
      <c r="O1289" s="11">
        <v>2.4360541266926998</v>
      </c>
      <c r="P1289" s="11">
        <v>2.4210683718494499</v>
      </c>
      <c r="Q1289" s="11">
        <v>2.9540559731083799E-2</v>
      </c>
      <c r="R1289" s="11">
        <v>2339</v>
      </c>
      <c r="S1289" s="11">
        <v>43009</v>
      </c>
      <c r="T1289" s="11">
        <v>222650</v>
      </c>
      <c r="U1289" s="81" t="str">
        <f>IF(COUNTIF('2025年度_地域戦略テーブル（基本項目）'!C:C, D1289) &gt; 0, "策定済み", "未策定")</f>
        <v>未策定</v>
      </c>
      <c r="V1289" t="str">
        <f>IF(COUNTIF('2025年度_地域戦略テーブル（基本項目）'!C:C, D1289) &gt; 0,
    IF(MONTH(INDEX('2025年度_地域戦略テーブル（基本項目）'!G:G, MATCH(D1289, '2025年度_地域戦略テーブル（基本項目）'!C:C, 0))) &gt;= 4,
        YEAR(INDEX('2025年度_地域戦略テーブル（基本項目）'!G:G, MATCH(D1289, '2025年度_地域戦略テーブル（基本項目）'!C:C, 0))),
        YEAR(INDEX('2025年度_地域戦略テーブル（基本項目）'!G:G, MATCH(D1289, '2025年度_地域戦略テーブル（基本項目）'!C:C, 0)))-1),
    "")</f>
        <v/>
      </c>
    </row>
    <row r="1290" spans="1:22" hidden="1">
      <c r="A1290" s="11">
        <v>692</v>
      </c>
      <c r="B1290" s="12" t="s">
        <v>4756</v>
      </c>
      <c r="C1290" s="12" t="s">
        <v>7050</v>
      </c>
      <c r="D1290" s="12" t="s">
        <v>4757</v>
      </c>
      <c r="E1290" s="12" t="s">
        <v>553</v>
      </c>
      <c r="F1290" s="12" t="s">
        <v>4599</v>
      </c>
      <c r="G1290" s="12" t="s">
        <v>1278</v>
      </c>
      <c r="H1290" s="12" t="s">
        <v>4758</v>
      </c>
      <c r="I1290" s="12" t="s">
        <v>1076</v>
      </c>
      <c r="J1290" s="11">
        <v>105.41</v>
      </c>
      <c r="K1290" s="11">
        <v>2003</v>
      </c>
      <c r="L1290" s="11">
        <v>-9.3254900000000003</v>
      </c>
      <c r="M1290" s="11">
        <v>0.80768637585673897</v>
      </c>
      <c r="N1290" s="11">
        <v>0</v>
      </c>
      <c r="O1290" s="11">
        <v>1.3668346692159901</v>
      </c>
      <c r="P1290" s="11">
        <v>97.204069870893505</v>
      </c>
      <c r="Q1290" s="11">
        <v>0.62140908403378803</v>
      </c>
      <c r="R1290" s="11">
        <v>80</v>
      </c>
      <c r="S1290" s="11">
        <v>276</v>
      </c>
      <c r="T1290" s="11">
        <v>818</v>
      </c>
      <c r="U1290" s="81" t="str">
        <f>IF(COUNTIF('2025年度_地域戦略テーブル（基本項目）'!C:C, D1290) &gt; 0, "策定済み", "未策定")</f>
        <v>未策定</v>
      </c>
      <c r="V1290" t="str">
        <f>IF(COUNTIF('2025年度_地域戦略テーブル（基本項目）'!C:C, D1290) &gt; 0,
    IF(MONTH(INDEX('2025年度_地域戦略テーブル（基本項目）'!G:G, MATCH(D1290, '2025年度_地域戦略テーブル（基本項目）'!C:C, 0))) &gt;= 4,
        YEAR(INDEX('2025年度_地域戦略テーブル（基本項目）'!G:G, MATCH(D1290, '2025年度_地域戦略テーブル（基本項目）'!C:C, 0))),
        YEAR(INDEX('2025年度_地域戦略テーブル（基本項目）'!G:G, MATCH(D1290, '2025年度_地域戦略テーブル（基本項目）'!C:C, 0)))-1),
    "")</f>
        <v/>
      </c>
    </row>
    <row r="1291" spans="1:22" hidden="1">
      <c r="A1291" s="11">
        <v>1408</v>
      </c>
      <c r="B1291" s="12" t="s">
        <v>4759</v>
      </c>
      <c r="C1291" s="12" t="s">
        <v>644</v>
      </c>
      <c r="D1291" s="12" t="s">
        <v>644</v>
      </c>
      <c r="E1291" s="12" t="s">
        <v>644</v>
      </c>
      <c r="F1291" s="12" t="s">
        <v>4760</v>
      </c>
      <c r="G1291" s="12" t="s">
        <v>1215</v>
      </c>
      <c r="H1291" s="12" t="s">
        <v>102</v>
      </c>
      <c r="I1291" s="12" t="s">
        <v>982</v>
      </c>
      <c r="J1291" s="11">
        <v>4146.75</v>
      </c>
      <c r="K1291" s="11">
        <v>719559</v>
      </c>
      <c r="L1291" s="11">
        <v>-4.7866099999999996</v>
      </c>
      <c r="M1291" s="11">
        <v>4.0654564050115098</v>
      </c>
      <c r="N1291" s="11">
        <v>5.7274354385067801</v>
      </c>
      <c r="O1291" s="11">
        <v>1.66197903349527</v>
      </c>
      <c r="P1291" s="11">
        <v>88.493991306571203</v>
      </c>
      <c r="Q1291" s="11">
        <v>5.1137816415239103E-2</v>
      </c>
      <c r="R1291" s="11">
        <v>55253</v>
      </c>
      <c r="S1291" s="11">
        <v>81147</v>
      </c>
      <c r="T1291" s="11">
        <v>223375</v>
      </c>
      <c r="U1291" s="81" t="str">
        <f>IF(COUNTIF('2025年度_地域戦略テーブル（基本項目）'!C:C, D1291) &gt; 0, "策定済み", "未策定")</f>
        <v>策定済み</v>
      </c>
      <c r="V1291">
        <f>IF(COUNTIF('2025年度_地域戦略テーブル（基本項目）'!C:C, D1291) &gt; 0,
    IF(MONTH(INDEX('2025年度_地域戦略テーブル（基本項目）'!G:G, MATCH(D1291, '2025年度_地域戦略テーブル（基本項目）'!C:C, 0))) &gt;= 4,
        YEAR(INDEX('2025年度_地域戦略テーブル（基本項目）'!G:G, MATCH(D1291, '2025年度_地域戦略テーブル（基本項目）'!C:C, 0))),
        YEAR(INDEX('2025年度_地域戦略テーブル（基本項目）'!G:G, MATCH(D1291, '2025年度_地域戦略テーブル（基本項目）'!C:C, 0)))-1),
    "")</f>
        <v>2013</v>
      </c>
    </row>
    <row r="1292" spans="1:22" ht="26" hidden="1">
      <c r="A1292" s="11">
        <v>1431</v>
      </c>
      <c r="B1292" s="12" t="s">
        <v>4761</v>
      </c>
      <c r="C1292" s="12" t="s">
        <v>7766</v>
      </c>
      <c r="D1292" s="12" t="s">
        <v>4762</v>
      </c>
      <c r="E1292" s="12" t="s">
        <v>644</v>
      </c>
      <c r="F1292" s="12" t="s">
        <v>4760</v>
      </c>
      <c r="G1292" s="12" t="s">
        <v>1215</v>
      </c>
      <c r="H1292" s="12" t="s">
        <v>4763</v>
      </c>
      <c r="I1292" s="12" t="s">
        <v>1076</v>
      </c>
      <c r="J1292" s="11">
        <v>194.84</v>
      </c>
      <c r="K1292" s="11">
        <v>7715</v>
      </c>
      <c r="L1292" s="11">
        <v>-13.576790000000001</v>
      </c>
      <c r="M1292" s="11">
        <v>2.2071581942380898</v>
      </c>
      <c r="N1292" s="11">
        <v>1.12157856137474</v>
      </c>
      <c r="O1292" s="11">
        <v>4.9673009625789097</v>
      </c>
      <c r="P1292" s="11">
        <v>91.192795798080198</v>
      </c>
      <c r="Q1292" s="11">
        <v>0.51116648372802198</v>
      </c>
      <c r="R1292" s="11">
        <v>597</v>
      </c>
      <c r="S1292" s="11">
        <v>1236</v>
      </c>
      <c r="T1292" s="11">
        <v>2464</v>
      </c>
      <c r="U1292" s="81" t="str">
        <f>IF(COUNTIF('2025年度_地域戦略テーブル（基本項目）'!C:C, D1292) &gt; 0, "策定済み", "未策定")</f>
        <v>未策定</v>
      </c>
      <c r="V1292" t="str">
        <f>IF(COUNTIF('2025年度_地域戦略テーブル（基本項目）'!C:C, D1292) &gt; 0,
    IF(MONTH(INDEX('2025年度_地域戦略テーブル（基本項目）'!G:G, MATCH(D1292, '2025年度_地域戦略テーブル（基本項目）'!C:C, 0))) &gt;= 4,
        YEAR(INDEX('2025年度_地域戦略テーブル（基本項目）'!G:G, MATCH(D1292, '2025年度_地域戦略テーブル（基本項目）'!C:C, 0))),
        YEAR(INDEX('2025年度_地域戦略テーブル（基本項目）'!G:G, MATCH(D1292, '2025年度_地域戦略テーブル（基本項目）'!C:C, 0)))-1),
    "")</f>
        <v/>
      </c>
    </row>
    <row r="1293" spans="1:22" hidden="1">
      <c r="A1293" s="11">
        <v>1412</v>
      </c>
      <c r="B1293" s="12" t="s">
        <v>4764</v>
      </c>
      <c r="C1293" s="12" t="s">
        <v>7747</v>
      </c>
      <c r="D1293" s="12" t="s">
        <v>647</v>
      </c>
      <c r="E1293" s="12" t="s">
        <v>644</v>
      </c>
      <c r="F1293" s="12" t="s">
        <v>4760</v>
      </c>
      <c r="G1293" s="12" t="s">
        <v>1215</v>
      </c>
      <c r="H1293" s="12" t="s">
        <v>4765</v>
      </c>
      <c r="I1293" s="12" t="s">
        <v>1076</v>
      </c>
      <c r="J1293" s="11">
        <v>279.25</v>
      </c>
      <c r="K1293" s="11">
        <v>69470</v>
      </c>
      <c r="L1293" s="11">
        <v>-4.8603800000000001</v>
      </c>
      <c r="M1293" s="11">
        <v>10.0008404113744</v>
      </c>
      <c r="N1293" s="11">
        <v>17.7815685446133</v>
      </c>
      <c r="O1293" s="11">
        <v>3.1503266950820601</v>
      </c>
      <c r="P1293" s="11">
        <v>67.502652992979193</v>
      </c>
      <c r="Q1293" s="11">
        <v>1.56461135595102</v>
      </c>
      <c r="R1293" s="11">
        <v>5684</v>
      </c>
      <c r="S1293" s="11">
        <v>9719</v>
      </c>
      <c r="T1293" s="11">
        <v>19187</v>
      </c>
      <c r="U1293" s="81" t="str">
        <f>IF(COUNTIF('2025年度_地域戦略テーブル（基本項目）'!C:C, D1293) &gt; 0, "策定済み", "未策定")</f>
        <v>策定済み</v>
      </c>
      <c r="V1293">
        <f>IF(COUNTIF('2025年度_地域戦略テーブル（基本項目）'!C:C, D1293) &gt; 0,
    IF(MONTH(INDEX('2025年度_地域戦略テーブル（基本項目）'!G:G, MATCH(D1293, '2025年度_地域戦略テーブル（基本項目）'!C:C, 0))) &gt;= 4,
        YEAR(INDEX('2025年度_地域戦略テーブル（基本項目）'!G:G, MATCH(D1293, '2025年度_地域戦略テーブル（基本項目）'!C:C, 0))),
        YEAR(INDEX('2025年度_地域戦略テーブル（基本項目）'!G:G, MATCH(D1293, '2025年度_地域戦略テーブル（基本項目）'!C:C, 0)))-1),
    "")</f>
        <v>2019</v>
      </c>
    </row>
    <row r="1294" spans="1:22" hidden="1">
      <c r="A1294" s="11">
        <v>1414</v>
      </c>
      <c r="B1294" s="12" t="s">
        <v>4766</v>
      </c>
      <c r="C1294" s="12" t="s">
        <v>7749</v>
      </c>
      <c r="D1294" s="12" t="s">
        <v>4767</v>
      </c>
      <c r="E1294" s="12" t="s">
        <v>644</v>
      </c>
      <c r="F1294" s="12" t="s">
        <v>4760</v>
      </c>
      <c r="G1294" s="12" t="s">
        <v>1215</v>
      </c>
      <c r="H1294" s="12" t="s">
        <v>4768</v>
      </c>
      <c r="I1294" s="12" t="s">
        <v>1076</v>
      </c>
      <c r="J1294" s="11">
        <v>191.11</v>
      </c>
      <c r="K1294" s="11">
        <v>34713</v>
      </c>
      <c r="L1294" s="11">
        <v>-6.6905000000000001</v>
      </c>
      <c r="M1294" s="11">
        <v>9.1570566211263706</v>
      </c>
      <c r="N1294" s="11">
        <v>21.804875459420298</v>
      </c>
      <c r="O1294" s="11">
        <v>6.2760896509445603</v>
      </c>
      <c r="P1294" s="11">
        <v>61.795401393799303</v>
      </c>
      <c r="Q1294" s="11">
        <v>0.96657687470949505</v>
      </c>
      <c r="R1294" s="11">
        <v>6485</v>
      </c>
      <c r="S1294" s="11">
        <v>4583</v>
      </c>
      <c r="T1294" s="11">
        <v>9458</v>
      </c>
      <c r="U1294" s="81" t="str">
        <f>IF(COUNTIF('2025年度_地域戦略テーブル（基本項目）'!C:C, D1294) &gt; 0, "策定済み", "未策定")</f>
        <v>未策定</v>
      </c>
      <c r="V1294" t="str">
        <f>IF(COUNTIF('2025年度_地域戦略テーブル（基本項目）'!C:C, D1294) &gt; 0,
    IF(MONTH(INDEX('2025年度_地域戦略テーブル（基本項目）'!G:G, MATCH(D1294, '2025年度_地域戦略テーブル（基本項目）'!C:C, 0))) &gt;= 4,
        YEAR(INDEX('2025年度_地域戦略テーブル（基本項目）'!G:G, MATCH(D1294, '2025年度_地域戦略テーブル（基本項目）'!C:C, 0))),
        YEAR(INDEX('2025年度_地域戦略テーブル（基本項目）'!G:G, MATCH(D1294, '2025年度_地域戦略テーブル（基本項目）'!C:C, 0)))-1),
    "")</f>
        <v/>
      </c>
    </row>
    <row r="1295" spans="1:22" hidden="1">
      <c r="A1295" s="11">
        <v>1425</v>
      </c>
      <c r="B1295" s="12" t="s">
        <v>4769</v>
      </c>
      <c r="C1295" s="12" t="s">
        <v>7760</v>
      </c>
      <c r="D1295" s="12" t="s">
        <v>4770</v>
      </c>
      <c r="E1295" s="12" t="s">
        <v>644</v>
      </c>
      <c r="F1295" s="12" t="s">
        <v>4760</v>
      </c>
      <c r="G1295" s="12" t="s">
        <v>1215</v>
      </c>
      <c r="H1295" s="12" t="s">
        <v>4771</v>
      </c>
      <c r="I1295" s="12" t="s">
        <v>1076</v>
      </c>
      <c r="J1295" s="11">
        <v>327.67</v>
      </c>
      <c r="K1295" s="11">
        <v>8358</v>
      </c>
      <c r="L1295" s="11">
        <v>-9.9644499999999994</v>
      </c>
      <c r="M1295" s="11">
        <v>1.3405209370575599</v>
      </c>
      <c r="N1295" s="11">
        <v>2.86632057909185</v>
      </c>
      <c r="O1295" s="11">
        <v>0.46539738146846299</v>
      </c>
      <c r="P1295" s="11">
        <v>94.564944175747399</v>
      </c>
      <c r="Q1295" s="11">
        <v>0.76281692663476797</v>
      </c>
      <c r="R1295" s="11">
        <v>1093</v>
      </c>
      <c r="S1295" s="11">
        <v>1161</v>
      </c>
      <c r="T1295" s="11">
        <v>2608</v>
      </c>
      <c r="U1295" s="81" t="str">
        <f>IF(COUNTIF('2025年度_地域戦略テーブル（基本項目）'!C:C, D1295) &gt; 0, "策定済み", "未策定")</f>
        <v>未策定</v>
      </c>
      <c r="V1295" t="str">
        <f>IF(COUNTIF('2025年度_地域戦略テーブル（基本項目）'!C:C, D1295) &gt; 0,
    IF(MONTH(INDEX('2025年度_地域戦略テーブル（基本項目）'!G:G, MATCH(D1295, '2025年度_地域戦略テーブル（基本項目）'!C:C, 0))) &gt;= 4,
        YEAR(INDEX('2025年度_地域戦略テーブル（基本項目）'!G:G, MATCH(D1295, '2025年度_地域戦略テーブル（基本項目）'!C:C, 0))),
        YEAR(INDEX('2025年度_地域戦略テーブル（基本項目）'!G:G, MATCH(D1295, '2025年度_地域戦略テーブル（基本項目）'!C:C, 0)))-1),
    "")</f>
        <v/>
      </c>
    </row>
    <row r="1296" spans="1:22" ht="26" hidden="1">
      <c r="A1296" s="11">
        <v>1413</v>
      </c>
      <c r="B1296" s="12" t="s">
        <v>4772</v>
      </c>
      <c r="C1296" s="12" t="s">
        <v>7748</v>
      </c>
      <c r="D1296" s="12" t="s">
        <v>4773</v>
      </c>
      <c r="E1296" s="12" t="s">
        <v>644</v>
      </c>
      <c r="F1296" s="12" t="s">
        <v>4760</v>
      </c>
      <c r="G1296" s="12" t="s">
        <v>1215</v>
      </c>
      <c r="H1296" s="12" t="s">
        <v>4774</v>
      </c>
      <c r="I1296" s="12" t="s">
        <v>1076</v>
      </c>
      <c r="J1296" s="11">
        <v>144.13999999999999</v>
      </c>
      <c r="K1296" s="11">
        <v>38772</v>
      </c>
      <c r="L1296" s="11">
        <v>-6.4968899999999996</v>
      </c>
      <c r="M1296" s="11">
        <v>10.7721131601003</v>
      </c>
      <c r="N1296" s="11">
        <v>10.4578862017277</v>
      </c>
      <c r="O1296" s="11">
        <v>7.9628705592589597</v>
      </c>
      <c r="P1296" s="11">
        <v>70.5303450572641</v>
      </c>
      <c r="Q1296" s="11">
        <v>0.276785021648907</v>
      </c>
      <c r="R1296" s="11">
        <v>2703</v>
      </c>
      <c r="S1296" s="11">
        <v>4707</v>
      </c>
      <c r="T1296" s="11">
        <v>12071</v>
      </c>
      <c r="U1296" s="81" t="str">
        <f>IF(COUNTIF('2025年度_地域戦略テーブル（基本項目）'!C:C, D1296) &gt; 0, "策定済み", "未策定")</f>
        <v>未策定</v>
      </c>
      <c r="V1296" t="str">
        <f>IF(COUNTIF('2025年度_地域戦略テーブル（基本項目）'!C:C, D1296) &gt; 0,
    IF(MONTH(INDEX('2025年度_地域戦略テーブル（基本項目）'!G:G, MATCH(D1296, '2025年度_地域戦略テーブル（基本項目）'!C:C, 0))) &gt;= 4,
        YEAR(INDEX('2025年度_地域戦略テーブル（基本項目）'!G:G, MATCH(D1296, '2025年度_地域戦略テーブル（基本項目）'!C:C, 0))),
        YEAR(INDEX('2025年度_地域戦略テーブル（基本項目）'!G:G, MATCH(D1296, '2025年度_地域戦略テーブル（基本項目）'!C:C, 0)))-1),
    "")</f>
        <v/>
      </c>
    </row>
    <row r="1297" spans="1:22" ht="26" hidden="1">
      <c r="A1297" s="11">
        <v>1419</v>
      </c>
      <c r="B1297" s="12" t="s">
        <v>4775</v>
      </c>
      <c r="C1297" s="12" t="s">
        <v>7754</v>
      </c>
      <c r="D1297" s="12" t="s">
        <v>4776</v>
      </c>
      <c r="E1297" s="12" t="s">
        <v>644</v>
      </c>
      <c r="F1297" s="12" t="s">
        <v>4760</v>
      </c>
      <c r="G1297" s="12" t="s">
        <v>1215</v>
      </c>
      <c r="H1297" s="12" t="s">
        <v>4777</v>
      </c>
      <c r="I1297" s="12" t="s">
        <v>1076</v>
      </c>
      <c r="J1297" s="11">
        <v>42.28</v>
      </c>
      <c r="K1297" s="11">
        <v>2058</v>
      </c>
      <c r="L1297" s="11">
        <v>-10.09174</v>
      </c>
      <c r="M1297" s="11">
        <v>1.3824088959332499</v>
      </c>
      <c r="N1297" s="11">
        <v>3.6863290263653599</v>
      </c>
      <c r="O1297" s="11">
        <v>17.138341965244901</v>
      </c>
      <c r="P1297" s="11">
        <v>77.580182779466796</v>
      </c>
      <c r="Q1297" s="11">
        <v>0.21273733298968101</v>
      </c>
      <c r="R1297" s="11">
        <v>1228</v>
      </c>
      <c r="S1297" s="11">
        <v>284</v>
      </c>
      <c r="T1297" s="11">
        <v>574</v>
      </c>
      <c r="U1297" s="81" t="str">
        <f>IF(COUNTIF('2025年度_地域戦略テーブル（基本項目）'!C:C, D1297) &gt; 0, "策定済み", "未策定")</f>
        <v>未策定</v>
      </c>
      <c r="V1297" t="str">
        <f>IF(COUNTIF('2025年度_地域戦略テーブル（基本項目）'!C:C, D1297) &gt; 0,
    IF(MONTH(INDEX('2025年度_地域戦略テーブル（基本項目）'!G:G, MATCH(D1297, '2025年度_地域戦略テーブル（基本項目）'!C:C, 0))) &gt;= 4,
        YEAR(INDEX('2025年度_地域戦略テーブル（基本項目）'!G:G, MATCH(D1297, '2025年度_地域戦略テーブル（基本項目）'!C:C, 0))),
        YEAR(INDEX('2025年度_地域戦略テーブル（基本項目）'!G:G, MATCH(D1297, '2025年度_地域戦略テーブル（基本項目）'!C:C, 0)))-1),
    "")</f>
        <v/>
      </c>
    </row>
    <row r="1298" spans="1:22" hidden="1">
      <c r="A1298" s="11">
        <v>1416</v>
      </c>
      <c r="B1298" s="12" t="s">
        <v>4778</v>
      </c>
      <c r="C1298" s="12" t="s">
        <v>7751</v>
      </c>
      <c r="D1298" s="12" t="s">
        <v>4779</v>
      </c>
      <c r="E1298" s="12" t="s">
        <v>644</v>
      </c>
      <c r="F1298" s="12" t="s">
        <v>4760</v>
      </c>
      <c r="G1298" s="12" t="s">
        <v>1215</v>
      </c>
      <c r="H1298" s="12" t="s">
        <v>4780</v>
      </c>
      <c r="I1298" s="12" t="s">
        <v>1076</v>
      </c>
      <c r="J1298" s="11">
        <v>721.42</v>
      </c>
      <c r="K1298" s="11">
        <v>23605</v>
      </c>
      <c r="L1298" s="11">
        <v>-12.0398</v>
      </c>
      <c r="M1298" s="11">
        <v>1.78967702482171</v>
      </c>
      <c r="N1298" s="11">
        <v>0.91108389174343396</v>
      </c>
      <c r="O1298" s="11">
        <v>4.8034834562567896</v>
      </c>
      <c r="P1298" s="11">
        <v>91.197773400774395</v>
      </c>
      <c r="Q1298" s="11">
        <v>1.29798222640369</v>
      </c>
      <c r="R1298" s="11">
        <v>1680</v>
      </c>
      <c r="S1298" s="11">
        <v>3080</v>
      </c>
      <c r="T1298" s="11">
        <v>7831</v>
      </c>
      <c r="U1298" s="81" t="str">
        <f>IF(COUNTIF('2025年度_地域戦略テーブル（基本項目）'!C:C, D1298) &gt; 0, "策定済み", "未策定")</f>
        <v>未策定</v>
      </c>
      <c r="V1298" t="str">
        <f>IF(COUNTIF('2025年度_地域戦略テーブル（基本項目）'!C:C, D1298) &gt; 0,
    IF(MONTH(INDEX('2025年度_地域戦略テーブル（基本項目）'!G:G, MATCH(D1298, '2025年度_地域戦略テーブル（基本項目）'!C:C, 0))) &gt;= 4,
        YEAR(INDEX('2025年度_地域戦略テーブル（基本項目）'!G:G, MATCH(D1298, '2025年度_地域戦略テーブル（基本項目）'!C:C, 0))),
        YEAR(INDEX('2025年度_地域戦略テーブル（基本項目）'!G:G, MATCH(D1298, '2025年度_地域戦略テーブル（基本項目）'!C:C, 0)))-1),
    "")</f>
        <v/>
      </c>
    </row>
    <row r="1299" spans="1:22" hidden="1">
      <c r="A1299" s="11">
        <v>1417</v>
      </c>
      <c r="B1299" s="12" t="s">
        <v>4781</v>
      </c>
      <c r="C1299" s="12" t="s">
        <v>7752</v>
      </c>
      <c r="D1299" s="12" t="s">
        <v>4782</v>
      </c>
      <c r="E1299" s="12" t="s">
        <v>644</v>
      </c>
      <c r="F1299" s="12" t="s">
        <v>4760</v>
      </c>
      <c r="G1299" s="12" t="s">
        <v>1215</v>
      </c>
      <c r="H1299" s="12" t="s">
        <v>4783</v>
      </c>
      <c r="I1299" s="12" t="s">
        <v>1076</v>
      </c>
      <c r="J1299" s="11">
        <v>69.83</v>
      </c>
      <c r="K1299" s="11">
        <v>4837</v>
      </c>
      <c r="L1299" s="11">
        <v>-8.7530699999999992</v>
      </c>
      <c r="M1299" s="11">
        <v>1.96141116289267</v>
      </c>
      <c r="N1299" s="11">
        <v>2.2738673521193098</v>
      </c>
      <c r="O1299" s="11">
        <v>16.294621263202899</v>
      </c>
      <c r="P1299" s="11">
        <v>78.866628935513603</v>
      </c>
      <c r="Q1299" s="11">
        <v>0.60347128627148405</v>
      </c>
      <c r="R1299" s="11">
        <v>1643</v>
      </c>
      <c r="S1299" s="11">
        <v>688</v>
      </c>
      <c r="T1299" s="11">
        <v>1460</v>
      </c>
      <c r="U1299" s="81" t="str">
        <f>IF(COUNTIF('2025年度_地域戦略テーブル（基本項目）'!C:C, D1299) &gt; 0, "策定済み", "未策定")</f>
        <v>未策定</v>
      </c>
      <c r="V1299" t="str">
        <f>IF(COUNTIF('2025年度_地域戦略テーブル（基本項目）'!C:C, D1299) &gt; 0,
    IF(MONTH(INDEX('2025年度_地域戦略テーブル（基本項目）'!G:G, MATCH(D1299, '2025年度_地域戦略テーブル（基本項目）'!C:C, 0))) &gt;= 4,
        YEAR(INDEX('2025年度_地域戦略テーブル（基本項目）'!G:G, MATCH(D1299, '2025年度_地域戦略テーブル（基本項目）'!C:C, 0))),
        YEAR(INDEX('2025年度_地域戦略テーブル（基本項目）'!G:G, MATCH(D1299, '2025年度_地域戦略テーブル（基本項目）'!C:C, 0)))-1),
    "")</f>
        <v/>
      </c>
    </row>
    <row r="1300" spans="1:22" ht="26" hidden="1">
      <c r="A1300" s="11">
        <v>1411</v>
      </c>
      <c r="B1300" s="12" t="s">
        <v>4784</v>
      </c>
      <c r="C1300" s="12" t="s">
        <v>7746</v>
      </c>
      <c r="D1300" s="12" t="s">
        <v>4785</v>
      </c>
      <c r="E1300" s="12" t="s">
        <v>644</v>
      </c>
      <c r="F1300" s="12" t="s">
        <v>4760</v>
      </c>
      <c r="G1300" s="12" t="s">
        <v>1215</v>
      </c>
      <c r="H1300" s="12" t="s">
        <v>4786</v>
      </c>
      <c r="I1300" s="12" t="s">
        <v>1076</v>
      </c>
      <c r="J1300" s="11">
        <v>45.37</v>
      </c>
      <c r="K1300" s="11">
        <v>36149</v>
      </c>
      <c r="L1300" s="11">
        <v>-6.7242899999999999</v>
      </c>
      <c r="M1300" s="11">
        <v>28.705061277496402</v>
      </c>
      <c r="N1300" s="11">
        <v>35.037624257024603</v>
      </c>
      <c r="O1300" s="11">
        <v>6.3131645230992604</v>
      </c>
      <c r="P1300" s="11">
        <v>28.9484231556062</v>
      </c>
      <c r="Q1300" s="11">
        <v>0.995726786773518</v>
      </c>
      <c r="R1300" s="11">
        <v>2536</v>
      </c>
      <c r="S1300" s="11">
        <v>4151</v>
      </c>
      <c r="T1300" s="11">
        <v>11981</v>
      </c>
      <c r="U1300" s="81" t="str">
        <f>IF(COUNTIF('2025年度_地域戦略テーブル（基本項目）'!C:C, D1300) &gt; 0, "策定済み", "未策定")</f>
        <v>未策定</v>
      </c>
      <c r="V1300" t="str">
        <f>IF(COUNTIF('2025年度_地域戦略テーブル（基本項目）'!C:C, D1300) &gt; 0,
    IF(MONTH(INDEX('2025年度_地域戦略テーブル（基本項目）'!G:G, MATCH(D1300, '2025年度_地域戦略テーブル（基本項目）'!C:C, 0))) &gt;= 4,
        YEAR(INDEX('2025年度_地域戦略テーブル（基本項目）'!G:G, MATCH(D1300, '2025年度_地域戦略テーブル（基本項目）'!C:C, 0))),
        YEAR(INDEX('2025年度_地域戦略テーブル（基本項目）'!G:G, MATCH(D1300, '2025年度_地域戦略テーブル（基本項目）'!C:C, 0)))-1),
    "")</f>
        <v/>
      </c>
    </row>
    <row r="1301" spans="1:22" hidden="1">
      <c r="A1301" s="11">
        <v>1426</v>
      </c>
      <c r="B1301" s="12" t="s">
        <v>4787</v>
      </c>
      <c r="C1301" s="12" t="s">
        <v>7761</v>
      </c>
      <c r="D1301" s="12" t="s">
        <v>4788</v>
      </c>
      <c r="E1301" s="12" t="s">
        <v>644</v>
      </c>
      <c r="F1301" s="12" t="s">
        <v>4760</v>
      </c>
      <c r="G1301" s="12" t="s">
        <v>1215</v>
      </c>
      <c r="H1301" s="12" t="s">
        <v>4789</v>
      </c>
      <c r="I1301" s="12" t="s">
        <v>1076</v>
      </c>
      <c r="J1301" s="11">
        <v>14.24</v>
      </c>
      <c r="K1301" s="11">
        <v>14583</v>
      </c>
      <c r="L1301" s="11">
        <v>-4.0844500000000004</v>
      </c>
      <c r="M1301" s="11">
        <v>55.346272669601099</v>
      </c>
      <c r="N1301" s="11">
        <v>17.778653356392699</v>
      </c>
      <c r="O1301" s="11">
        <v>24.630224256463499</v>
      </c>
      <c r="P1301" s="11">
        <v>0.47258505305218801</v>
      </c>
      <c r="Q1301" s="11">
        <v>1.77226466449051</v>
      </c>
      <c r="R1301" s="11">
        <v>1203</v>
      </c>
      <c r="S1301" s="11">
        <v>1874</v>
      </c>
      <c r="T1301" s="11">
        <v>4522</v>
      </c>
      <c r="U1301" s="81" t="str">
        <f>IF(COUNTIF('2025年度_地域戦略テーブル（基本項目）'!C:C, D1301) &gt; 0, "策定済み", "未策定")</f>
        <v>未策定</v>
      </c>
      <c r="V1301" t="str">
        <f>IF(COUNTIF('2025年度_地域戦略テーブル（基本項目）'!C:C, D1301) &gt; 0,
    IF(MONTH(INDEX('2025年度_地域戦略テーブル（基本項目）'!G:G, MATCH(D1301, '2025年度_地域戦略テーブル（基本項目）'!C:C, 0))) &gt;= 4,
        YEAR(INDEX('2025年度_地域戦略テーブル（基本項目）'!G:G, MATCH(D1301, '2025年度_地域戦略テーブル（基本項目）'!C:C, 0))),
        YEAR(INDEX('2025年度_地域戦略テーブル（基本項目）'!G:G, MATCH(D1301, '2025年度_地域戦略テーブル（基本項目）'!C:C, 0)))-1),
    "")</f>
        <v/>
      </c>
    </row>
    <row r="1302" spans="1:22" hidden="1">
      <c r="A1302" s="11">
        <v>1418</v>
      </c>
      <c r="B1302" s="12" t="s">
        <v>4790</v>
      </c>
      <c r="C1302" s="12" t="s">
        <v>7753</v>
      </c>
      <c r="D1302" s="12" t="s">
        <v>4791</v>
      </c>
      <c r="E1302" s="12" t="s">
        <v>644</v>
      </c>
      <c r="F1302" s="12" t="s">
        <v>4760</v>
      </c>
      <c r="G1302" s="12" t="s">
        <v>1215</v>
      </c>
      <c r="H1302" s="12" t="s">
        <v>4792</v>
      </c>
      <c r="I1302" s="12" t="s">
        <v>1076</v>
      </c>
      <c r="J1302" s="11">
        <v>109.63</v>
      </c>
      <c r="K1302" s="11">
        <v>1380</v>
      </c>
      <c r="L1302" s="11">
        <v>-10.67961</v>
      </c>
      <c r="M1302" s="11">
        <v>0.49383705400574501</v>
      </c>
      <c r="N1302" s="11">
        <v>1.80839283091712</v>
      </c>
      <c r="O1302" s="11">
        <v>3.93458570338136</v>
      </c>
      <c r="P1302" s="11">
        <v>93.261714237449695</v>
      </c>
      <c r="Q1302" s="11">
        <v>0.50147017424608598</v>
      </c>
      <c r="R1302" s="11">
        <v>764</v>
      </c>
      <c r="S1302" s="11">
        <v>131</v>
      </c>
      <c r="T1302" s="11">
        <v>350</v>
      </c>
      <c r="U1302" s="81" t="str">
        <f>IF(COUNTIF('2025年度_地域戦略テーブル（基本項目）'!C:C, D1302) &gt; 0, "策定済み", "未策定")</f>
        <v>未策定</v>
      </c>
      <c r="V1302" t="str">
        <f>IF(COUNTIF('2025年度_地域戦略テーブル（基本項目）'!C:C, D1302) &gt; 0,
    IF(MONTH(INDEX('2025年度_地域戦略テーブル（基本項目）'!G:G, MATCH(D1302, '2025年度_地域戦略テーブル（基本項目）'!C:C, 0))) &gt;= 4,
        YEAR(INDEX('2025年度_地域戦略テーブル（基本項目）'!G:G, MATCH(D1302, '2025年度_地域戦略テーブル（基本項目）'!C:C, 0))),
        YEAR(INDEX('2025年度_地域戦略テーブル（基本項目）'!G:G, MATCH(D1302, '2025年度_地域戦略テーブル（基本項目）'!C:C, 0)))-1),
    "")</f>
        <v/>
      </c>
    </row>
    <row r="1303" spans="1:22" hidden="1">
      <c r="A1303" s="11">
        <v>1430</v>
      </c>
      <c r="B1303" s="12" t="s">
        <v>4793</v>
      </c>
      <c r="C1303" s="12" t="s">
        <v>7765</v>
      </c>
      <c r="D1303" s="12" t="s">
        <v>4794</v>
      </c>
      <c r="E1303" s="12" t="s">
        <v>644</v>
      </c>
      <c r="F1303" s="12" t="s">
        <v>4760</v>
      </c>
      <c r="G1303" s="12" t="s">
        <v>1215</v>
      </c>
      <c r="H1303" s="12" t="s">
        <v>4795</v>
      </c>
      <c r="I1303" s="12" t="s">
        <v>1076</v>
      </c>
      <c r="J1303" s="11">
        <v>34.58</v>
      </c>
      <c r="K1303" s="11">
        <v>11384</v>
      </c>
      <c r="L1303" s="11">
        <v>-5.4406499999999998</v>
      </c>
      <c r="M1303" s="11">
        <v>15.453812246607299</v>
      </c>
      <c r="N1303" s="11">
        <v>29.104921554059199</v>
      </c>
      <c r="O1303" s="11">
        <v>8.4341631933959906</v>
      </c>
      <c r="P1303" s="11">
        <v>45.998470601656997</v>
      </c>
      <c r="Q1303" s="11">
        <v>1.0086324042805299</v>
      </c>
      <c r="R1303" s="11">
        <v>1646</v>
      </c>
      <c r="S1303" s="11">
        <v>1441</v>
      </c>
      <c r="T1303" s="11">
        <v>3317</v>
      </c>
      <c r="U1303" s="81" t="str">
        <f>IF(COUNTIF('2025年度_地域戦略テーブル（基本項目）'!C:C, D1303) &gt; 0, "策定済み", "未策定")</f>
        <v>未策定</v>
      </c>
      <c r="V1303" t="str">
        <f>IF(COUNTIF('2025年度_地域戦略テーブル（基本項目）'!C:C, D1303) &gt; 0,
    IF(MONTH(INDEX('2025年度_地域戦略テーブル（基本項目）'!G:G, MATCH(D1303, '2025年度_地域戦略テーブル（基本項目）'!C:C, 0))) &gt;= 4,
        YEAR(INDEX('2025年度_地域戦略テーブル（基本項目）'!G:G, MATCH(D1303, '2025年度_地域戦略テーブル（基本項目）'!C:C, 0))),
        YEAR(INDEX('2025年度_地域戦略テーブル（基本項目）'!G:G, MATCH(D1303, '2025年度_地域戦略テーブル（基本項目）'!C:C, 0)))-1),
    "")</f>
        <v/>
      </c>
    </row>
    <row r="1304" spans="1:22" hidden="1">
      <c r="A1304" s="11">
        <v>1421</v>
      </c>
      <c r="B1304" s="12" t="s">
        <v>4796</v>
      </c>
      <c r="C1304" s="12" t="s">
        <v>7756</v>
      </c>
      <c r="D1304" s="12" t="s">
        <v>4797</v>
      </c>
      <c r="E1304" s="12" t="s">
        <v>644</v>
      </c>
      <c r="F1304" s="12" t="s">
        <v>4760</v>
      </c>
      <c r="G1304" s="12" t="s">
        <v>1215</v>
      </c>
      <c r="H1304" s="12" t="s">
        <v>4798</v>
      </c>
      <c r="I1304" s="12" t="s">
        <v>1076</v>
      </c>
      <c r="J1304" s="11">
        <v>173.3</v>
      </c>
      <c r="K1304" s="11">
        <v>4647</v>
      </c>
      <c r="L1304" s="11">
        <v>-12.32075</v>
      </c>
      <c r="M1304" s="11">
        <v>0.98459682282982197</v>
      </c>
      <c r="N1304" s="11">
        <v>1.3436516158818399</v>
      </c>
      <c r="O1304" s="11">
        <v>6.0243194639989204</v>
      </c>
      <c r="P1304" s="11">
        <v>91.283672151681102</v>
      </c>
      <c r="Q1304" s="11">
        <v>0.363759945608291</v>
      </c>
      <c r="R1304" s="11">
        <v>1800</v>
      </c>
      <c r="S1304" s="11">
        <v>630</v>
      </c>
      <c r="T1304" s="11">
        <v>1363</v>
      </c>
      <c r="U1304" s="81" t="str">
        <f>IF(COUNTIF('2025年度_地域戦略テーブル（基本項目）'!C:C, D1304) &gt; 0, "策定済み", "未策定")</f>
        <v>未策定</v>
      </c>
      <c r="V1304" t="str">
        <f>IF(COUNTIF('2025年度_地域戦略テーブル（基本項目）'!C:C, D1304) &gt; 0,
    IF(MONTH(INDEX('2025年度_地域戦略テーブル（基本項目）'!G:G, MATCH(D1304, '2025年度_地域戦略テーブル（基本項目）'!C:C, 0))) &gt;= 4,
        YEAR(INDEX('2025年度_地域戦略テーブル（基本項目）'!G:G, MATCH(D1304, '2025年度_地域戦略テーブル（基本項目）'!C:C, 0))),
        YEAR(INDEX('2025年度_地域戦略テーブル（基本項目）'!G:G, MATCH(D1304, '2025年度_地域戦略テーブル（基本項目）'!C:C, 0)))-1),
    "")</f>
        <v/>
      </c>
    </row>
    <row r="1305" spans="1:22" hidden="1">
      <c r="A1305" s="11">
        <v>1420</v>
      </c>
      <c r="B1305" s="12" t="s">
        <v>4799</v>
      </c>
      <c r="C1305" s="12" t="s">
        <v>7755</v>
      </c>
      <c r="D1305" s="12" t="s">
        <v>4800</v>
      </c>
      <c r="E1305" s="12" t="s">
        <v>644</v>
      </c>
      <c r="F1305" s="12" t="s">
        <v>4760</v>
      </c>
      <c r="G1305" s="12" t="s">
        <v>1215</v>
      </c>
      <c r="H1305" s="12" t="s">
        <v>4801</v>
      </c>
      <c r="I1305" s="12" t="s">
        <v>1076</v>
      </c>
      <c r="J1305" s="11">
        <v>28.85</v>
      </c>
      <c r="K1305" s="11">
        <v>24833</v>
      </c>
      <c r="L1305" s="11">
        <v>-2.9581900000000001</v>
      </c>
      <c r="M1305" s="11">
        <v>35.7818390671016</v>
      </c>
      <c r="N1305" s="11">
        <v>41.178998068215002</v>
      </c>
      <c r="O1305" s="11">
        <v>5.03066909980154</v>
      </c>
      <c r="P1305" s="11">
        <v>16.962525481334399</v>
      </c>
      <c r="Q1305" s="11">
        <v>1.0459682835474999</v>
      </c>
      <c r="R1305" s="11">
        <v>2506</v>
      </c>
      <c r="S1305" s="11">
        <v>2659</v>
      </c>
      <c r="T1305" s="11">
        <v>7745</v>
      </c>
      <c r="U1305" s="81" t="str">
        <f>IF(COUNTIF('2025年度_地域戦略テーブル（基本項目）'!C:C, D1305) &gt; 0, "策定済み", "未策定")</f>
        <v>未策定</v>
      </c>
      <c r="V1305" t="str">
        <f>IF(COUNTIF('2025年度_地域戦略テーブル（基本項目）'!C:C, D1305) &gt; 0,
    IF(MONTH(INDEX('2025年度_地域戦略テーブル（基本項目）'!G:G, MATCH(D1305, '2025年度_地域戦略テーブル（基本項目）'!C:C, 0))) &gt;= 4,
        YEAR(INDEX('2025年度_地域戦略テーブル（基本項目）'!G:G, MATCH(D1305, '2025年度_地域戦略テーブル（基本項目）'!C:C, 0))),
        YEAR(INDEX('2025年度_地域戦略テーブル（基本項目）'!G:G, MATCH(D1305, '2025年度_地域戦略テーブル（基本項目）'!C:C, 0)))-1),
    "")</f>
        <v/>
      </c>
    </row>
    <row r="1306" spans="1:22" ht="26" hidden="1">
      <c r="A1306" s="11">
        <v>1432</v>
      </c>
      <c r="B1306" s="12" t="s">
        <v>4802</v>
      </c>
      <c r="C1306" s="12" t="s">
        <v>7767</v>
      </c>
      <c r="D1306" s="12" t="s">
        <v>4803</v>
      </c>
      <c r="E1306" s="12" t="s">
        <v>644</v>
      </c>
      <c r="F1306" s="12" t="s">
        <v>4760</v>
      </c>
      <c r="G1306" s="12" t="s">
        <v>1215</v>
      </c>
      <c r="H1306" s="12" t="s">
        <v>4804</v>
      </c>
      <c r="I1306" s="12" t="s">
        <v>1076</v>
      </c>
      <c r="J1306" s="11">
        <v>122.48</v>
      </c>
      <c r="K1306" s="11">
        <v>13622</v>
      </c>
      <c r="L1306" s="11">
        <v>-6.9408399999999997</v>
      </c>
      <c r="M1306" s="11">
        <v>4.6593236348218401</v>
      </c>
      <c r="N1306" s="11">
        <v>3.3466858645269699</v>
      </c>
      <c r="O1306" s="11">
        <v>7.6975532884298801</v>
      </c>
      <c r="P1306" s="11">
        <v>83.712451850176294</v>
      </c>
      <c r="Q1306" s="11">
        <v>0.58398536204502505</v>
      </c>
      <c r="R1306" s="11">
        <v>1197</v>
      </c>
      <c r="S1306" s="11">
        <v>1751</v>
      </c>
      <c r="T1306" s="11">
        <v>4248</v>
      </c>
      <c r="U1306" s="81" t="str">
        <f>IF(COUNTIF('2025年度_地域戦略テーブル（基本項目）'!C:C, D1306) &gt; 0, "策定済み", "未策定")</f>
        <v>未策定</v>
      </c>
      <c r="V1306" t="str">
        <f>IF(COUNTIF('2025年度_地域戦略テーブル（基本項目）'!C:C, D1306) &gt; 0,
    IF(MONTH(INDEX('2025年度_地域戦略テーブル（基本項目）'!G:G, MATCH(D1306, '2025年度_地域戦略テーブル（基本項目）'!C:C, 0))) &gt;= 4,
        YEAR(INDEX('2025年度_地域戦略テーブル（基本項目）'!G:G, MATCH(D1306, '2025年度_地域戦略テーブル（基本項目）'!C:C, 0))),
        YEAR(INDEX('2025年度_地域戦略テーブル（基本項目）'!G:G, MATCH(D1306, '2025年度_地域戦略テーブル（基本項目）'!C:C, 0)))-1),
    "")</f>
        <v/>
      </c>
    </row>
    <row r="1307" spans="1:22" hidden="1">
      <c r="A1307" s="11">
        <v>1409</v>
      </c>
      <c r="B1307" s="12" t="s">
        <v>4805</v>
      </c>
      <c r="C1307" s="12" t="s">
        <v>7744</v>
      </c>
      <c r="D1307" s="12" t="s">
        <v>4806</v>
      </c>
      <c r="E1307" s="12" t="s">
        <v>644</v>
      </c>
      <c r="F1307" s="12" t="s">
        <v>4760</v>
      </c>
      <c r="G1307" s="12" t="s">
        <v>1215</v>
      </c>
      <c r="H1307" s="12" t="s">
        <v>4807</v>
      </c>
      <c r="I1307" s="12" t="s">
        <v>1076</v>
      </c>
      <c r="J1307" s="11">
        <v>191.39</v>
      </c>
      <c r="K1307" s="11">
        <v>252391</v>
      </c>
      <c r="L1307" s="11">
        <v>-2.3836400000000002</v>
      </c>
      <c r="M1307" s="11">
        <v>32.725691458320497</v>
      </c>
      <c r="N1307" s="11">
        <v>16.6435629173852</v>
      </c>
      <c r="O1307" s="11">
        <v>10.099224424208</v>
      </c>
      <c r="P1307" s="11">
        <v>39.137815151746103</v>
      </c>
      <c r="Q1307" s="11">
        <v>1.39370604834015</v>
      </c>
      <c r="R1307" s="11">
        <v>8216</v>
      </c>
      <c r="S1307" s="11">
        <v>21449</v>
      </c>
      <c r="T1307" s="11">
        <v>83487</v>
      </c>
      <c r="U1307" s="81" t="str">
        <f>IF(COUNTIF('2025年度_地域戦略テーブル（基本項目）'!C:C, D1307) &gt; 0, "策定済み", "未策定")</f>
        <v>未策定</v>
      </c>
      <c r="V1307" t="str">
        <f>IF(COUNTIF('2025年度_地域戦略テーブル（基本項目）'!C:C, D1307) &gt; 0,
    IF(MONTH(INDEX('2025年度_地域戦略テーブル（基本項目）'!G:G, MATCH(D1307, '2025年度_地域戦略テーブル（基本項目）'!C:C, 0))) &gt;= 4,
        YEAR(INDEX('2025年度_地域戦略テーブル（基本項目）'!G:G, MATCH(D1307, '2025年度_地域戦略テーブル（基本項目）'!C:C, 0))),
        YEAR(INDEX('2025年度_地域戦略テーブル（基本項目）'!G:G, MATCH(D1307, '2025年度_地域戦略テーブル（基本項目）'!C:C, 0)))-1),
    "")</f>
        <v/>
      </c>
    </row>
    <row r="1308" spans="1:22" hidden="1">
      <c r="A1308" s="11">
        <v>1422</v>
      </c>
      <c r="B1308" s="12" t="s">
        <v>4808</v>
      </c>
      <c r="C1308" s="12" t="s">
        <v>7757</v>
      </c>
      <c r="D1308" s="12" t="s">
        <v>4809</v>
      </c>
      <c r="E1308" s="12" t="s">
        <v>644</v>
      </c>
      <c r="F1308" s="12" t="s">
        <v>4760</v>
      </c>
      <c r="G1308" s="12" t="s">
        <v>1215</v>
      </c>
      <c r="H1308" s="12" t="s">
        <v>4810</v>
      </c>
      <c r="I1308" s="12" t="s">
        <v>1076</v>
      </c>
      <c r="J1308" s="11">
        <v>694.98</v>
      </c>
      <c r="K1308" s="11">
        <v>7367</v>
      </c>
      <c r="L1308" s="11">
        <v>-12.3185</v>
      </c>
      <c r="M1308" s="11">
        <v>0.544756499441439</v>
      </c>
      <c r="N1308" s="11">
        <v>1.3438502567867101</v>
      </c>
      <c r="O1308" s="11">
        <v>0.50589885859265105</v>
      </c>
      <c r="P1308" s="11">
        <v>96.943782203584803</v>
      </c>
      <c r="Q1308" s="11">
        <v>0.66171218159438705</v>
      </c>
      <c r="R1308" s="11">
        <v>1600</v>
      </c>
      <c r="S1308" s="11">
        <v>1139</v>
      </c>
      <c r="T1308" s="11">
        <v>2053</v>
      </c>
      <c r="U1308" s="81" t="str">
        <f>IF(COUNTIF('2025年度_地域戦略テーブル（基本項目）'!C:C, D1308) &gt; 0, "策定済み", "未策定")</f>
        <v>未策定</v>
      </c>
      <c r="V1308" t="str">
        <f>IF(COUNTIF('2025年度_地域戦略テーブル（基本項目）'!C:C, D1308) &gt; 0,
    IF(MONTH(INDEX('2025年度_地域戦略テーブル（基本項目）'!G:G, MATCH(D1308, '2025年度_地域戦略テーブル（基本項目）'!C:C, 0))) &gt;= 4,
        YEAR(INDEX('2025年度_地域戦略テーブル（基本項目）'!G:G, MATCH(D1308, '2025年度_地域戦略テーブル（基本項目）'!C:C, 0))),
        YEAR(INDEX('2025年度_地域戦略テーブル（基本項目）'!G:G, MATCH(D1308, '2025年度_地域戦略テーブル（基本項目）'!C:C, 0)))-1),
    "")</f>
        <v/>
      </c>
    </row>
    <row r="1309" spans="1:22" hidden="1">
      <c r="A1309" s="11">
        <v>1429</v>
      </c>
      <c r="B1309" s="12" t="s">
        <v>4811</v>
      </c>
      <c r="C1309" s="12" t="s">
        <v>7764</v>
      </c>
      <c r="D1309" s="12" t="s">
        <v>4812</v>
      </c>
      <c r="E1309" s="12" t="s">
        <v>644</v>
      </c>
      <c r="F1309" s="12" t="s">
        <v>4760</v>
      </c>
      <c r="G1309" s="12" t="s">
        <v>1215</v>
      </c>
      <c r="H1309" s="12" t="s">
        <v>4813</v>
      </c>
      <c r="I1309" s="12" t="s">
        <v>1076</v>
      </c>
      <c r="J1309" s="11">
        <v>36.22</v>
      </c>
      <c r="K1309" s="11">
        <v>13042</v>
      </c>
      <c r="L1309" s="11">
        <v>-2.3656199999999998</v>
      </c>
      <c r="M1309" s="11">
        <v>18.351414936289601</v>
      </c>
      <c r="N1309" s="11">
        <v>17.7150167054386</v>
      </c>
      <c r="O1309" s="11">
        <v>7.5615703910061898</v>
      </c>
      <c r="P1309" s="11">
        <v>54.885935919405398</v>
      </c>
      <c r="Q1309" s="11">
        <v>1.4860620478602</v>
      </c>
      <c r="R1309" s="11">
        <v>1455</v>
      </c>
      <c r="S1309" s="11">
        <v>1511</v>
      </c>
      <c r="T1309" s="11">
        <v>3589</v>
      </c>
      <c r="U1309" s="81" t="str">
        <f>IF(COUNTIF('2025年度_地域戦略テーブル（基本項目）'!C:C, D1309) &gt; 0, "策定済み", "未策定")</f>
        <v>未策定</v>
      </c>
      <c r="V1309" t="str">
        <f>IF(COUNTIF('2025年度_地域戦略テーブル（基本項目）'!C:C, D1309) &gt; 0,
    IF(MONTH(INDEX('2025年度_地域戦略テーブル（基本項目）'!G:G, MATCH(D1309, '2025年度_地域戦略テーブル（基本項目）'!C:C, 0))) &gt;= 4,
        YEAR(INDEX('2025年度_地域戦略テーブル（基本項目）'!G:G, MATCH(D1309, '2025年度_地域戦略テーブル（基本項目）'!C:C, 0))),
        YEAR(INDEX('2025年度_地域戦略テーブル（基本項目）'!G:G, MATCH(D1309, '2025年度_地域戦略テーブル（基本項目）'!C:C, 0)))-1),
    "")</f>
        <v/>
      </c>
    </row>
    <row r="1310" spans="1:22" hidden="1">
      <c r="A1310" s="11">
        <v>1424</v>
      </c>
      <c r="B1310" s="12" t="s">
        <v>4814</v>
      </c>
      <c r="C1310" s="12" t="s">
        <v>7759</v>
      </c>
      <c r="D1310" s="12" t="s">
        <v>4815</v>
      </c>
      <c r="E1310" s="12" t="s">
        <v>644</v>
      </c>
      <c r="F1310" s="12" t="s">
        <v>4760</v>
      </c>
      <c r="G1310" s="12" t="s">
        <v>1215</v>
      </c>
      <c r="H1310" s="12" t="s">
        <v>4816</v>
      </c>
      <c r="I1310" s="12" t="s">
        <v>1076</v>
      </c>
      <c r="J1310" s="11">
        <v>140.74</v>
      </c>
      <c r="K1310" s="11">
        <v>6222</v>
      </c>
      <c r="L1310" s="11">
        <v>-12.267340000000001</v>
      </c>
      <c r="M1310" s="11">
        <v>1.82703366960444</v>
      </c>
      <c r="N1310" s="11">
        <v>3.83707033420683</v>
      </c>
      <c r="O1310" s="11">
        <v>0.29707381190140197</v>
      </c>
      <c r="P1310" s="11">
        <v>93.210678655791099</v>
      </c>
      <c r="Q1310" s="11">
        <v>0.82814352849624295</v>
      </c>
      <c r="R1310" s="11">
        <v>782</v>
      </c>
      <c r="S1310" s="11">
        <v>681</v>
      </c>
      <c r="T1310" s="11">
        <v>2025</v>
      </c>
      <c r="U1310" s="81" t="str">
        <f>IF(COUNTIF('2025年度_地域戦略テーブル（基本項目）'!C:C, D1310) &gt; 0, "策定済み", "未策定")</f>
        <v>未策定</v>
      </c>
      <c r="V1310" t="str">
        <f>IF(COUNTIF('2025年度_地域戦略テーブル（基本項目）'!C:C, D1310) &gt; 0,
    IF(MONTH(INDEX('2025年度_地域戦略テーブル（基本項目）'!G:G, MATCH(D1310, '2025年度_地域戦略テーブル（基本項目）'!C:C, 0))) &gt;= 4,
        YEAR(INDEX('2025年度_地域戦略テーブル（基本項目）'!G:G, MATCH(D1310, '2025年度_地域戦略テーブル（基本項目）'!C:C, 0))),
        YEAR(INDEX('2025年度_地域戦略テーブル（基本項目）'!G:G, MATCH(D1310, '2025年度_地域戦略テーブル（基本項目）'!C:C, 0)))-1),
    "")</f>
        <v/>
      </c>
    </row>
    <row r="1311" spans="1:22" hidden="1">
      <c r="A1311" s="11">
        <v>1415</v>
      </c>
      <c r="B1311" s="12" t="s">
        <v>4817</v>
      </c>
      <c r="C1311" s="12" t="s">
        <v>7750</v>
      </c>
      <c r="D1311" s="12" t="s">
        <v>4818</v>
      </c>
      <c r="E1311" s="12" t="s">
        <v>644</v>
      </c>
      <c r="F1311" s="12" t="s">
        <v>4760</v>
      </c>
      <c r="G1311" s="12" t="s">
        <v>1215</v>
      </c>
      <c r="H1311" s="12" t="s">
        <v>4819</v>
      </c>
      <c r="I1311" s="12" t="s">
        <v>1076</v>
      </c>
      <c r="J1311" s="11">
        <v>367.14</v>
      </c>
      <c r="K1311" s="11">
        <v>28055</v>
      </c>
      <c r="L1311" s="11">
        <v>-8.0194100000000006</v>
      </c>
      <c r="M1311" s="11">
        <v>3.4090406469803298</v>
      </c>
      <c r="N1311" s="11">
        <v>3.8649434862069798</v>
      </c>
      <c r="O1311" s="11">
        <v>5.2111481915329598</v>
      </c>
      <c r="P1311" s="11">
        <v>86.627884362052995</v>
      </c>
      <c r="Q1311" s="11">
        <v>0.886983313226686</v>
      </c>
      <c r="R1311" s="11">
        <v>2758</v>
      </c>
      <c r="S1311" s="11">
        <v>3852</v>
      </c>
      <c r="T1311" s="11">
        <v>8020</v>
      </c>
      <c r="U1311" s="81" t="str">
        <f>IF(COUNTIF('2025年度_地域戦略テーブル（基本項目）'!C:C, D1311) &gt; 0, "策定済み", "未策定")</f>
        <v>未策定</v>
      </c>
      <c r="V1311" t="str">
        <f>IF(COUNTIF('2025年度_地域戦略テーブル（基本項目）'!C:C, D1311) &gt; 0,
    IF(MONTH(INDEX('2025年度_地域戦略テーブル（基本項目）'!G:G, MATCH(D1311, '2025年度_地域戦略テーブル（基本項目）'!C:C, 0))) &gt;= 4,
        YEAR(INDEX('2025年度_地域戦略テーブル（基本項目）'!G:G, MATCH(D1311, '2025年度_地域戦略テーブル（基本項目）'!C:C, 0))),
        YEAR(INDEX('2025年度_地域戦略テーブル（基本項目）'!G:G, MATCH(D1311, '2025年度_地域戦略テーブル（基本項目）'!C:C, 0)))-1),
    "")</f>
        <v/>
      </c>
    </row>
    <row r="1312" spans="1:22" hidden="1">
      <c r="A1312" s="11">
        <v>1427</v>
      </c>
      <c r="B1312" s="12" t="s">
        <v>4820</v>
      </c>
      <c r="C1312" s="12" t="s">
        <v>7762</v>
      </c>
      <c r="D1312" s="12" t="s">
        <v>4821</v>
      </c>
      <c r="E1312" s="12" t="s">
        <v>644</v>
      </c>
      <c r="F1312" s="12" t="s">
        <v>4760</v>
      </c>
      <c r="G1312" s="12" t="s">
        <v>1215</v>
      </c>
      <c r="H1312" s="12" t="s">
        <v>4822</v>
      </c>
      <c r="I1312" s="12" t="s">
        <v>1076</v>
      </c>
      <c r="J1312" s="11">
        <v>8.74</v>
      </c>
      <c r="K1312" s="11">
        <v>22745</v>
      </c>
      <c r="L1312" s="11">
        <v>1.33209</v>
      </c>
      <c r="M1312" s="11">
        <v>61.289788566041103</v>
      </c>
      <c r="N1312" s="11">
        <v>32.139785798820803</v>
      </c>
      <c r="O1312" s="11">
        <v>6.5053623598659502</v>
      </c>
      <c r="P1312" s="11">
        <v>0</v>
      </c>
      <c r="Q1312" s="11">
        <v>6.5063275272204693E-2</v>
      </c>
      <c r="R1312" s="11">
        <v>513</v>
      </c>
      <c r="S1312" s="11">
        <v>2677</v>
      </c>
      <c r="T1312" s="11">
        <v>6737</v>
      </c>
      <c r="U1312" s="81" t="str">
        <f>IF(COUNTIF('2025年度_地域戦略テーブル（基本項目）'!C:C, D1312) &gt; 0, "策定済み", "未策定")</f>
        <v>未策定</v>
      </c>
      <c r="V1312" t="str">
        <f>IF(COUNTIF('2025年度_地域戦略テーブル（基本項目）'!C:C, D1312) &gt; 0,
    IF(MONTH(INDEX('2025年度_地域戦略テーブル（基本項目）'!G:G, MATCH(D1312, '2025年度_地域戦略テーブル（基本項目）'!C:C, 0))) &gt;= 4,
        YEAR(INDEX('2025年度_地域戦略テーブル（基本項目）'!G:G, MATCH(D1312, '2025年度_地域戦略テーブル（基本項目）'!C:C, 0))),
        YEAR(INDEX('2025年度_地域戦略テーブル（基本項目）'!G:G, MATCH(D1312, '2025年度_地域戦略テーブル（基本項目）'!C:C, 0)))-1),
    "")</f>
        <v/>
      </c>
    </row>
    <row r="1313" spans="1:22" hidden="1">
      <c r="A1313" s="11">
        <v>1423</v>
      </c>
      <c r="B1313" s="12" t="s">
        <v>4823</v>
      </c>
      <c r="C1313" s="12" t="s">
        <v>7758</v>
      </c>
      <c r="D1313" s="12" t="s">
        <v>4824</v>
      </c>
      <c r="E1313" s="12" t="s">
        <v>644</v>
      </c>
      <c r="F1313" s="12" t="s">
        <v>4760</v>
      </c>
      <c r="G1313" s="12" t="s">
        <v>1215</v>
      </c>
      <c r="H1313" s="12" t="s">
        <v>4825</v>
      </c>
      <c r="I1313" s="12" t="s">
        <v>1076</v>
      </c>
      <c r="J1313" s="11">
        <v>56.62</v>
      </c>
      <c r="K1313" s="11">
        <v>3743</v>
      </c>
      <c r="L1313" s="11">
        <v>-12.11552</v>
      </c>
      <c r="M1313" s="11">
        <v>2.7346522864298799</v>
      </c>
      <c r="N1313" s="11">
        <v>3.8394189925104998</v>
      </c>
      <c r="O1313" s="11">
        <v>0.523657052051821</v>
      </c>
      <c r="P1313" s="11">
        <v>92.2184499842555</v>
      </c>
      <c r="Q1313" s="11">
        <v>0.683821684752279</v>
      </c>
      <c r="R1313" s="11">
        <v>425</v>
      </c>
      <c r="S1313" s="11">
        <v>412</v>
      </c>
      <c r="T1313" s="11">
        <v>1301</v>
      </c>
      <c r="U1313" s="81" t="str">
        <f>IF(COUNTIF('2025年度_地域戦略テーブル（基本項目）'!C:C, D1313) &gt; 0, "策定済み", "未策定")</f>
        <v>未策定</v>
      </c>
      <c r="V1313" t="str">
        <f>IF(COUNTIF('2025年度_地域戦略テーブル（基本項目）'!C:C, D1313) &gt; 0,
    IF(MONTH(INDEX('2025年度_地域戦略テーブル（基本項目）'!G:G, MATCH(D1313, '2025年度_地域戦略テーブル（基本項目）'!C:C, 0))) &gt;= 4,
        YEAR(INDEX('2025年度_地域戦略テーブル（基本項目）'!G:G, MATCH(D1313, '2025年度_地域戦略テーブル（基本項目）'!C:C, 0))),
        YEAR(INDEX('2025年度_地域戦略テーブル（基本項目）'!G:G, MATCH(D1313, '2025年度_地域戦略テーブル（基本項目）'!C:C, 0)))-1),
    "")</f>
        <v/>
      </c>
    </row>
    <row r="1314" spans="1:22" hidden="1">
      <c r="A1314" s="11">
        <v>1410</v>
      </c>
      <c r="B1314" s="12" t="s">
        <v>4826</v>
      </c>
      <c r="C1314" s="12" t="s">
        <v>7745</v>
      </c>
      <c r="D1314" s="12" t="s">
        <v>4827</v>
      </c>
      <c r="E1314" s="12" t="s">
        <v>644</v>
      </c>
      <c r="F1314" s="12" t="s">
        <v>4760</v>
      </c>
      <c r="G1314" s="12" t="s">
        <v>1215</v>
      </c>
      <c r="H1314" s="12" t="s">
        <v>4828</v>
      </c>
      <c r="I1314" s="12" t="s">
        <v>1076</v>
      </c>
      <c r="J1314" s="11">
        <v>135.66</v>
      </c>
      <c r="K1314" s="11">
        <v>54622</v>
      </c>
      <c r="L1314" s="11">
        <v>-7.5785499999999999</v>
      </c>
      <c r="M1314" s="11">
        <v>19.038984747092002</v>
      </c>
      <c r="N1314" s="11">
        <v>10.990446675621699</v>
      </c>
      <c r="O1314" s="11">
        <v>10.6245489254402</v>
      </c>
      <c r="P1314" s="11">
        <v>56.408174409116903</v>
      </c>
      <c r="Q1314" s="11">
        <v>2.9378452427292001</v>
      </c>
      <c r="R1314" s="11">
        <v>5271</v>
      </c>
      <c r="S1314" s="11">
        <v>6917</v>
      </c>
      <c r="T1314" s="11">
        <v>16991</v>
      </c>
      <c r="U1314" s="81" t="str">
        <f>IF(COUNTIF('2025年度_地域戦略テーブル（基本項目）'!C:C, D1314) &gt; 0, "策定済み", "未策定")</f>
        <v>未策定</v>
      </c>
      <c r="V1314" t="str">
        <f>IF(COUNTIF('2025年度_地域戦略テーブル（基本項目）'!C:C, D1314) &gt; 0,
    IF(MONTH(INDEX('2025年度_地域戦略テーブル（基本項目）'!G:G, MATCH(D1314, '2025年度_地域戦略テーブル（基本項目）'!C:C, 0))) &gt;= 4,
        YEAR(INDEX('2025年度_地域戦略テーブル（基本項目）'!G:G, MATCH(D1314, '2025年度_地域戦略テーブル（基本項目）'!C:C, 0))),
        YEAR(INDEX('2025年度_地域戦略テーブル（基本項目）'!G:G, MATCH(D1314, '2025年度_地域戦略テーブル（基本項目）'!C:C, 0)))-1),
    "")</f>
        <v/>
      </c>
    </row>
    <row r="1315" spans="1:22" hidden="1">
      <c r="A1315" s="11">
        <v>1428</v>
      </c>
      <c r="B1315" s="12" t="s">
        <v>4829</v>
      </c>
      <c r="C1315" s="12" t="s">
        <v>7763</v>
      </c>
      <c r="D1315" s="12" t="s">
        <v>4830</v>
      </c>
      <c r="E1315" s="12" t="s">
        <v>644</v>
      </c>
      <c r="F1315" s="12" t="s">
        <v>4760</v>
      </c>
      <c r="G1315" s="12" t="s">
        <v>1215</v>
      </c>
      <c r="H1315" s="12" t="s">
        <v>4831</v>
      </c>
      <c r="I1315" s="12" t="s">
        <v>1076</v>
      </c>
      <c r="J1315" s="11">
        <v>16.27</v>
      </c>
      <c r="K1315" s="11">
        <v>35246</v>
      </c>
      <c r="L1315" s="11">
        <v>1.7905599999999999</v>
      </c>
      <c r="M1315" s="11">
        <v>50.488169775774402</v>
      </c>
      <c r="N1315" s="11">
        <v>36.213147131468801</v>
      </c>
      <c r="O1315" s="11">
        <v>13.2986830927568</v>
      </c>
      <c r="P1315" s="11">
        <v>0</v>
      </c>
      <c r="Q1315" s="11">
        <v>0</v>
      </c>
      <c r="R1315" s="11">
        <v>1468</v>
      </c>
      <c r="S1315" s="11">
        <v>4414</v>
      </c>
      <c r="T1315" s="11">
        <v>9993</v>
      </c>
      <c r="U1315" s="81" t="str">
        <f>IF(COUNTIF('2025年度_地域戦略テーブル（基本項目）'!C:C, D1315) &gt; 0, "策定済み", "未策定")</f>
        <v>未策定</v>
      </c>
      <c r="V1315" t="str">
        <f>IF(COUNTIF('2025年度_地域戦略テーブル（基本項目）'!C:C, D1315) &gt; 0,
    IF(MONTH(INDEX('2025年度_地域戦略テーブル（基本項目）'!G:G, MATCH(D1315, '2025年度_地域戦略テーブル（基本項目）'!C:C, 0))) &gt;= 4,
        YEAR(INDEX('2025年度_地域戦略テーブル（基本項目）'!G:G, MATCH(D1315, '2025年度_地域戦略テーブル（基本項目）'!C:C, 0))),
        YEAR(INDEX('2025年度_地域戦略テーブル（基本項目）'!G:G, MATCH(D1315, '2025年度_地域戦略テーブル（基本項目）'!C:C, 0)))-1),
    "")</f>
        <v/>
      </c>
    </row>
    <row r="1316" spans="1:22" hidden="1">
      <c r="A1316" s="11">
        <v>38</v>
      </c>
      <c r="B1316" s="12" t="s">
        <v>4832</v>
      </c>
      <c r="C1316" s="12" t="s">
        <v>650</v>
      </c>
      <c r="D1316" s="12" t="s">
        <v>650</v>
      </c>
      <c r="E1316" s="12" t="s">
        <v>650</v>
      </c>
      <c r="F1316" s="12" t="s">
        <v>4833</v>
      </c>
      <c r="G1316" s="12" t="s">
        <v>1278</v>
      </c>
      <c r="H1316" s="12" t="s">
        <v>102</v>
      </c>
      <c r="I1316" s="12" t="s">
        <v>982</v>
      </c>
      <c r="J1316" s="11">
        <v>6408.09</v>
      </c>
      <c r="K1316" s="11">
        <v>1933146</v>
      </c>
      <c r="L1316" s="11">
        <v>-2.0822500000000002</v>
      </c>
      <c r="M1316" s="11">
        <v>8.1260890226516693</v>
      </c>
      <c r="N1316" s="11">
        <v>20.212260415016601</v>
      </c>
      <c r="O1316" s="11">
        <v>4.4986535719942999</v>
      </c>
      <c r="P1316" s="11">
        <v>66.1016949152542</v>
      </c>
      <c r="Q1316" s="11">
        <v>1.0613020750831601</v>
      </c>
      <c r="R1316" s="11">
        <v>108272</v>
      </c>
      <c r="S1316" s="11">
        <v>300422</v>
      </c>
      <c r="T1316" s="11">
        <v>582535</v>
      </c>
      <c r="U1316" s="81" t="str">
        <f>IF(COUNTIF('2025年度_地域戦略テーブル（基本項目）'!C:C, D1316) &gt; 0, "策定済み", "未策定")</f>
        <v>策定済み</v>
      </c>
      <c r="V1316">
        <f>IF(COUNTIF('2025年度_地域戦略テーブル（基本項目）'!C:C, D1316) &gt; 0,
    IF(MONTH(INDEX('2025年度_地域戦略テーブル（基本項目）'!G:G, MATCH(D1316, '2025年度_地域戦略テーブル（基本項目）'!C:C, 0))) &gt;= 4,
        YEAR(INDEX('2025年度_地域戦略テーブル（基本項目）'!G:G, MATCH(D1316, '2025年度_地域戦略テーブル（基本項目）'!C:C, 0))),
        YEAR(INDEX('2025年度_地域戦略テーブル（基本項目）'!G:G, MATCH(D1316, '2025年度_地域戦略テーブル（基本項目）'!C:C, 0)))-1),
    "")</f>
        <v>2010</v>
      </c>
    </row>
    <row r="1317" spans="1:22" hidden="1">
      <c r="A1317" s="11">
        <v>50</v>
      </c>
      <c r="B1317" s="12" t="s">
        <v>4834</v>
      </c>
      <c r="C1317" s="12" t="s">
        <v>6833</v>
      </c>
      <c r="D1317" s="12" t="s">
        <v>4835</v>
      </c>
      <c r="E1317" s="12" t="s">
        <v>650</v>
      </c>
      <c r="F1317" s="12" t="s">
        <v>4833</v>
      </c>
      <c r="G1317" s="12" t="s">
        <v>1278</v>
      </c>
      <c r="H1317" s="12" t="s">
        <v>4836</v>
      </c>
      <c r="I1317" s="12" t="s">
        <v>1076</v>
      </c>
      <c r="J1317" s="11">
        <v>125.63</v>
      </c>
      <c r="K1317" s="11">
        <v>44513</v>
      </c>
      <c r="L1317" s="11">
        <v>-0.86412</v>
      </c>
      <c r="M1317" s="11">
        <v>14.0648889287014</v>
      </c>
      <c r="N1317" s="11">
        <v>48.0807181917856</v>
      </c>
      <c r="O1317" s="11">
        <v>8.8410563514575902</v>
      </c>
      <c r="P1317" s="11">
        <v>25.375765314430001</v>
      </c>
      <c r="Q1317" s="11">
        <v>3.6375712136254301</v>
      </c>
      <c r="R1317" s="11">
        <v>3837</v>
      </c>
      <c r="S1317" s="11">
        <v>6317</v>
      </c>
      <c r="T1317" s="11">
        <v>12328</v>
      </c>
      <c r="U1317" s="81" t="str">
        <f>IF(COUNTIF('2025年度_地域戦略テーブル（基本項目）'!C:C, D1317) &gt; 0, "策定済み", "未策定")</f>
        <v>未策定</v>
      </c>
      <c r="V1317" t="str">
        <f>IF(COUNTIF('2025年度_地域戦略テーブル（基本項目）'!C:C, D1317) &gt; 0,
    IF(MONTH(INDEX('2025年度_地域戦略テーブル（基本項目）'!G:G, MATCH(D1317, '2025年度_地域戦略テーブル（基本項目）'!C:C, 0))) &gt;= 4,
        YEAR(INDEX('2025年度_地域戦略テーブル（基本項目）'!G:G, MATCH(D1317, '2025年度_地域戦略テーブル（基本項目）'!C:C, 0))),
        YEAR(INDEX('2025年度_地域戦略テーブル（基本項目）'!G:G, MATCH(D1317, '2025年度_地域戦略テーブル（基本項目）'!C:C, 0)))-1),
    "")</f>
        <v/>
      </c>
    </row>
    <row r="1318" spans="1:22" ht="26" hidden="1">
      <c r="A1318" s="11">
        <v>39</v>
      </c>
      <c r="B1318" s="12" t="s">
        <v>4837</v>
      </c>
      <c r="C1318" s="12" t="s">
        <v>6822</v>
      </c>
      <c r="D1318" s="12" t="s">
        <v>654</v>
      </c>
      <c r="E1318" s="12" t="s">
        <v>650</v>
      </c>
      <c r="F1318" s="12" t="s">
        <v>4833</v>
      </c>
      <c r="G1318" s="12" t="s">
        <v>1278</v>
      </c>
      <c r="H1318" s="12" t="s">
        <v>4838</v>
      </c>
      <c r="I1318" s="12" t="s">
        <v>1076</v>
      </c>
      <c r="J1318" s="11">
        <v>416.85</v>
      </c>
      <c r="K1318" s="11">
        <v>518757</v>
      </c>
      <c r="L1318" s="11">
        <v>3.143E-2</v>
      </c>
      <c r="M1318" s="11">
        <v>32.543620720707999</v>
      </c>
      <c r="N1318" s="11">
        <v>29.875426111683002</v>
      </c>
      <c r="O1318" s="11">
        <v>9.3448375377388508</v>
      </c>
      <c r="P1318" s="11">
        <v>25.875474232575598</v>
      </c>
      <c r="Q1318" s="11">
        <v>2.3606413972945601</v>
      </c>
      <c r="R1318" s="11">
        <v>10927</v>
      </c>
      <c r="S1318" s="11">
        <v>58661</v>
      </c>
      <c r="T1318" s="11">
        <v>160370</v>
      </c>
      <c r="U1318" s="81" t="str">
        <f>IF(COUNTIF('2025年度_地域戦略テーブル（基本項目）'!C:C, D1318) &gt; 0, "策定済み", "未策定")</f>
        <v>策定済み</v>
      </c>
      <c r="V1318">
        <f>IF(COUNTIF('2025年度_地域戦略テーブル（基本項目）'!C:C, D1318) &gt; 0,
    IF(MONTH(INDEX('2025年度_地域戦略テーブル（基本項目）'!G:G, MATCH(D1318, '2025年度_地域戦略テーブル（基本項目）'!C:C, 0))) &gt;= 4,
        YEAR(INDEX('2025年度_地域戦略テーブル（基本項目）'!G:G, MATCH(D1318, '2025年度_地域戦略テーブル（基本項目）'!C:C, 0))),
        YEAR(INDEX('2025年度_地域戦略テーブル（基本項目）'!G:G, MATCH(D1318, '2025年度_地域戦略テーブル（基本項目）'!C:C, 0)))-1),
    "")</f>
        <v>2015</v>
      </c>
    </row>
    <row r="1319" spans="1:22" hidden="1">
      <c r="A1319" s="11">
        <v>54</v>
      </c>
      <c r="B1319" s="12" t="s">
        <v>4839</v>
      </c>
      <c r="C1319" s="12" t="s">
        <v>6837</v>
      </c>
      <c r="D1319" s="12" t="s">
        <v>4840</v>
      </c>
      <c r="E1319" s="12" t="s">
        <v>650</v>
      </c>
      <c r="F1319" s="12" t="s">
        <v>4833</v>
      </c>
      <c r="G1319" s="12" t="s">
        <v>1278</v>
      </c>
      <c r="H1319" s="12" t="s">
        <v>4841</v>
      </c>
      <c r="I1319" s="12" t="s">
        <v>1076</v>
      </c>
      <c r="J1319" s="11">
        <v>89.4</v>
      </c>
      <c r="K1319" s="11">
        <v>21898</v>
      </c>
      <c r="L1319" s="11">
        <v>-5.9404700000000004</v>
      </c>
      <c r="M1319" s="11">
        <v>11.317392130671999</v>
      </c>
      <c r="N1319" s="11">
        <v>19.245301763491899</v>
      </c>
      <c r="O1319" s="11">
        <v>15.565631350901199</v>
      </c>
      <c r="P1319" s="11">
        <v>48.598624958720897</v>
      </c>
      <c r="Q1319" s="11">
        <v>5.2730497962140204</v>
      </c>
      <c r="R1319" s="11">
        <v>1927</v>
      </c>
      <c r="S1319" s="11">
        <v>4700</v>
      </c>
      <c r="T1319" s="11">
        <v>6471</v>
      </c>
      <c r="U1319" s="81" t="str">
        <f>IF(COUNTIF('2025年度_地域戦略テーブル（基本項目）'!C:C, D1319) &gt; 0, "策定済み", "未策定")</f>
        <v>未策定</v>
      </c>
      <c r="V1319" t="str">
        <f>IF(COUNTIF('2025年度_地域戦略テーブル（基本項目）'!C:C, D1319) &gt; 0,
    IF(MONTH(INDEX('2025年度_地域戦略テーブル（基本項目）'!G:G, MATCH(D1319, '2025年度_地域戦略テーブル（基本項目）'!C:C, 0))) &gt;= 4,
        YEAR(INDEX('2025年度_地域戦略テーブル（基本項目）'!G:G, MATCH(D1319, '2025年度_地域戦略テーブル（基本項目）'!C:C, 0))),
        YEAR(INDEX('2025年度_地域戦略テーブル（基本項目）'!G:G, MATCH(D1319, '2025年度_地域戦略テーブル（基本項目）'!C:C, 0)))-1),
    "")</f>
        <v/>
      </c>
    </row>
    <row r="1320" spans="1:22" hidden="1">
      <c r="A1320" s="11">
        <v>60</v>
      </c>
      <c r="B1320" s="12" t="s">
        <v>4842</v>
      </c>
      <c r="C1320" s="12" t="s">
        <v>6843</v>
      </c>
      <c r="D1320" s="12" t="s">
        <v>4843</v>
      </c>
      <c r="E1320" s="12" t="s">
        <v>650</v>
      </c>
      <c r="F1320" s="12" t="s">
        <v>4833</v>
      </c>
      <c r="G1320" s="12" t="s">
        <v>1278</v>
      </c>
      <c r="H1320" s="12" t="s">
        <v>4844</v>
      </c>
      <c r="I1320" s="12" t="s">
        <v>1076</v>
      </c>
      <c r="J1320" s="11">
        <v>176.06</v>
      </c>
      <c r="K1320" s="11">
        <v>10354</v>
      </c>
      <c r="L1320" s="11">
        <v>-9.92605</v>
      </c>
      <c r="M1320" s="11">
        <v>4.6152166575396496</v>
      </c>
      <c r="N1320" s="11">
        <v>18.149146063975898</v>
      </c>
      <c r="O1320" s="11">
        <v>3.1508057614109402</v>
      </c>
      <c r="P1320" s="11">
        <v>72.192951318238499</v>
      </c>
      <c r="Q1320" s="11">
        <v>1.89188019883498</v>
      </c>
      <c r="R1320" s="11">
        <v>1809</v>
      </c>
      <c r="S1320" s="11">
        <v>2186</v>
      </c>
      <c r="T1320" s="11">
        <v>3288</v>
      </c>
      <c r="U1320" s="81" t="str">
        <f>IF(COUNTIF('2025年度_地域戦略テーブル（基本項目）'!C:C, D1320) &gt; 0, "策定済み", "未策定")</f>
        <v>未策定</v>
      </c>
      <c r="V1320" t="str">
        <f>IF(COUNTIF('2025年度_地域戦略テーブル（基本項目）'!C:C, D1320) &gt; 0,
    IF(MONTH(INDEX('2025年度_地域戦略テーブル（基本項目）'!G:G, MATCH(D1320, '2025年度_地域戦略テーブル（基本項目）'!C:C, 0))) &gt;= 4,
        YEAR(INDEX('2025年度_地域戦略テーブル（基本項目）'!G:G, MATCH(D1320, '2025年度_地域戦略テーブル（基本項目）'!C:C, 0))),
        YEAR(INDEX('2025年度_地域戦略テーブル（基本項目）'!G:G, MATCH(D1320, '2025年度_地域戦略テーブル（基本項目）'!C:C, 0)))-1),
    "")</f>
        <v/>
      </c>
    </row>
    <row r="1321" spans="1:22" hidden="1">
      <c r="A1321" s="11">
        <v>52</v>
      </c>
      <c r="B1321" s="12" t="s">
        <v>4845</v>
      </c>
      <c r="C1321" s="12" t="s">
        <v>6835</v>
      </c>
      <c r="D1321" s="12" t="s">
        <v>4846</v>
      </c>
      <c r="E1321" s="12" t="s">
        <v>650</v>
      </c>
      <c r="F1321" s="12" t="s">
        <v>4833</v>
      </c>
      <c r="G1321" s="12" t="s">
        <v>1278</v>
      </c>
      <c r="H1321" s="12" t="s">
        <v>4847</v>
      </c>
      <c r="I1321" s="12" t="s">
        <v>1076</v>
      </c>
      <c r="J1321" s="11">
        <v>74.59</v>
      </c>
      <c r="K1321" s="11">
        <v>59507</v>
      </c>
      <c r="L1321" s="11">
        <v>0.12787999999999999</v>
      </c>
      <c r="M1321" s="11">
        <v>31.468705332711298</v>
      </c>
      <c r="N1321" s="11">
        <v>38.332718563374002</v>
      </c>
      <c r="O1321" s="11">
        <v>23.021358897945301</v>
      </c>
      <c r="P1321" s="11">
        <v>6.3983800479378798</v>
      </c>
      <c r="Q1321" s="11">
        <v>0.77883715803145503</v>
      </c>
      <c r="R1321" s="11">
        <v>3757</v>
      </c>
      <c r="S1321" s="11">
        <v>7803</v>
      </c>
      <c r="T1321" s="11">
        <v>18390</v>
      </c>
      <c r="U1321" s="81" t="str">
        <f>IF(COUNTIF('2025年度_地域戦略テーブル（基本項目）'!C:C, D1321) &gt; 0, "策定済み", "未策定")</f>
        <v>未策定</v>
      </c>
      <c r="V1321" t="str">
        <f>IF(COUNTIF('2025年度_地域戦略テーブル（基本項目）'!C:C, D1321) &gt; 0,
    IF(MONTH(INDEX('2025年度_地域戦略テーブル（基本項目）'!G:G, MATCH(D1321, '2025年度_地域戦略テーブル（基本項目）'!C:C, 0))) &gt;= 4,
        YEAR(INDEX('2025年度_地域戦略テーブル（基本項目）'!G:G, MATCH(D1321, '2025年度_地域戦略テーブル（基本項目）'!C:C, 0))),
        YEAR(INDEX('2025年度_地域戦略テーブル（基本項目）'!G:G, MATCH(D1321, '2025年度_地域戦略テーブル（基本項目）'!C:C, 0)))-1),
    "")</f>
        <v/>
      </c>
    </row>
    <row r="1322" spans="1:22" ht="26" hidden="1">
      <c r="A1322" s="11">
        <v>61</v>
      </c>
      <c r="B1322" s="12" t="s">
        <v>4848</v>
      </c>
      <c r="C1322" s="12" t="s">
        <v>6844</v>
      </c>
      <c r="D1322" s="12" t="s">
        <v>4849</v>
      </c>
      <c r="E1322" s="12" t="s">
        <v>650</v>
      </c>
      <c r="F1322" s="12" t="s">
        <v>4833</v>
      </c>
      <c r="G1322" s="12" t="s">
        <v>1278</v>
      </c>
      <c r="H1322" s="12" t="s">
        <v>4850</v>
      </c>
      <c r="I1322" s="12" t="s">
        <v>1076</v>
      </c>
      <c r="J1322" s="11">
        <v>70.87</v>
      </c>
      <c r="K1322" s="11">
        <v>29229</v>
      </c>
      <c r="L1322" s="11">
        <v>-1.38331</v>
      </c>
      <c r="M1322" s="11">
        <v>19.8916175953646</v>
      </c>
      <c r="N1322" s="11">
        <v>57.064470696322701</v>
      </c>
      <c r="O1322" s="11">
        <v>9.4699473015427706</v>
      </c>
      <c r="P1322" s="11">
        <v>12.019761444714501</v>
      </c>
      <c r="Q1322" s="11">
        <v>1.55420296205546</v>
      </c>
      <c r="R1322" s="11">
        <v>2994</v>
      </c>
      <c r="S1322" s="11">
        <v>4286</v>
      </c>
      <c r="T1322" s="11">
        <v>9839</v>
      </c>
      <c r="U1322" s="81" t="str">
        <f>IF(COUNTIF('2025年度_地域戦略テーブル（基本項目）'!C:C, D1322) &gt; 0, "策定済み", "未策定")</f>
        <v>未策定</v>
      </c>
      <c r="V1322" t="str">
        <f>IF(COUNTIF('2025年度_地域戦略テーブル（基本項目）'!C:C, D1322) &gt; 0,
    IF(MONTH(INDEX('2025年度_地域戦略テーブル（基本項目）'!G:G, MATCH(D1322, '2025年度_地域戦略テーブル（基本項目）'!C:C, 0))) &gt;= 4,
        YEAR(INDEX('2025年度_地域戦略テーブル（基本項目）'!G:G, MATCH(D1322, '2025年度_地域戦略テーブル（基本項目）'!C:C, 0))),
        YEAR(INDEX('2025年度_地域戦略テーブル（基本項目）'!G:G, MATCH(D1322, '2025年度_地域戦略テーブル（基本項目）'!C:C, 0)))-1),
    "")</f>
        <v/>
      </c>
    </row>
    <row r="1323" spans="1:22" hidden="1">
      <c r="A1323" s="11">
        <v>42</v>
      </c>
      <c r="B1323" s="12" t="s">
        <v>4851</v>
      </c>
      <c r="C1323" s="12" t="s">
        <v>6825</v>
      </c>
      <c r="D1323" s="12" t="s">
        <v>4852</v>
      </c>
      <c r="E1323" s="12" t="s">
        <v>650</v>
      </c>
      <c r="F1323" s="12" t="s">
        <v>4833</v>
      </c>
      <c r="G1323" s="12" t="s">
        <v>1278</v>
      </c>
      <c r="H1323" s="12" t="s">
        <v>4853</v>
      </c>
      <c r="I1323" s="12" t="s">
        <v>1076</v>
      </c>
      <c r="J1323" s="11">
        <v>356.04</v>
      </c>
      <c r="K1323" s="11">
        <v>116228</v>
      </c>
      <c r="L1323" s="11">
        <v>-2.26288</v>
      </c>
      <c r="M1323" s="11">
        <v>13.0422744149105</v>
      </c>
      <c r="N1323" s="11">
        <v>12.2073128339152</v>
      </c>
      <c r="O1323" s="11">
        <v>3.09933578171196</v>
      </c>
      <c r="P1323" s="11">
        <v>66.857848642400796</v>
      </c>
      <c r="Q1323" s="11">
        <v>4.7932283270615503</v>
      </c>
      <c r="R1323" s="11">
        <v>3299</v>
      </c>
      <c r="S1323" s="11">
        <v>20401</v>
      </c>
      <c r="T1323" s="11">
        <v>34541</v>
      </c>
      <c r="U1323" s="81" t="str">
        <f>IF(COUNTIF('2025年度_地域戦略テーブル（基本項目）'!C:C, D1323) &gt; 0, "策定済み", "未策定")</f>
        <v>未策定</v>
      </c>
      <c r="V1323" t="str">
        <f>IF(COUNTIF('2025年度_地域戦略テーブル（基本項目）'!C:C, D1323) &gt; 0,
    IF(MONTH(INDEX('2025年度_地域戦略テーブル（基本項目）'!G:G, MATCH(D1323, '2025年度_地域戦略テーブル（基本項目）'!C:C, 0))) &gt;= 4,
        YEAR(INDEX('2025年度_地域戦略テーブル（基本項目）'!G:G, MATCH(D1323, '2025年度_地域戦略テーブル（基本項目）'!C:C, 0))),
        YEAR(INDEX('2025年度_地域戦略テーブル（基本項目）'!G:G, MATCH(D1323, '2025年度_地域戦略テーブル（基本項目）'!C:C, 0)))-1),
    "")</f>
        <v/>
      </c>
    </row>
    <row r="1324" spans="1:22" hidden="1">
      <c r="A1324" s="11">
        <v>56</v>
      </c>
      <c r="B1324" s="12" t="s">
        <v>4854</v>
      </c>
      <c r="C1324" s="12" t="s">
        <v>6839</v>
      </c>
      <c r="D1324" s="12" t="s">
        <v>4855</v>
      </c>
      <c r="E1324" s="12" t="s">
        <v>650</v>
      </c>
      <c r="F1324" s="12" t="s">
        <v>4833</v>
      </c>
      <c r="G1324" s="12" t="s">
        <v>1278</v>
      </c>
      <c r="H1324" s="12" t="s">
        <v>4856</v>
      </c>
      <c r="I1324" s="12" t="s">
        <v>1076</v>
      </c>
      <c r="J1324" s="11">
        <v>64.25</v>
      </c>
      <c r="K1324" s="11">
        <v>11262</v>
      </c>
      <c r="L1324" s="11">
        <v>-3.9078499999999998</v>
      </c>
      <c r="M1324" s="11">
        <v>10.7598724971789</v>
      </c>
      <c r="N1324" s="11">
        <v>26.014945554967799</v>
      </c>
      <c r="O1324" s="11">
        <v>19.603898133744899</v>
      </c>
      <c r="P1324" s="11">
        <v>38.821018801592203</v>
      </c>
      <c r="Q1324" s="11">
        <v>4.8002650125161397</v>
      </c>
      <c r="R1324" s="11">
        <v>1428</v>
      </c>
      <c r="S1324" s="11">
        <v>2275</v>
      </c>
      <c r="T1324" s="11">
        <v>3340</v>
      </c>
      <c r="U1324" s="81" t="str">
        <f>IF(COUNTIF('2025年度_地域戦略テーブル（基本項目）'!C:C, D1324) &gt; 0, "策定済み", "未策定")</f>
        <v>未策定</v>
      </c>
      <c r="V1324" t="str">
        <f>IF(COUNTIF('2025年度_地域戦略テーブル（基本項目）'!C:C, D1324) &gt; 0,
    IF(MONTH(INDEX('2025年度_地域戦略テーブル（基本項目）'!G:G, MATCH(D1324, '2025年度_地域戦略テーブル（基本項目）'!C:C, 0))) &gt;= 4,
        YEAR(INDEX('2025年度_地域戦略テーブル（基本項目）'!G:G, MATCH(D1324, '2025年度_地域戦略テーブル（基本項目）'!C:C, 0))),
        YEAR(INDEX('2025年度_地域戦略テーブル（基本項目）'!G:G, MATCH(D1324, '2025年度_地域戦略テーブル（基本項目）'!C:C, 0)))-1),
    "")</f>
        <v/>
      </c>
    </row>
    <row r="1325" spans="1:22" hidden="1">
      <c r="A1325" s="11">
        <v>43</v>
      </c>
      <c r="B1325" s="12" t="s">
        <v>4857</v>
      </c>
      <c r="C1325" s="12" t="s">
        <v>6826</v>
      </c>
      <c r="D1325" s="12" t="s">
        <v>4858</v>
      </c>
      <c r="E1325" s="12" t="s">
        <v>650</v>
      </c>
      <c r="F1325" s="12" t="s">
        <v>4833</v>
      </c>
      <c r="G1325" s="12" t="s">
        <v>1278</v>
      </c>
      <c r="H1325" s="12" t="s">
        <v>4859</v>
      </c>
      <c r="I1325" s="12" t="s">
        <v>1076</v>
      </c>
      <c r="J1325" s="11">
        <v>490.64</v>
      </c>
      <c r="K1325" s="11">
        <v>94033</v>
      </c>
      <c r="L1325" s="11">
        <v>-4.41275</v>
      </c>
      <c r="M1325" s="11">
        <v>8.7276962636235194</v>
      </c>
      <c r="N1325" s="11">
        <v>10.450299972247301</v>
      </c>
      <c r="O1325" s="11">
        <v>6.8530490356050304</v>
      </c>
      <c r="P1325" s="11">
        <v>71.299779526690799</v>
      </c>
      <c r="Q1325" s="11">
        <v>2.6691752018333501</v>
      </c>
      <c r="R1325" s="11">
        <v>6827</v>
      </c>
      <c r="S1325" s="11">
        <v>17592</v>
      </c>
      <c r="T1325" s="11">
        <v>28293</v>
      </c>
      <c r="U1325" s="81" t="str">
        <f>IF(COUNTIF('2025年度_地域戦略テーブル（基本項目）'!C:C, D1325) &gt; 0, "策定済み", "未策定")</f>
        <v>未策定</v>
      </c>
      <c r="V1325" t="str">
        <f>IF(COUNTIF('2025年度_地域戦略テーブル（基本項目）'!C:C, D1325) &gt; 0,
    IF(MONTH(INDEX('2025年度_地域戦略テーブル（基本項目）'!G:G, MATCH(D1325, '2025年度_地域戦略テーブル（基本項目）'!C:C, 0))) &gt;= 4,
        YEAR(INDEX('2025年度_地域戦略テーブル（基本項目）'!G:G, MATCH(D1325, '2025年度_地域戦略テーブル（基本項目）'!C:C, 0))),
        YEAR(INDEX('2025年度_地域戦略テーブル（基本項目）'!G:G, MATCH(D1325, '2025年度_地域戦略テーブル（基本項目）'!C:C, 0)))-1),
    "")</f>
        <v/>
      </c>
    </row>
    <row r="1326" spans="1:22" hidden="1">
      <c r="A1326" s="11">
        <v>45</v>
      </c>
      <c r="B1326" s="12" t="s">
        <v>4860</v>
      </c>
      <c r="C1326" s="12" t="s">
        <v>6828</v>
      </c>
      <c r="D1326" s="12" t="s">
        <v>656</v>
      </c>
      <c r="E1326" s="12" t="s">
        <v>650</v>
      </c>
      <c r="F1326" s="12" t="s">
        <v>4833</v>
      </c>
      <c r="G1326" s="12" t="s">
        <v>1278</v>
      </c>
      <c r="H1326" s="12" t="s">
        <v>4861</v>
      </c>
      <c r="I1326" s="12" t="s">
        <v>1076</v>
      </c>
      <c r="J1326" s="11">
        <v>171.75</v>
      </c>
      <c r="K1326" s="11">
        <v>166666</v>
      </c>
      <c r="L1326" s="11">
        <v>-5.6370000000000003E-2</v>
      </c>
      <c r="M1326" s="11">
        <v>33.573671970662602</v>
      </c>
      <c r="N1326" s="11">
        <v>41.446410372789501</v>
      </c>
      <c r="O1326" s="11">
        <v>17.833018384363601</v>
      </c>
      <c r="P1326" s="11">
        <v>6.3234303899231996</v>
      </c>
      <c r="Q1326" s="11">
        <v>0.823468882261151</v>
      </c>
      <c r="R1326" s="11">
        <v>6159</v>
      </c>
      <c r="S1326" s="11">
        <v>24868</v>
      </c>
      <c r="T1326" s="11">
        <v>46715</v>
      </c>
      <c r="U1326" s="81" t="str">
        <f>IF(COUNTIF('2025年度_地域戦略テーブル（基本項目）'!C:C, D1326) &gt; 0, "策定済み", "未策定")</f>
        <v>策定済み</v>
      </c>
      <c r="V1326">
        <f>IF(COUNTIF('2025年度_地域戦略テーブル（基本項目）'!C:C, D1326) &gt; 0,
    IF(MONTH(INDEX('2025年度_地域戦略テーブル（基本項目）'!G:G, MATCH(D1326, '2025年度_地域戦略テーブル（基本項目）'!C:C, 0))) &gt;= 4,
        YEAR(INDEX('2025年度_地域戦略テーブル（基本項目）'!G:G, MATCH(D1326, '2025年度_地域戦略テーブル（基本項目）'!C:C, 0))),
        YEAR(INDEX('2025年度_地域戦略テーブル（基本項目）'!G:G, MATCH(D1326, '2025年度_地域戦略テーブル（基本項目）'!C:C, 0)))-1),
    "")</f>
        <v>2012</v>
      </c>
    </row>
    <row r="1327" spans="1:22" ht="26" hidden="1">
      <c r="A1327" s="11">
        <v>53</v>
      </c>
      <c r="B1327" s="12" t="s">
        <v>4862</v>
      </c>
      <c r="C1327" s="12" t="s">
        <v>6836</v>
      </c>
      <c r="D1327" s="12" t="s">
        <v>4863</v>
      </c>
      <c r="E1327" s="12" t="s">
        <v>650</v>
      </c>
      <c r="F1327" s="12" t="s">
        <v>4833</v>
      </c>
      <c r="G1327" s="12" t="s">
        <v>1278</v>
      </c>
      <c r="H1327" s="12" t="s">
        <v>4864</v>
      </c>
      <c r="I1327" s="12" t="s">
        <v>1076</v>
      </c>
      <c r="J1327" s="11">
        <v>54.39</v>
      </c>
      <c r="K1327" s="11">
        <v>30806</v>
      </c>
      <c r="L1327" s="11">
        <v>-0.77305000000000001</v>
      </c>
      <c r="M1327" s="11">
        <v>30.831468288166501</v>
      </c>
      <c r="N1327" s="11">
        <v>45.089501556520602</v>
      </c>
      <c r="O1327" s="11">
        <v>17.247800194831601</v>
      </c>
      <c r="P1327" s="11">
        <v>6.49567199985961</v>
      </c>
      <c r="Q1327" s="11">
        <v>0.33555796062169402</v>
      </c>
      <c r="R1327" s="11">
        <v>2921</v>
      </c>
      <c r="S1327" s="11">
        <v>5931</v>
      </c>
      <c r="T1327" s="11">
        <v>8476</v>
      </c>
      <c r="U1327" s="81" t="str">
        <f>IF(COUNTIF('2025年度_地域戦略テーブル（基本項目）'!C:C, D1327) &gt; 0, "策定済み", "未策定")</f>
        <v>未策定</v>
      </c>
      <c r="V1327" t="str">
        <f>IF(COUNTIF('2025年度_地域戦略テーブル（基本項目）'!C:C, D1327) &gt; 0,
    IF(MONTH(INDEX('2025年度_地域戦略テーブル（基本項目）'!G:G, MATCH(D1327, '2025年度_地域戦略テーブル（基本項目）'!C:C, 0))) &gt;= 4,
        YEAR(INDEX('2025年度_地域戦略テーブル（基本項目）'!G:G, MATCH(D1327, '2025年度_地域戦略テーブル（基本項目）'!C:C, 0))),
        YEAR(INDEX('2025年度_地域戦略テーブル（基本項目）'!G:G, MATCH(D1327, '2025年度_地域戦略テーブル（基本項目）'!C:C, 0)))-1),
    "")</f>
        <v/>
      </c>
    </row>
    <row r="1328" spans="1:22" hidden="1">
      <c r="A1328" s="11">
        <v>46</v>
      </c>
      <c r="B1328" s="12" t="s">
        <v>4865</v>
      </c>
      <c r="C1328" s="12" t="s">
        <v>6829</v>
      </c>
      <c r="D1328" s="12" t="s">
        <v>4866</v>
      </c>
      <c r="E1328" s="12" t="s">
        <v>650</v>
      </c>
      <c r="F1328" s="12" t="s">
        <v>4833</v>
      </c>
      <c r="G1328" s="12" t="s">
        <v>1278</v>
      </c>
      <c r="H1328" s="12" t="s">
        <v>4867</v>
      </c>
      <c r="I1328" s="12" t="s">
        <v>1076</v>
      </c>
      <c r="J1328" s="11">
        <v>167.34</v>
      </c>
      <c r="K1328" s="11">
        <v>78190</v>
      </c>
      <c r="L1328" s="11">
        <v>-1.6960200000000001</v>
      </c>
      <c r="M1328" s="11">
        <v>23.895217003482799</v>
      </c>
      <c r="N1328" s="11">
        <v>46.590877121657897</v>
      </c>
      <c r="O1328" s="11">
        <v>15.124856100423701</v>
      </c>
      <c r="P1328" s="11">
        <v>12.3614703093121</v>
      </c>
      <c r="Q1328" s="11">
        <v>2.0275794651235</v>
      </c>
      <c r="R1328" s="11">
        <v>9054</v>
      </c>
      <c r="S1328" s="11">
        <v>16568</v>
      </c>
      <c r="T1328" s="11">
        <v>20826</v>
      </c>
      <c r="U1328" s="81" t="str">
        <f>IF(COUNTIF('2025年度_地域戦略テーブル（基本項目）'!C:C, D1328) &gt; 0, "策定済み", "未策定")</f>
        <v>未策定</v>
      </c>
      <c r="V1328" t="str">
        <f>IF(COUNTIF('2025年度_地域戦略テーブル（基本項目）'!C:C, D1328) &gt; 0,
    IF(MONTH(INDEX('2025年度_地域戦略テーブル（基本項目）'!G:G, MATCH(D1328, '2025年度_地域戦略テーブル（基本項目）'!C:C, 0))) &gt;= 4,
        YEAR(INDEX('2025年度_地域戦略テーブル（基本項目）'!G:G, MATCH(D1328, '2025年度_地域戦略テーブル（基本項目）'!C:C, 0))),
        YEAR(INDEX('2025年度_地域戦略テーブル（基本項目）'!G:G, MATCH(D1328, '2025年度_地域戦略テーブル（基本項目）'!C:C, 0)))-1),
    "")</f>
        <v/>
      </c>
    </row>
    <row r="1329" spans="1:22" hidden="1">
      <c r="A1329" s="11">
        <v>58</v>
      </c>
      <c r="B1329" s="12" t="s">
        <v>4868</v>
      </c>
      <c r="C1329" s="12" t="s">
        <v>6841</v>
      </c>
      <c r="D1329" s="12" t="s">
        <v>4869</v>
      </c>
      <c r="E1329" s="12" t="s">
        <v>650</v>
      </c>
      <c r="F1329" s="12" t="s">
        <v>4833</v>
      </c>
      <c r="G1329" s="12" t="s">
        <v>1278</v>
      </c>
      <c r="H1329" s="12" t="s">
        <v>4870</v>
      </c>
      <c r="I1329" s="12" t="s">
        <v>1076</v>
      </c>
      <c r="J1329" s="11">
        <v>61.06</v>
      </c>
      <c r="K1329" s="11">
        <v>39474</v>
      </c>
      <c r="L1329" s="11">
        <v>-1.1939599999999999</v>
      </c>
      <c r="M1329" s="11">
        <v>25.239598032318298</v>
      </c>
      <c r="N1329" s="11">
        <v>35.3577053997181</v>
      </c>
      <c r="O1329" s="11">
        <v>26.440434091120999</v>
      </c>
      <c r="P1329" s="11">
        <v>10.2922207086476</v>
      </c>
      <c r="Q1329" s="11">
        <v>2.6700417681949502</v>
      </c>
      <c r="R1329" s="11">
        <v>2866</v>
      </c>
      <c r="S1329" s="11">
        <v>5593</v>
      </c>
      <c r="T1329" s="11">
        <v>11883</v>
      </c>
      <c r="U1329" s="81" t="str">
        <f>IF(COUNTIF('2025年度_地域戦略テーブル（基本項目）'!C:C, D1329) &gt; 0, "策定済み", "未策定")</f>
        <v>未策定</v>
      </c>
      <c r="V1329" t="str">
        <f>IF(COUNTIF('2025年度_地域戦略テーブル（基本項目）'!C:C, D1329) &gt; 0,
    IF(MONTH(INDEX('2025年度_地域戦略テーブル（基本項目）'!G:G, MATCH(D1329, '2025年度_地域戦略テーブル（基本項目）'!C:C, 0))) &gt;= 4,
        YEAR(INDEX('2025年度_地域戦略テーブル（基本項目）'!G:G, MATCH(D1329, '2025年度_地域戦略テーブル（基本項目）'!C:C, 0))),
        YEAR(INDEX('2025年度_地域戦略テーブル（基本項目）'!G:G, MATCH(D1329, '2025年度_地域戦略テーブル（基本項目）'!C:C, 0)))-1),
    "")</f>
        <v/>
      </c>
    </row>
    <row r="1330" spans="1:22" hidden="1">
      <c r="A1330" s="11">
        <v>40</v>
      </c>
      <c r="B1330" s="12" t="s">
        <v>4871</v>
      </c>
      <c r="C1330" s="12" t="s">
        <v>6823</v>
      </c>
      <c r="D1330" s="12" t="s">
        <v>4872</v>
      </c>
      <c r="E1330" s="12" t="s">
        <v>650</v>
      </c>
      <c r="F1330" s="12" t="s">
        <v>4833</v>
      </c>
      <c r="G1330" s="12" t="s">
        <v>1278</v>
      </c>
      <c r="H1330" s="12" t="s">
        <v>4873</v>
      </c>
      <c r="I1330" s="12" t="s">
        <v>1076</v>
      </c>
      <c r="J1330" s="11">
        <v>177.76</v>
      </c>
      <c r="K1330" s="11">
        <v>144746</v>
      </c>
      <c r="L1330" s="11">
        <v>-3.1488399999999999</v>
      </c>
      <c r="M1330" s="11">
        <v>28.5710105384006</v>
      </c>
      <c r="N1330" s="11">
        <v>16.202606752616699</v>
      </c>
      <c r="O1330" s="11">
        <v>4.0573274971272504</v>
      </c>
      <c r="P1330" s="11">
        <v>48.240217071305402</v>
      </c>
      <c r="Q1330" s="11">
        <v>2.9288381405500599</v>
      </c>
      <c r="R1330" s="11">
        <v>2912</v>
      </c>
      <c r="S1330" s="11">
        <v>26960</v>
      </c>
      <c r="T1330" s="11">
        <v>44262</v>
      </c>
      <c r="U1330" s="81" t="str">
        <f>IF(COUNTIF('2025年度_地域戦略テーブル（基本項目）'!C:C, D1330) &gt; 0, "策定済み", "未策定")</f>
        <v>未策定</v>
      </c>
      <c r="V1330" t="str">
        <f>IF(COUNTIF('2025年度_地域戦略テーブル（基本項目）'!C:C, D1330) &gt; 0,
    IF(MONTH(INDEX('2025年度_地域戦略テーブル（基本項目）'!G:G, MATCH(D1330, '2025年度_地域戦略テーブル（基本項目）'!C:C, 0))) &gt;= 4,
        YEAR(INDEX('2025年度_地域戦略テーブル（基本項目）'!G:G, MATCH(D1330, '2025年度_地域戦略テーブル（基本項目）'!C:C, 0))),
        YEAR(INDEX('2025年度_地域戦略テーブル（基本項目）'!G:G, MATCH(D1330, '2025年度_地域戦略テーブル（基本項目）'!C:C, 0)))-1),
    "")</f>
        <v/>
      </c>
    </row>
    <row r="1331" spans="1:22" ht="26" hidden="1">
      <c r="A1331" s="11">
        <v>47</v>
      </c>
      <c r="B1331" s="12" t="s">
        <v>4874</v>
      </c>
      <c r="C1331" s="12" t="s">
        <v>6830</v>
      </c>
      <c r="D1331" s="12" t="s">
        <v>4875</v>
      </c>
      <c r="E1331" s="12" t="s">
        <v>650</v>
      </c>
      <c r="F1331" s="12" t="s">
        <v>4833</v>
      </c>
      <c r="G1331" s="12" t="s">
        <v>1278</v>
      </c>
      <c r="H1331" s="12" t="s">
        <v>4876</v>
      </c>
      <c r="I1331" s="12" t="s">
        <v>1076</v>
      </c>
      <c r="J1331" s="11">
        <v>354.36</v>
      </c>
      <c r="K1331" s="11">
        <v>72087</v>
      </c>
      <c r="L1331" s="11">
        <v>-4.4661200000000001</v>
      </c>
      <c r="M1331" s="11">
        <v>9.9928998151572408</v>
      </c>
      <c r="N1331" s="11">
        <v>33.2703828620702</v>
      </c>
      <c r="O1331" s="11">
        <v>5.8793989802239404</v>
      </c>
      <c r="P1331" s="11">
        <v>48.717307947577801</v>
      </c>
      <c r="Q1331" s="11">
        <v>2.14001039497089</v>
      </c>
      <c r="R1331" s="11">
        <v>8703</v>
      </c>
      <c r="S1331" s="11">
        <v>12707</v>
      </c>
      <c r="T1331" s="11">
        <v>19383</v>
      </c>
      <c r="U1331" s="81" t="str">
        <f>IF(COUNTIF('2025年度_地域戦略テーブル（基本項目）'!C:C, D1331) &gt; 0, "策定済み", "未策定")</f>
        <v>未策定</v>
      </c>
      <c r="V1331" t="str">
        <f>IF(COUNTIF('2025年度_地域戦略テーブル（基本項目）'!C:C, D1331) &gt; 0,
    IF(MONTH(INDEX('2025年度_地域戦略テーブル（基本項目）'!G:G, MATCH(D1331, '2025年度_地域戦略テーブル（基本項目）'!C:C, 0))) &gt;= 4,
        YEAR(INDEX('2025年度_地域戦略テーブル（基本項目）'!G:G, MATCH(D1331, '2025年度_地域戦略テーブル（基本項目）'!C:C, 0))),
        YEAR(INDEX('2025年度_地域戦略テーブル（基本項目）'!G:G, MATCH(D1331, '2025年度_地域戦略テーブル（基本項目）'!C:C, 0)))-1),
    "")</f>
        <v/>
      </c>
    </row>
    <row r="1332" spans="1:22" hidden="1">
      <c r="A1332" s="11">
        <v>41</v>
      </c>
      <c r="B1332" s="12" t="s">
        <v>4877</v>
      </c>
      <c r="C1332" s="12" t="s">
        <v>6824</v>
      </c>
      <c r="D1332" s="12" t="s">
        <v>4878</v>
      </c>
      <c r="E1332" s="12" t="s">
        <v>650</v>
      </c>
      <c r="F1332" s="12" t="s">
        <v>4833</v>
      </c>
      <c r="G1332" s="12" t="s">
        <v>1278</v>
      </c>
      <c r="H1332" s="12" t="s">
        <v>4879</v>
      </c>
      <c r="I1332" s="12" t="s">
        <v>1076</v>
      </c>
      <c r="J1332" s="11">
        <v>331.5</v>
      </c>
      <c r="K1332" s="11">
        <v>155549</v>
      </c>
      <c r="L1332" s="11">
        <v>-2.30009</v>
      </c>
      <c r="M1332" s="11">
        <v>21.9482655157701</v>
      </c>
      <c r="N1332" s="11">
        <v>30.3472268356897</v>
      </c>
      <c r="O1332" s="11">
        <v>8.5117333277671996</v>
      </c>
      <c r="P1332" s="11">
        <v>32.090093512707497</v>
      </c>
      <c r="Q1332" s="11">
        <v>7.1026808080655002</v>
      </c>
      <c r="R1332" s="11">
        <v>9972</v>
      </c>
      <c r="S1332" s="11">
        <v>26584</v>
      </c>
      <c r="T1332" s="11">
        <v>46284</v>
      </c>
      <c r="U1332" s="81" t="str">
        <f>IF(COUNTIF('2025年度_地域戦略テーブル（基本項目）'!C:C, D1332) &gt; 0, "策定済み", "未策定")</f>
        <v>未策定</v>
      </c>
      <c r="V1332" t="str">
        <f>IF(COUNTIF('2025年度_地域戦略テーブル（基本項目）'!C:C, D1332) &gt; 0,
    IF(MONTH(INDEX('2025年度_地域戦略テーブル（基本項目）'!G:G, MATCH(D1332, '2025年度_地域戦略テーブル（基本項目）'!C:C, 0))) &gt;= 4,
        YEAR(INDEX('2025年度_地域戦略テーブル（基本項目）'!G:G, MATCH(D1332, '2025年度_地域戦略テーブル（基本項目）'!C:C, 0))),
        YEAR(INDEX('2025年度_地域戦略テーブル（基本項目）'!G:G, MATCH(D1332, '2025年度_地域戦略テーブル（基本項目）'!C:C, 0)))-1),
    "")</f>
        <v/>
      </c>
    </row>
    <row r="1333" spans="1:22" ht="26" hidden="1">
      <c r="A1333" s="11">
        <v>63</v>
      </c>
      <c r="B1333" s="12" t="s">
        <v>4880</v>
      </c>
      <c r="C1333" s="12" t="s">
        <v>6846</v>
      </c>
      <c r="D1333" s="12" t="s">
        <v>4881</v>
      </c>
      <c r="E1333" s="12" t="s">
        <v>650</v>
      </c>
      <c r="F1333" s="12" t="s">
        <v>4833</v>
      </c>
      <c r="G1333" s="12" t="s">
        <v>1278</v>
      </c>
      <c r="H1333" s="12" t="s">
        <v>4882</v>
      </c>
      <c r="I1333" s="12" t="s">
        <v>1076</v>
      </c>
      <c r="J1333" s="11">
        <v>192.78</v>
      </c>
      <c r="K1333" s="11">
        <v>15215</v>
      </c>
      <c r="L1333" s="11">
        <v>-10.31007</v>
      </c>
      <c r="M1333" s="11">
        <v>4.8469558255895802</v>
      </c>
      <c r="N1333" s="11">
        <v>13.827191112791301</v>
      </c>
      <c r="O1333" s="11">
        <v>10.6342505986813</v>
      </c>
      <c r="P1333" s="11">
        <v>68.1011502836202</v>
      </c>
      <c r="Q1333" s="11">
        <v>2.5904521793175901</v>
      </c>
      <c r="R1333" s="11">
        <v>2563</v>
      </c>
      <c r="S1333" s="11">
        <v>3316</v>
      </c>
      <c r="T1333" s="11">
        <v>4688</v>
      </c>
      <c r="U1333" s="81" t="str">
        <f>IF(COUNTIF('2025年度_地域戦略テーブル（基本項目）'!C:C, D1333) &gt; 0, "策定済み", "未策定")</f>
        <v>未策定</v>
      </c>
      <c r="V1333" t="str">
        <f>IF(COUNTIF('2025年度_地域戦略テーブル（基本項目）'!C:C, D1333) &gt; 0,
    IF(MONTH(INDEX('2025年度_地域戦略テーブル（基本項目）'!G:G, MATCH(D1333, '2025年度_地域戦略テーブル（基本項目）'!C:C, 0))) &gt;= 4,
        YEAR(INDEX('2025年度_地域戦略テーブル（基本項目）'!G:G, MATCH(D1333, '2025年度_地域戦略テーブル（基本項目）'!C:C, 0))),
        YEAR(INDEX('2025年度_地域戦略テーブル（基本項目）'!G:G, MATCH(D1333, '2025年度_地域戦略テーブル（基本項目）'!C:C, 0)))-1),
    "")</f>
        <v/>
      </c>
    </row>
    <row r="1334" spans="1:22" ht="26" hidden="1">
      <c r="A1334" s="11">
        <v>51</v>
      </c>
      <c r="B1334" s="12" t="s">
        <v>4883</v>
      </c>
      <c r="C1334" s="12" t="s">
        <v>6834</v>
      </c>
      <c r="D1334" s="12" t="s">
        <v>4884</v>
      </c>
      <c r="E1334" s="12" t="s">
        <v>650</v>
      </c>
      <c r="F1334" s="12" t="s">
        <v>4833</v>
      </c>
      <c r="G1334" s="12" t="s">
        <v>1278</v>
      </c>
      <c r="H1334" s="12" t="s">
        <v>4885</v>
      </c>
      <c r="I1334" s="12" t="s">
        <v>1076</v>
      </c>
      <c r="J1334" s="11">
        <v>174.35</v>
      </c>
      <c r="K1334" s="11">
        <v>24875</v>
      </c>
      <c r="L1334" s="11">
        <v>-8.0304699999999993</v>
      </c>
      <c r="M1334" s="11">
        <v>9.3381069049881997</v>
      </c>
      <c r="N1334" s="11">
        <v>19.291968579166099</v>
      </c>
      <c r="O1334" s="11">
        <v>13.4418449804123</v>
      </c>
      <c r="P1334" s="11">
        <v>54.580199897965599</v>
      </c>
      <c r="Q1334" s="11">
        <v>3.3478796374678099</v>
      </c>
      <c r="R1334" s="11">
        <v>3161</v>
      </c>
      <c r="S1334" s="11">
        <v>4729</v>
      </c>
      <c r="T1334" s="11">
        <v>7543</v>
      </c>
      <c r="U1334" s="81" t="str">
        <f>IF(COUNTIF('2025年度_地域戦略テーブル（基本項目）'!C:C, D1334) &gt; 0, "策定済み", "未策定")</f>
        <v>未策定</v>
      </c>
      <c r="V1334" t="str">
        <f>IF(COUNTIF('2025年度_地域戦略テーブル（基本項目）'!C:C, D1334) &gt; 0,
    IF(MONTH(INDEX('2025年度_地域戦略テーブル（基本項目）'!G:G, MATCH(D1334, '2025年度_地域戦略テーブル（基本項目）'!C:C, 0))) &gt;= 4,
        YEAR(INDEX('2025年度_地域戦略テーブル（基本項目）'!G:G, MATCH(D1334, '2025年度_地域戦略テーブル（基本項目）'!C:C, 0))),
        YEAR(INDEX('2025年度_地域戦略テーブル（基本項目）'!G:G, MATCH(D1334, '2025年度_地域戦略テーブル（基本項目）'!C:C, 0)))-1),
    "")</f>
        <v/>
      </c>
    </row>
    <row r="1335" spans="1:22" ht="26">
      <c r="A1335" s="11">
        <v>49</v>
      </c>
      <c r="B1335" s="12" t="s">
        <v>4886</v>
      </c>
      <c r="C1335" s="12" t="s">
        <v>6832</v>
      </c>
      <c r="D1335" s="12" t="s">
        <v>4887</v>
      </c>
      <c r="E1335" s="12" t="s">
        <v>650</v>
      </c>
      <c r="F1335" s="12" t="s">
        <v>4833</v>
      </c>
      <c r="G1335" s="12" t="s">
        <v>1278</v>
      </c>
      <c r="H1335" s="12" t="s">
        <v>4888</v>
      </c>
      <c r="I1335" s="12" t="s">
        <v>1076</v>
      </c>
      <c r="J1335" s="11">
        <v>592.74</v>
      </c>
      <c r="K1335" s="11">
        <v>115210</v>
      </c>
      <c r="L1335" s="11">
        <v>-1.6526400000000001</v>
      </c>
      <c r="M1335" s="11">
        <v>10.043236432210399</v>
      </c>
      <c r="N1335" s="11">
        <v>13.721036387563499</v>
      </c>
      <c r="O1335" s="11">
        <v>6.56724438864285</v>
      </c>
      <c r="P1335" s="11">
        <v>68.460183059068996</v>
      </c>
      <c r="Q1335" s="11">
        <v>1.2082997325142399</v>
      </c>
      <c r="R1335" s="11">
        <v>7246</v>
      </c>
      <c r="S1335" s="11">
        <v>18371</v>
      </c>
      <c r="T1335" s="11">
        <v>33449</v>
      </c>
      <c r="U1335" s="81" t="str">
        <f>IF(COUNTIF('2025年度_地域戦略テーブル（基本項目）'!C:C, D1335) &gt; 0, "策定済み", "未策定")</f>
        <v>策定済み</v>
      </c>
      <c r="V1335">
        <f>IF(COUNTIF('2025年度_地域戦略テーブル（基本項目）'!C:C, D1335) &gt; 0,
    IF(MONTH(INDEX('2025年度_地域戦略テーブル（基本項目）'!G:G, MATCH(D1335, '2025年度_地域戦略テーブル（基本項目）'!C:C, 0))) &gt;= 4,
        YEAR(INDEX('2025年度_地域戦略テーブル（基本項目）'!G:G, MATCH(D1335, '2025年度_地域戦略テーブル（基本項目）'!C:C, 0))),
        YEAR(INDEX('2025年度_地域戦略テーブル（基本項目）'!G:G, MATCH(D1335, '2025年度_地域戦略テーブル（基本項目）'!C:C, 0)))-1),
    "")</f>
        <v>2024</v>
      </c>
    </row>
    <row r="1336" spans="1:22" hidden="1">
      <c r="A1336" s="11">
        <v>62</v>
      </c>
      <c r="B1336" s="12" t="s">
        <v>4889</v>
      </c>
      <c r="C1336" s="12" t="s">
        <v>6845</v>
      </c>
      <c r="D1336" s="12" t="s">
        <v>4890</v>
      </c>
      <c r="E1336" s="12" t="s">
        <v>650</v>
      </c>
      <c r="F1336" s="12" t="s">
        <v>4833</v>
      </c>
      <c r="G1336" s="12" t="s">
        <v>1278</v>
      </c>
      <c r="H1336" s="12" t="s">
        <v>4891</v>
      </c>
      <c r="I1336" s="12" t="s">
        <v>1076</v>
      </c>
      <c r="J1336" s="11">
        <v>372.34</v>
      </c>
      <c r="K1336" s="11">
        <v>23956</v>
      </c>
      <c r="L1336" s="11">
        <v>-3.8645200000000002</v>
      </c>
      <c r="M1336" s="11">
        <v>6.0809574467052503</v>
      </c>
      <c r="N1336" s="11">
        <v>13.1179251941719</v>
      </c>
      <c r="O1336" s="11">
        <v>9.0078355892287298</v>
      </c>
      <c r="P1336" s="11">
        <v>68.991274622948794</v>
      </c>
      <c r="Q1336" s="11">
        <v>2.8020071469453098</v>
      </c>
      <c r="R1336" s="11">
        <v>3198</v>
      </c>
      <c r="S1336" s="11">
        <v>2971</v>
      </c>
      <c r="T1336" s="11">
        <v>7313</v>
      </c>
      <c r="U1336" s="81" t="str">
        <f>IF(COUNTIF('2025年度_地域戦略テーブル（基本項目）'!C:C, D1336) &gt; 0, "策定済み", "未策定")</f>
        <v>未策定</v>
      </c>
      <c r="V1336" t="str">
        <f>IF(COUNTIF('2025年度_地域戦略テーブル（基本項目）'!C:C, D1336) &gt; 0,
    IF(MONTH(INDEX('2025年度_地域戦略テーブル（基本項目）'!G:G, MATCH(D1336, '2025年度_地域戦略テーブル（基本項目）'!C:C, 0))) &gt;= 4,
        YEAR(INDEX('2025年度_地域戦略テーブル（基本項目）'!G:G, MATCH(D1336, '2025年度_地域戦略テーブル（基本項目）'!C:C, 0))),
        YEAR(INDEX('2025年度_地域戦略テーブル（基本項目）'!G:G, MATCH(D1336, '2025年度_地域戦略テーブル（基本項目）'!C:C, 0)))-1),
    "")</f>
        <v/>
      </c>
    </row>
    <row r="1337" spans="1:22" hidden="1">
      <c r="A1337" s="11">
        <v>44</v>
      </c>
      <c r="B1337" s="12" t="s">
        <v>4892</v>
      </c>
      <c r="C1337" s="12" t="s">
        <v>6827</v>
      </c>
      <c r="D1337" s="12" t="s">
        <v>4893</v>
      </c>
      <c r="E1337" s="12" t="s">
        <v>650</v>
      </c>
      <c r="F1337" s="12" t="s">
        <v>4833</v>
      </c>
      <c r="G1337" s="12" t="s">
        <v>1278</v>
      </c>
      <c r="H1337" s="12" t="s">
        <v>4894</v>
      </c>
      <c r="I1337" s="12" t="s">
        <v>1076</v>
      </c>
      <c r="J1337" s="11">
        <v>1449.83</v>
      </c>
      <c r="K1337" s="11">
        <v>77661</v>
      </c>
      <c r="L1337" s="11">
        <v>-6.8656600000000001</v>
      </c>
      <c r="M1337" s="11">
        <v>3.1560468964293702</v>
      </c>
      <c r="N1337" s="11">
        <v>3.7223778718554201</v>
      </c>
      <c r="O1337" s="11">
        <v>1.3660963462432101</v>
      </c>
      <c r="P1337" s="11">
        <v>89.201196875091298</v>
      </c>
      <c r="Q1337" s="11">
        <v>2.5542820103806698</v>
      </c>
      <c r="R1337" s="11">
        <v>4421</v>
      </c>
      <c r="S1337" s="11">
        <v>12549</v>
      </c>
      <c r="T1337" s="11">
        <v>29102</v>
      </c>
      <c r="U1337" s="81" t="str">
        <f>IF(COUNTIF('2025年度_地域戦略テーブル（基本項目）'!C:C, D1337) &gt; 0, "策定済み", "未策定")</f>
        <v>未策定</v>
      </c>
      <c r="V1337" t="str">
        <f>IF(COUNTIF('2025年度_地域戦略テーブル（基本項目）'!C:C, D1337) &gt; 0,
    IF(MONTH(INDEX('2025年度_地域戦略テーブル（基本項目）'!G:G, MATCH(D1337, '2025年度_地域戦略テーブル（基本項目）'!C:C, 0))) &gt;= 4,
        YEAR(INDEX('2025年度_地域戦略テーブル（基本項目）'!G:G, MATCH(D1337, '2025年度_地域戦略テーブル（基本項目）'!C:C, 0))),
        YEAR(INDEX('2025年度_地域戦略テーブル（基本項目）'!G:G, MATCH(D1337, '2025年度_地域戦略テーブル（基本項目）'!C:C, 0)))-1),
    "")</f>
        <v/>
      </c>
    </row>
    <row r="1338" spans="1:22" hidden="1">
      <c r="A1338" s="11">
        <v>57</v>
      </c>
      <c r="B1338" s="12" t="s">
        <v>4895</v>
      </c>
      <c r="C1338" s="12" t="s">
        <v>6840</v>
      </c>
      <c r="D1338" s="12" t="s">
        <v>4896</v>
      </c>
      <c r="E1338" s="12" t="s">
        <v>650</v>
      </c>
      <c r="F1338" s="12" t="s">
        <v>4833</v>
      </c>
      <c r="G1338" s="12" t="s">
        <v>1278</v>
      </c>
      <c r="H1338" s="12" t="s">
        <v>4897</v>
      </c>
      <c r="I1338" s="12" t="s">
        <v>1076</v>
      </c>
      <c r="J1338" s="11">
        <v>70.16</v>
      </c>
      <c r="K1338" s="11">
        <v>14961</v>
      </c>
      <c r="L1338" s="11">
        <v>-1.50109</v>
      </c>
      <c r="M1338" s="11">
        <v>17.956433211890101</v>
      </c>
      <c r="N1338" s="11">
        <v>45.429132362772897</v>
      </c>
      <c r="O1338" s="11">
        <v>18.406117601291299</v>
      </c>
      <c r="P1338" s="11">
        <v>17.131171527842</v>
      </c>
      <c r="Q1338" s="11">
        <v>1.07714529620371</v>
      </c>
      <c r="R1338" s="11">
        <v>3268</v>
      </c>
      <c r="S1338" s="11">
        <v>2609</v>
      </c>
      <c r="T1338" s="11">
        <v>4437</v>
      </c>
      <c r="U1338" s="81" t="str">
        <f>IF(COUNTIF('2025年度_地域戦略テーブル（基本項目）'!C:C, D1338) &gt; 0, "策定済み", "未策定")</f>
        <v>未策定</v>
      </c>
      <c r="V1338" t="str">
        <f>IF(COUNTIF('2025年度_地域戦略テーブル（基本項目）'!C:C, D1338) &gt; 0,
    IF(MONTH(INDEX('2025年度_地域戦略テーブル（基本項目）'!G:G, MATCH(D1338, '2025年度_地域戦略テーブル（基本項目）'!C:C, 0))) &gt;= 4,
        YEAR(INDEX('2025年度_地域戦略テーブル（基本項目）'!G:G, MATCH(D1338, '2025年度_地域戦略テーブル（基本項目）'!C:C, 0))),
        YEAR(INDEX('2025年度_地域戦略テーブル（基本項目）'!G:G, MATCH(D1338, '2025年度_地域戦略テーブル（基本項目）'!C:C, 0)))-1),
    "")</f>
        <v/>
      </c>
    </row>
    <row r="1339" spans="1:22" hidden="1">
      <c r="A1339" s="11">
        <v>55</v>
      </c>
      <c r="B1339" s="12" t="s">
        <v>4898</v>
      </c>
      <c r="C1339" s="12" t="s">
        <v>6838</v>
      </c>
      <c r="D1339" s="12" t="s">
        <v>4899</v>
      </c>
      <c r="E1339" s="12" t="s">
        <v>650</v>
      </c>
      <c r="F1339" s="12" t="s">
        <v>4833</v>
      </c>
      <c r="G1339" s="12" t="s">
        <v>1278</v>
      </c>
      <c r="H1339" s="12" t="s">
        <v>4900</v>
      </c>
      <c r="I1339" s="12" t="s">
        <v>1076</v>
      </c>
      <c r="J1339" s="11">
        <v>172.69</v>
      </c>
      <c r="K1339" s="11">
        <v>11891</v>
      </c>
      <c r="L1339" s="11">
        <v>-9.8346999999999998</v>
      </c>
      <c r="M1339" s="11">
        <v>4.6992777757835897</v>
      </c>
      <c r="N1339" s="11">
        <v>10.504784310239099</v>
      </c>
      <c r="O1339" s="11">
        <v>10.226498007514</v>
      </c>
      <c r="P1339" s="11">
        <v>71.694367652182294</v>
      </c>
      <c r="Q1339" s="11">
        <v>2.8750722542810001</v>
      </c>
      <c r="R1339" s="11">
        <v>1757</v>
      </c>
      <c r="S1339" s="11">
        <v>2229</v>
      </c>
      <c r="T1339" s="11">
        <v>4066</v>
      </c>
      <c r="U1339" s="81" t="str">
        <f>IF(COUNTIF('2025年度_地域戦略テーブル（基本項目）'!C:C, D1339) &gt; 0, "策定済み", "未策定")</f>
        <v>未策定</v>
      </c>
      <c r="V1339" t="str">
        <f>IF(COUNTIF('2025年度_地域戦略テーブル（基本項目）'!C:C, D1339) &gt; 0,
    IF(MONTH(INDEX('2025年度_地域戦略テーブル（基本項目）'!G:G, MATCH(D1339, '2025年度_地域戦略テーブル（基本項目）'!C:C, 0))) &gt;= 4,
        YEAR(INDEX('2025年度_地域戦略テーブル（基本項目）'!G:G, MATCH(D1339, '2025年度_地域戦略テーブル（基本項目）'!C:C, 0))),
        YEAR(INDEX('2025年度_地域戦略テーブル（基本項目）'!G:G, MATCH(D1339, '2025年度_地域戦略テーブル（基本項目）'!C:C, 0)))-1),
    "")</f>
        <v/>
      </c>
    </row>
    <row r="1340" spans="1:22" hidden="1">
      <c r="A1340" s="11">
        <v>59</v>
      </c>
      <c r="B1340" s="12" t="s">
        <v>4901</v>
      </c>
      <c r="C1340" s="12" t="s">
        <v>6842</v>
      </c>
      <c r="D1340" s="12" t="s">
        <v>4902</v>
      </c>
      <c r="E1340" s="12" t="s">
        <v>650</v>
      </c>
      <c r="F1340" s="12" t="s">
        <v>4833</v>
      </c>
      <c r="G1340" s="12" t="s">
        <v>1278</v>
      </c>
      <c r="H1340" s="12" t="s">
        <v>4903</v>
      </c>
      <c r="I1340" s="12" t="s">
        <v>1076</v>
      </c>
      <c r="J1340" s="11">
        <v>30.27</v>
      </c>
      <c r="K1340" s="11">
        <v>24913</v>
      </c>
      <c r="L1340" s="11">
        <v>-1.4984999999999999</v>
      </c>
      <c r="M1340" s="11">
        <v>34.277312539340301</v>
      </c>
      <c r="N1340" s="11">
        <v>28.647772522196899</v>
      </c>
      <c r="O1340" s="11">
        <v>25.143673242176</v>
      </c>
      <c r="P1340" s="11">
        <v>10.413247157223999</v>
      </c>
      <c r="Q1340" s="11">
        <v>1.51799453906279</v>
      </c>
      <c r="R1340" s="11">
        <v>1180</v>
      </c>
      <c r="S1340" s="11">
        <v>4020</v>
      </c>
      <c r="T1340" s="11">
        <v>7908</v>
      </c>
      <c r="U1340" s="81" t="str">
        <f>IF(COUNTIF('2025年度_地域戦略テーブル（基本項目）'!C:C, D1340) &gt; 0, "策定済み", "未策定")</f>
        <v>未策定</v>
      </c>
      <c r="V1340" t="str">
        <f>IF(COUNTIF('2025年度_地域戦略テーブル（基本項目）'!C:C, D1340) &gt; 0,
    IF(MONTH(INDEX('2025年度_地域戦略テーブル（基本項目）'!G:G, MATCH(D1340, '2025年度_地域戦略テーブル（基本項目）'!C:C, 0))) &gt;= 4,
        YEAR(INDEX('2025年度_地域戦略テーブル（基本項目）'!G:G, MATCH(D1340, '2025年度_地域戦略テーブル（基本項目）'!C:C, 0))),
        YEAR(INDEX('2025年度_地域戦略テーブル（基本項目）'!G:G, MATCH(D1340, '2025年度_地域戦略テーブル（基本項目）'!C:C, 0)))-1),
    "")</f>
        <v/>
      </c>
    </row>
    <row r="1341" spans="1:22" hidden="1">
      <c r="A1341" s="11">
        <v>48</v>
      </c>
      <c r="B1341" s="12" t="s">
        <v>4904</v>
      </c>
      <c r="C1341" s="12" t="s">
        <v>6831</v>
      </c>
      <c r="D1341" s="12" t="s">
        <v>4905</v>
      </c>
      <c r="E1341" s="12" t="s">
        <v>650</v>
      </c>
      <c r="F1341" s="12" t="s">
        <v>4833</v>
      </c>
      <c r="G1341" s="12" t="s">
        <v>1278</v>
      </c>
      <c r="H1341" s="12" t="s">
        <v>4906</v>
      </c>
      <c r="I1341" s="12" t="s">
        <v>1076</v>
      </c>
      <c r="J1341" s="11">
        <v>170.46</v>
      </c>
      <c r="K1341" s="11">
        <v>31165</v>
      </c>
      <c r="L1341" s="11">
        <v>-6.5629299999999997</v>
      </c>
      <c r="M1341" s="11">
        <v>10.003673736416101</v>
      </c>
      <c r="N1341" s="11">
        <v>22.581864009274302</v>
      </c>
      <c r="O1341" s="11">
        <v>3.4511083544730901</v>
      </c>
      <c r="P1341" s="11">
        <v>61.521311559718797</v>
      </c>
      <c r="Q1341" s="11">
        <v>2.4420423401177</v>
      </c>
      <c r="R1341" s="11">
        <v>2086</v>
      </c>
      <c r="S1341" s="11">
        <v>6196</v>
      </c>
      <c r="T1341" s="11">
        <v>9340</v>
      </c>
      <c r="U1341" s="81" t="str">
        <f>IF(COUNTIF('2025年度_地域戦略テーブル（基本項目）'!C:C, D1341) &gt; 0, "策定済み", "未策定")</f>
        <v>未策定</v>
      </c>
      <c r="V1341" t="str">
        <f>IF(COUNTIF('2025年度_地域戦略テーブル（基本項目）'!C:C, D1341) &gt; 0,
    IF(MONTH(INDEX('2025年度_地域戦略テーブル（基本項目）'!G:G, MATCH(D1341, '2025年度_地域戦略テーブル（基本項目）'!C:C, 0))) &gt;= 4,
        YEAR(INDEX('2025年度_地域戦略テーブル（基本項目）'!G:G, MATCH(D1341, '2025年度_地域戦略テーブル（基本項目）'!C:C, 0))),
        YEAR(INDEX('2025年度_地域戦略テーブル（基本項目）'!G:G, MATCH(D1341, '2025年度_地域戦略テーブル（基本項目）'!C:C, 0)))-1),
    "")</f>
        <v/>
      </c>
    </row>
    <row r="1342" spans="1:22" hidden="1">
      <c r="A1342" s="11">
        <v>1225</v>
      </c>
      <c r="B1342" s="12" t="s">
        <v>4907</v>
      </c>
      <c r="C1342" s="12" t="s">
        <v>657</v>
      </c>
      <c r="D1342" s="12" t="s">
        <v>657</v>
      </c>
      <c r="E1342" s="12" t="s">
        <v>657</v>
      </c>
      <c r="F1342" s="12" t="s">
        <v>4908</v>
      </c>
      <c r="G1342" s="12" t="s">
        <v>2016</v>
      </c>
      <c r="H1342" s="12" t="s">
        <v>102</v>
      </c>
      <c r="I1342" s="12" t="s">
        <v>982</v>
      </c>
      <c r="J1342" s="11">
        <v>3690.94</v>
      </c>
      <c r="K1342" s="11">
        <v>1324473</v>
      </c>
      <c r="L1342" s="11">
        <v>-2.9203600000000001</v>
      </c>
      <c r="M1342" s="11">
        <v>7.1120689655172402</v>
      </c>
      <c r="N1342" s="11">
        <v>4.8221982758620703</v>
      </c>
      <c r="O1342" s="11">
        <v>0.75431034482758597</v>
      </c>
      <c r="P1342" s="11">
        <v>87.311422413793096</v>
      </c>
      <c r="Q1342" s="11">
        <v>0</v>
      </c>
      <c r="R1342" s="11">
        <v>30182</v>
      </c>
      <c r="S1342" s="11">
        <v>137503</v>
      </c>
      <c r="T1342" s="11">
        <v>418542</v>
      </c>
      <c r="U1342" s="81" t="str">
        <f>IF(COUNTIF('2025年度_地域戦略テーブル（基本項目）'!C:C, D1342) &gt; 0, "策定済み", "未策定")</f>
        <v>策定済み</v>
      </c>
      <c r="V1342">
        <f>IF(COUNTIF('2025年度_地域戦略テーブル（基本項目）'!C:C, D1342) &gt; 0,
    IF(MONTH(INDEX('2025年度_地域戦略テーブル（基本項目）'!G:G, MATCH(D1342, '2025年度_地域戦略テーブル（基本項目）'!C:C, 0))) &gt;= 4,
        YEAR(INDEX('2025年度_地域戦略テーブル（基本項目）'!G:G, MATCH(D1342, '2025年度_地域戦略テーブル（基本項目）'!C:C, 0))),
        YEAR(INDEX('2025年度_地域戦略テーブル（基本項目）'!G:G, MATCH(D1342, '2025年度_地域戦略テーブル（基本項目）'!C:C, 0)))-1),
    "")</f>
        <v>2012</v>
      </c>
    </row>
    <row r="1343" spans="1:22" hidden="1">
      <c r="A1343" s="11">
        <v>1242</v>
      </c>
      <c r="B1343" s="12" t="s">
        <v>4909</v>
      </c>
      <c r="C1343" s="12" t="s">
        <v>7584</v>
      </c>
      <c r="D1343" s="12" t="s">
        <v>4910</v>
      </c>
      <c r="E1343" s="12" t="s">
        <v>657</v>
      </c>
      <c r="F1343" s="12" t="s">
        <v>4908</v>
      </c>
      <c r="G1343" s="12" t="s">
        <v>2016</v>
      </c>
      <c r="H1343" s="12" t="s">
        <v>4911</v>
      </c>
      <c r="I1343" s="12" t="s">
        <v>1076</v>
      </c>
      <c r="J1343" s="11">
        <v>4.3099999999999996</v>
      </c>
      <c r="K1343" s="11">
        <v>7225</v>
      </c>
      <c r="L1343" s="11">
        <v>-2.9289299999999998</v>
      </c>
      <c r="M1343" s="11">
        <v>54.666930034439602</v>
      </c>
      <c r="N1343" s="11">
        <v>42.633178604766698</v>
      </c>
      <c r="O1343" s="11">
        <v>1.3499509902309701</v>
      </c>
      <c r="P1343" s="11">
        <v>0.44998720329974301</v>
      </c>
      <c r="Q1343" s="11">
        <v>0.89995316726296104</v>
      </c>
      <c r="R1343" s="11">
        <v>164</v>
      </c>
      <c r="S1343" s="11">
        <v>1033</v>
      </c>
      <c r="T1343" s="11">
        <v>2196</v>
      </c>
      <c r="U1343" s="81" t="str">
        <f>IF(COUNTIF('2025年度_地域戦略テーブル（基本項目）'!C:C, D1343) &gt; 0, "策定済み", "未策定")</f>
        <v>未策定</v>
      </c>
      <c r="V1343" t="str">
        <f>IF(COUNTIF('2025年度_地域戦略テーブル（基本項目）'!C:C, D1343) &gt; 0,
    IF(MONTH(INDEX('2025年度_地域戦略テーブル（基本項目）'!G:G, MATCH(D1343, '2025年度_地域戦略テーブル（基本項目）'!C:C, 0))) &gt;= 4,
        YEAR(INDEX('2025年度_地域戦略テーブル（基本項目）'!G:G, MATCH(D1343, '2025年度_地域戦略テーブル（基本項目）'!C:C, 0))),
        YEAR(INDEX('2025年度_地域戦略テーブル（基本項目）'!G:G, MATCH(D1343, '2025年度_地域戦略テーブル（基本項目）'!C:C, 0)))-1),
    "")</f>
        <v/>
      </c>
    </row>
    <row r="1344" spans="1:22" hidden="1">
      <c r="A1344" s="11">
        <v>1237</v>
      </c>
      <c r="B1344" s="12" t="s">
        <v>4912</v>
      </c>
      <c r="C1344" s="12" t="s">
        <v>7579</v>
      </c>
      <c r="D1344" s="12" t="s">
        <v>4913</v>
      </c>
      <c r="E1344" s="12" t="s">
        <v>657</v>
      </c>
      <c r="F1344" s="12" t="s">
        <v>4908</v>
      </c>
      <c r="G1344" s="12" t="s">
        <v>2016</v>
      </c>
      <c r="H1344" s="12" t="s">
        <v>4914</v>
      </c>
      <c r="I1344" s="12" t="s">
        <v>1076</v>
      </c>
      <c r="J1344" s="11">
        <v>247.5</v>
      </c>
      <c r="K1344" s="11">
        <v>28121</v>
      </c>
      <c r="L1344" s="11">
        <v>-9.5933100000000007</v>
      </c>
      <c r="M1344" s="11">
        <v>4.3526554533413702</v>
      </c>
      <c r="N1344" s="11">
        <v>8.7524455651466901</v>
      </c>
      <c r="O1344" s="11">
        <v>2.69014989664596</v>
      </c>
      <c r="P1344" s="11">
        <v>82.766199094058607</v>
      </c>
      <c r="Q1344" s="11">
        <v>1.43854999080736</v>
      </c>
      <c r="R1344" s="11">
        <v>2079</v>
      </c>
      <c r="S1344" s="11">
        <v>3376</v>
      </c>
      <c r="T1344" s="11">
        <v>9923</v>
      </c>
      <c r="U1344" s="81" t="str">
        <f>IF(COUNTIF('2025年度_地域戦略テーブル（基本項目）'!C:C, D1344) &gt; 0, "策定済み", "未策定")</f>
        <v>未策定</v>
      </c>
      <c r="V1344" t="str">
        <f>IF(COUNTIF('2025年度_地域戦略テーブル（基本項目）'!C:C, D1344) &gt; 0,
    IF(MONTH(INDEX('2025年度_地域戦略テーブル（基本項目）'!G:G, MATCH(D1344, '2025年度_地域戦略テーブル（基本項目）'!C:C, 0))) &gt;= 4,
        YEAR(INDEX('2025年度_地域戦略テーブル（基本項目）'!G:G, MATCH(D1344, '2025年度_地域戦略テーブル（基本項目）'!C:C, 0))),
        YEAR(INDEX('2025年度_地域戦略テーブル（基本項目）'!G:G, MATCH(D1344, '2025年度_地域戦略テーブル（基本項目）'!C:C, 0)))-1),
    "")</f>
        <v/>
      </c>
    </row>
    <row r="1345" spans="1:22" hidden="1">
      <c r="A1345" s="11">
        <v>1251</v>
      </c>
      <c r="B1345" s="12" t="s">
        <v>4915</v>
      </c>
      <c r="C1345" s="12" t="s">
        <v>7593</v>
      </c>
      <c r="D1345" s="12" t="s">
        <v>4916</v>
      </c>
      <c r="E1345" s="12" t="s">
        <v>657</v>
      </c>
      <c r="F1345" s="12" t="s">
        <v>4908</v>
      </c>
      <c r="G1345" s="12" t="s">
        <v>2016</v>
      </c>
      <c r="H1345" s="12" t="s">
        <v>4917</v>
      </c>
      <c r="I1345" s="12" t="s">
        <v>1076</v>
      </c>
      <c r="J1345" s="11">
        <v>7.01</v>
      </c>
      <c r="K1345" s="11">
        <v>24043</v>
      </c>
      <c r="L1345" s="11">
        <v>4.4212800000000003</v>
      </c>
      <c r="M1345" s="11">
        <v>54.889476345195597</v>
      </c>
      <c r="N1345" s="11">
        <v>6.7977935027583003</v>
      </c>
      <c r="O1345" s="11">
        <v>3.8755105419809102</v>
      </c>
      <c r="P1345" s="11">
        <v>33.420642216221601</v>
      </c>
      <c r="Q1345" s="11">
        <v>1.01657739384364</v>
      </c>
      <c r="R1345" s="11">
        <v>92</v>
      </c>
      <c r="S1345" s="11">
        <v>2199</v>
      </c>
      <c r="T1345" s="11">
        <v>7055</v>
      </c>
      <c r="U1345" s="81" t="str">
        <f>IF(COUNTIF('2025年度_地域戦略テーブル（基本項目）'!C:C, D1345) &gt; 0, "策定済み", "未策定")</f>
        <v>未策定</v>
      </c>
      <c r="V1345" t="str">
        <f>IF(COUNTIF('2025年度_地域戦略テーブル（基本項目）'!C:C, D1345) &gt; 0,
    IF(MONTH(INDEX('2025年度_地域戦略テーブル（基本項目）'!G:G, MATCH(D1345, '2025年度_地域戦略テーブル（基本項目）'!C:C, 0))) &gt;= 4,
        YEAR(INDEX('2025年度_地域戦略テーブル（基本項目）'!G:G, MATCH(D1345, '2025年度_地域戦略テーブル（基本項目）'!C:C, 0))),
        YEAR(INDEX('2025年度_地域戦略テーブル（基本項目）'!G:G, MATCH(D1345, '2025年度_地域戦略テーブル（基本項目）'!C:C, 0)))-1),
    "")</f>
        <v/>
      </c>
    </row>
    <row r="1346" spans="1:22" hidden="1">
      <c r="A1346" s="11">
        <v>1256</v>
      </c>
      <c r="B1346" s="12" t="s">
        <v>4918</v>
      </c>
      <c r="C1346" s="12" t="s">
        <v>7598</v>
      </c>
      <c r="D1346" s="12" t="s">
        <v>4919</v>
      </c>
      <c r="E1346" s="12" t="s">
        <v>657</v>
      </c>
      <c r="F1346" s="12" t="s">
        <v>4908</v>
      </c>
      <c r="G1346" s="12" t="s">
        <v>2016</v>
      </c>
      <c r="H1346" s="12" t="s">
        <v>4920</v>
      </c>
      <c r="I1346" s="12" t="s">
        <v>1076</v>
      </c>
      <c r="J1346" s="11">
        <v>61.99</v>
      </c>
      <c r="K1346" s="11">
        <v>5037</v>
      </c>
      <c r="L1346" s="11">
        <v>-11.06992</v>
      </c>
      <c r="M1346" s="11">
        <v>5.5322959909201597</v>
      </c>
      <c r="N1346" s="11">
        <v>2.2228549909545898</v>
      </c>
      <c r="O1346" s="11">
        <v>9.0868912149767702</v>
      </c>
      <c r="P1346" s="11">
        <v>82.372665446176399</v>
      </c>
      <c r="Q1346" s="11">
        <v>0.78529235697206401</v>
      </c>
      <c r="R1346" s="11">
        <v>496</v>
      </c>
      <c r="S1346" s="11">
        <v>721</v>
      </c>
      <c r="T1346" s="11">
        <v>1841</v>
      </c>
      <c r="U1346" s="81" t="str">
        <f>IF(COUNTIF('2025年度_地域戦略テーブル（基本項目）'!C:C, D1346) &gt; 0, "策定済み", "未策定")</f>
        <v>未策定</v>
      </c>
      <c r="V1346" t="str">
        <f>IF(COUNTIF('2025年度_地域戦略テーブル（基本項目）'!C:C, D1346) &gt; 0,
    IF(MONTH(INDEX('2025年度_地域戦略テーブル（基本項目）'!G:G, MATCH(D1346, '2025年度_地域戦略テーブル（基本項目）'!C:C, 0))) &gt;= 4,
        YEAR(INDEX('2025年度_地域戦略テーブル（基本項目）'!G:G, MATCH(D1346, '2025年度_地域戦略テーブル（基本項目）'!C:C, 0))),
        YEAR(INDEX('2025年度_地域戦略テーブル（基本項目）'!G:G, MATCH(D1346, '2025年度_地域戦略テーブル（基本項目）'!C:C, 0)))-1),
    "")</f>
        <v/>
      </c>
    </row>
    <row r="1347" spans="1:22" ht="26" hidden="1">
      <c r="A1347" s="11">
        <v>1261</v>
      </c>
      <c r="B1347" s="12" t="s">
        <v>4921</v>
      </c>
      <c r="C1347" s="12" t="s">
        <v>7603</v>
      </c>
      <c r="D1347" s="12" t="s">
        <v>4922</v>
      </c>
      <c r="E1347" s="12" t="s">
        <v>657</v>
      </c>
      <c r="F1347" s="12" t="s">
        <v>4908</v>
      </c>
      <c r="G1347" s="12" t="s">
        <v>2016</v>
      </c>
      <c r="H1347" s="12" t="s">
        <v>4923</v>
      </c>
      <c r="I1347" s="12" t="s">
        <v>1076</v>
      </c>
      <c r="J1347" s="11">
        <v>133.38999999999999</v>
      </c>
      <c r="K1347" s="11">
        <v>753</v>
      </c>
      <c r="L1347" s="11">
        <v>-15.865919999999999</v>
      </c>
      <c r="M1347" s="11">
        <v>0.93541956388868297</v>
      </c>
      <c r="N1347" s="11">
        <v>0.17820555564969301</v>
      </c>
      <c r="O1347" s="11">
        <v>1.9093324537949999E-2</v>
      </c>
      <c r="P1347" s="11">
        <v>98.612815468546302</v>
      </c>
      <c r="Q1347" s="11">
        <v>0.25446608737739201</v>
      </c>
      <c r="R1347" s="11">
        <v>30</v>
      </c>
      <c r="S1347" s="11">
        <v>92</v>
      </c>
      <c r="T1347" s="11">
        <v>307</v>
      </c>
      <c r="U1347" s="81" t="str">
        <f>IF(COUNTIF('2025年度_地域戦略テーブル（基本項目）'!C:C, D1347) &gt; 0, "策定済み", "未策定")</f>
        <v>未策定</v>
      </c>
      <c r="V1347" t="str">
        <f>IF(COUNTIF('2025年度_地域戦略テーブル（基本項目）'!C:C, D1347) &gt; 0,
    IF(MONTH(INDEX('2025年度_地域戦略テーブル（基本項目）'!G:G, MATCH(D1347, '2025年度_地域戦略テーブル（基本項目）'!C:C, 0))) &gt;= 4,
        YEAR(INDEX('2025年度_地域戦略テーブル（基本項目）'!G:G, MATCH(D1347, '2025年度_地域戦略テーブル（基本項目）'!C:C, 0))),
        YEAR(INDEX('2025年度_地域戦略テーブル（基本項目）'!G:G, MATCH(D1347, '2025年度_地域戦略テーブル（基本項目）'!C:C, 0)))-1),
    "")</f>
        <v/>
      </c>
    </row>
    <row r="1348" spans="1:22" hidden="1">
      <c r="A1348" s="11">
        <v>1253</v>
      </c>
      <c r="B1348" s="12" t="s">
        <v>4924</v>
      </c>
      <c r="C1348" s="12" t="s">
        <v>7595</v>
      </c>
      <c r="D1348" s="12" t="s">
        <v>4925</v>
      </c>
      <c r="E1348" s="12" t="s">
        <v>657</v>
      </c>
      <c r="F1348" s="12" t="s">
        <v>4908</v>
      </c>
      <c r="G1348" s="12" t="s">
        <v>2016</v>
      </c>
      <c r="H1348" s="12" t="s">
        <v>4926</v>
      </c>
      <c r="I1348" s="12" t="s">
        <v>1076</v>
      </c>
      <c r="J1348" s="11">
        <v>8.23</v>
      </c>
      <c r="K1348" s="11">
        <v>17018</v>
      </c>
      <c r="L1348" s="11">
        <v>-5.1446399999999999</v>
      </c>
      <c r="M1348" s="11">
        <v>54.376256415512202</v>
      </c>
      <c r="N1348" s="11">
        <v>28.937786602141301</v>
      </c>
      <c r="O1348" s="11">
        <v>7.1118971690297901</v>
      </c>
      <c r="P1348" s="11">
        <v>9.4099652030827006</v>
      </c>
      <c r="Q1348" s="11">
        <v>0.16409461023399599</v>
      </c>
      <c r="R1348" s="11">
        <v>181</v>
      </c>
      <c r="S1348" s="11">
        <v>1734</v>
      </c>
      <c r="T1348" s="11">
        <v>5274</v>
      </c>
      <c r="U1348" s="81" t="str">
        <f>IF(COUNTIF('2025年度_地域戦略テーブル（基本項目）'!C:C, D1348) &gt; 0, "策定済み", "未策定")</f>
        <v>未策定</v>
      </c>
      <c r="V1348" t="str">
        <f>IF(COUNTIF('2025年度_地域戦略テーブル（基本項目）'!C:C, D1348) &gt; 0,
    IF(MONTH(INDEX('2025年度_地域戦略テーブル（基本項目）'!G:G, MATCH(D1348, '2025年度_地域戦略テーブル（基本項目）'!C:C, 0))) &gt;= 4,
        YEAR(INDEX('2025年度_地域戦略テーブル（基本項目）'!G:G, MATCH(D1348, '2025年度_地域戦略テーブル（基本項目）'!C:C, 0))),
        YEAR(INDEX('2025年度_地域戦略テーブル（基本項目）'!G:G, MATCH(D1348, '2025年度_地域戦略テーブル（基本項目）'!C:C, 0)))-1),
    "")</f>
        <v/>
      </c>
    </row>
    <row r="1349" spans="1:22" hidden="1">
      <c r="A1349" s="11">
        <v>1230</v>
      </c>
      <c r="B1349" s="12" t="s">
        <v>4927</v>
      </c>
      <c r="C1349" s="12" t="s">
        <v>7572</v>
      </c>
      <c r="D1349" s="12" t="s">
        <v>660</v>
      </c>
      <c r="E1349" s="12" t="s">
        <v>657</v>
      </c>
      <c r="F1349" s="12" t="s">
        <v>4908</v>
      </c>
      <c r="G1349" s="12" t="s">
        <v>2016</v>
      </c>
      <c r="H1349" s="12" t="s">
        <v>4928</v>
      </c>
      <c r="I1349" s="12" t="s">
        <v>1076</v>
      </c>
      <c r="J1349" s="11">
        <v>39.56</v>
      </c>
      <c r="K1349" s="11">
        <v>120922</v>
      </c>
      <c r="L1349" s="11">
        <v>-2.5694699999999999</v>
      </c>
      <c r="M1349" s="11">
        <v>48.720178124733401</v>
      </c>
      <c r="N1349" s="11">
        <v>36.417567030259796</v>
      </c>
      <c r="O1349" s="11">
        <v>5.2959037333771697</v>
      </c>
      <c r="P1349" s="11">
        <v>9.4042271556726096</v>
      </c>
      <c r="Q1349" s="11">
        <v>0.16212395595699899</v>
      </c>
      <c r="R1349" s="11">
        <v>1333</v>
      </c>
      <c r="S1349" s="11">
        <v>12046</v>
      </c>
      <c r="T1349" s="11">
        <v>36412</v>
      </c>
      <c r="U1349" s="81" t="str">
        <f>IF(COUNTIF('2025年度_地域戦略テーブル（基本項目）'!C:C, D1349) &gt; 0, "策定済み", "未策定")</f>
        <v>策定済み</v>
      </c>
      <c r="V1349">
        <f>IF(COUNTIF('2025年度_地域戦略テーブル（基本項目）'!C:C, D1349) &gt; 0,
    IF(MONTH(INDEX('2025年度_地域戦略テーブル（基本項目）'!G:G, MATCH(D1349, '2025年度_地域戦略テーブル（基本項目）'!C:C, 0))) &gt;= 4,
        YEAR(INDEX('2025年度_地域戦略テーブル（基本項目）'!G:G, MATCH(D1349, '2025年度_地域戦略テーブル（基本項目）'!C:C, 0))),
        YEAR(INDEX('2025年度_地域戦略テーブル（基本項目）'!G:G, MATCH(D1349, '2025年度_地域戦略テーブル（基本項目）'!C:C, 0)))-1),
    "")</f>
        <v>2016</v>
      </c>
    </row>
    <row r="1350" spans="1:22" hidden="1">
      <c r="A1350" s="11">
        <v>1236</v>
      </c>
      <c r="B1350" s="12" t="s">
        <v>4929</v>
      </c>
      <c r="C1350" s="12" t="s">
        <v>7578</v>
      </c>
      <c r="D1350" s="12" t="s">
        <v>4930</v>
      </c>
      <c r="E1350" s="12" t="s">
        <v>657</v>
      </c>
      <c r="F1350" s="12" t="s">
        <v>4908</v>
      </c>
      <c r="G1350" s="12" t="s">
        <v>2016</v>
      </c>
      <c r="H1350" s="12" t="s">
        <v>4931</v>
      </c>
      <c r="I1350" s="12" t="s">
        <v>1076</v>
      </c>
      <c r="J1350" s="11">
        <v>33.72</v>
      </c>
      <c r="K1350" s="11">
        <v>36832</v>
      </c>
      <c r="L1350" s="11">
        <v>0.53774</v>
      </c>
      <c r="M1350" s="11">
        <v>30.854268867818799</v>
      </c>
      <c r="N1350" s="11">
        <v>24.802542039841398</v>
      </c>
      <c r="O1350" s="11">
        <v>1.0970850724360199</v>
      </c>
      <c r="P1350" s="11">
        <v>42.3320650153033</v>
      </c>
      <c r="Q1350" s="11">
        <v>0.91403900460050502</v>
      </c>
      <c r="R1350" s="11">
        <v>1096</v>
      </c>
      <c r="S1350" s="11">
        <v>4792</v>
      </c>
      <c r="T1350" s="11">
        <v>9730</v>
      </c>
      <c r="U1350" s="81" t="str">
        <f>IF(COUNTIF('2025年度_地域戦略テーブル（基本項目）'!C:C, D1350) &gt; 0, "策定済み", "未策定")</f>
        <v>未策定</v>
      </c>
      <c r="V1350" t="str">
        <f>IF(COUNTIF('2025年度_地域戦略テーブル（基本項目）'!C:C, D1350) &gt; 0,
    IF(MONTH(INDEX('2025年度_地域戦略テーブル（基本項目）'!G:G, MATCH(D1350, '2025年度_地域戦略テーブル（基本項目）'!C:C, 0))) &gt;= 4,
        YEAR(INDEX('2025年度_地域戦略テーブル（基本項目）'!G:G, MATCH(D1350, '2025年度_地域戦略テーブル（基本項目）'!C:C, 0))),
        YEAR(INDEX('2025年度_地域戦略テーブル（基本項目）'!G:G, MATCH(D1350, '2025年度_地域戦略テーブル（基本項目）'!C:C, 0)))-1),
    "")</f>
        <v/>
      </c>
    </row>
    <row r="1351" spans="1:22" hidden="1">
      <c r="A1351" s="11">
        <v>1254</v>
      </c>
      <c r="B1351" s="12" t="s">
        <v>4932</v>
      </c>
      <c r="C1351" s="12" t="s">
        <v>7596</v>
      </c>
      <c r="D1351" s="12" t="s">
        <v>4933</v>
      </c>
      <c r="E1351" s="12" t="s">
        <v>657</v>
      </c>
      <c r="F1351" s="12" t="s">
        <v>4908</v>
      </c>
      <c r="G1351" s="12" t="s">
        <v>2016</v>
      </c>
      <c r="H1351" s="12" t="s">
        <v>4934</v>
      </c>
      <c r="I1351" s="12" t="s">
        <v>1076</v>
      </c>
      <c r="J1351" s="11">
        <v>95.65</v>
      </c>
      <c r="K1351" s="11">
        <v>6229</v>
      </c>
      <c r="L1351" s="11">
        <v>-15.812950000000001</v>
      </c>
      <c r="M1351" s="11">
        <v>4.1648626511730802</v>
      </c>
      <c r="N1351" s="11">
        <v>2.3687317745376499</v>
      </c>
      <c r="O1351" s="11">
        <v>1.78723925201192</v>
      </c>
      <c r="P1351" s="11">
        <v>90.581925126132603</v>
      </c>
      <c r="Q1351" s="11">
        <v>1.0972411961447499</v>
      </c>
      <c r="R1351" s="11">
        <v>222</v>
      </c>
      <c r="S1351" s="11">
        <v>1224</v>
      </c>
      <c r="T1351" s="11">
        <v>2300</v>
      </c>
      <c r="U1351" s="81" t="str">
        <f>IF(COUNTIF('2025年度_地域戦略テーブル（基本項目）'!C:C, D1351) &gt; 0, "策定済み", "未策定")</f>
        <v>未策定</v>
      </c>
      <c r="V1351" t="str">
        <f>IF(COUNTIF('2025年度_地域戦略テーブル（基本項目）'!C:C, D1351) &gt; 0,
    IF(MONTH(INDEX('2025年度_地域戦略テーブル（基本項目）'!G:G, MATCH(D1351, '2025年度_地域戦略テーブル（基本項目）'!C:C, 0))) &gt;= 4,
        YEAR(INDEX('2025年度_地域戦略テーブル（基本項目）'!G:G, MATCH(D1351, '2025年度_地域戦略テーブル（基本項目）'!C:C, 0))),
        YEAR(INDEX('2025年度_地域戦略テーブル（基本項目）'!G:G, MATCH(D1351, '2025年度_地域戦略テーブル（基本項目）'!C:C, 0)))-1),
    "")</f>
        <v/>
      </c>
    </row>
    <row r="1352" spans="1:22" hidden="1">
      <c r="A1352" s="11">
        <v>1232</v>
      </c>
      <c r="B1352" s="12" t="s">
        <v>4935</v>
      </c>
      <c r="C1352" s="12" t="s">
        <v>7574</v>
      </c>
      <c r="D1352" s="12" t="s">
        <v>4936</v>
      </c>
      <c r="E1352" s="12" t="s">
        <v>657</v>
      </c>
      <c r="F1352" s="12" t="s">
        <v>4908</v>
      </c>
      <c r="G1352" s="12" t="s">
        <v>2016</v>
      </c>
      <c r="H1352" s="12" t="s">
        <v>4937</v>
      </c>
      <c r="I1352" s="12" t="s">
        <v>1076</v>
      </c>
      <c r="J1352" s="11">
        <v>292.02</v>
      </c>
      <c r="K1352" s="11">
        <v>27927</v>
      </c>
      <c r="L1352" s="11">
        <v>-9.9041800000000002</v>
      </c>
      <c r="M1352" s="11">
        <v>4.6068058587861698</v>
      </c>
      <c r="N1352" s="11">
        <v>4.6403021733393199</v>
      </c>
      <c r="O1352" s="11">
        <v>8.1444895077175108</v>
      </c>
      <c r="P1352" s="11">
        <v>81.221286688053198</v>
      </c>
      <c r="Q1352" s="11">
        <v>1.3871157721038001</v>
      </c>
      <c r="R1352" s="11">
        <v>4250</v>
      </c>
      <c r="S1352" s="11">
        <v>3681</v>
      </c>
      <c r="T1352" s="11">
        <v>8876</v>
      </c>
      <c r="U1352" s="81" t="str">
        <f>IF(COUNTIF('2025年度_地域戦略テーブル（基本項目）'!C:C, D1352) &gt; 0, "策定済み", "未策定")</f>
        <v>未策定</v>
      </c>
      <c r="V1352" t="str">
        <f>IF(COUNTIF('2025年度_地域戦略テーブル（基本項目）'!C:C, D1352) &gt; 0,
    IF(MONTH(INDEX('2025年度_地域戦略テーブル（基本項目）'!G:G, MATCH(D1352, '2025年度_地域戦略テーブル（基本項目）'!C:C, 0))) &gt;= 4,
        YEAR(INDEX('2025年度_地域戦略テーブル（基本項目）'!G:G, MATCH(D1352, '2025年度_地域戦略テーブル（基本項目）'!C:C, 0))),
        YEAR(INDEX('2025年度_地域戦略テーブル（基本項目）'!G:G, MATCH(D1352, '2025年度_地域戦略テーブル（基本項目）'!C:C, 0)))-1),
    "")</f>
        <v/>
      </c>
    </row>
    <row r="1353" spans="1:22" hidden="1">
      <c r="A1353" s="11">
        <v>1233</v>
      </c>
      <c r="B1353" s="12" t="s">
        <v>4938</v>
      </c>
      <c r="C1353" s="12" t="s">
        <v>7575</v>
      </c>
      <c r="D1353" s="12" t="s">
        <v>4939</v>
      </c>
      <c r="E1353" s="12" t="s">
        <v>657</v>
      </c>
      <c r="F1353" s="12" t="s">
        <v>4908</v>
      </c>
      <c r="G1353" s="12" t="s">
        <v>2016</v>
      </c>
      <c r="H1353" s="12" t="s">
        <v>4940</v>
      </c>
      <c r="I1353" s="12" t="s">
        <v>1076</v>
      </c>
      <c r="J1353" s="11">
        <v>60.58</v>
      </c>
      <c r="K1353" s="11">
        <v>24096</v>
      </c>
      <c r="L1353" s="11">
        <v>-10.31711</v>
      </c>
      <c r="M1353" s="11">
        <v>19.009916415814999</v>
      </c>
      <c r="N1353" s="11">
        <v>22.694044841442398</v>
      </c>
      <c r="O1353" s="11">
        <v>2.05891164763915</v>
      </c>
      <c r="P1353" s="11">
        <v>54.127524259174798</v>
      </c>
      <c r="Q1353" s="11">
        <v>2.1096028359286798</v>
      </c>
      <c r="R1353" s="11">
        <v>1067</v>
      </c>
      <c r="S1353" s="11">
        <v>3431</v>
      </c>
      <c r="T1353" s="11">
        <v>7493</v>
      </c>
      <c r="U1353" s="81" t="str">
        <f>IF(COUNTIF('2025年度_地域戦略テーブル（基本項目）'!C:C, D1353) &gt; 0, "策定済み", "未策定")</f>
        <v>未策定</v>
      </c>
      <c r="V1353" t="str">
        <f>IF(COUNTIF('2025年度_地域戦略テーブル（基本項目）'!C:C, D1353) &gt; 0,
    IF(MONTH(INDEX('2025年度_地域戦略テーブル（基本項目）'!G:G, MATCH(D1353, '2025年度_地域戦略テーブル（基本項目）'!C:C, 0))) &gt;= 4,
        YEAR(INDEX('2025年度_地域戦略テーブル（基本項目）'!G:G, MATCH(D1353, '2025年度_地域戦略テーブル（基本項目）'!C:C, 0))),
        YEAR(INDEX('2025年度_地域戦略テーブル（基本項目）'!G:G, MATCH(D1353, '2025年度_地域戦略テーブル（基本項目）'!C:C, 0)))-1),
    "")</f>
        <v/>
      </c>
    </row>
    <row r="1354" spans="1:22" hidden="1">
      <c r="A1354" s="11">
        <v>1247</v>
      </c>
      <c r="B1354" s="12" t="s">
        <v>4941</v>
      </c>
      <c r="C1354" s="12" t="s">
        <v>7589</v>
      </c>
      <c r="D1354" s="12" t="s">
        <v>4942</v>
      </c>
      <c r="E1354" s="12" t="s">
        <v>657</v>
      </c>
      <c r="F1354" s="12" t="s">
        <v>4908</v>
      </c>
      <c r="G1354" s="12" t="s">
        <v>2016</v>
      </c>
      <c r="H1354" s="12" t="s">
        <v>4943</v>
      </c>
      <c r="I1354" s="12" t="s">
        <v>1076</v>
      </c>
      <c r="J1354" s="11">
        <v>79.58</v>
      </c>
      <c r="K1354" s="11">
        <v>1479</v>
      </c>
      <c r="L1354" s="11">
        <v>-15.918139999999999</v>
      </c>
      <c r="M1354" s="11">
        <v>1.75858166143956</v>
      </c>
      <c r="N1354" s="11">
        <v>3.7567833596021298</v>
      </c>
      <c r="O1354" s="11">
        <v>1.1689216276004999</v>
      </c>
      <c r="P1354" s="11">
        <v>92.206556143466003</v>
      </c>
      <c r="Q1354" s="11">
        <v>1.10915720789177</v>
      </c>
      <c r="R1354" s="11">
        <v>250</v>
      </c>
      <c r="S1354" s="11">
        <v>217</v>
      </c>
      <c r="T1354" s="11">
        <v>465</v>
      </c>
      <c r="U1354" s="81" t="str">
        <f>IF(COUNTIF('2025年度_地域戦略テーブル（基本項目）'!C:C, D1354) &gt; 0, "策定済み", "未策定")</f>
        <v>未策定</v>
      </c>
      <c r="V1354" t="str">
        <f>IF(COUNTIF('2025年度_地域戦略テーブル（基本項目）'!C:C, D1354) &gt; 0,
    IF(MONTH(INDEX('2025年度_地域戦略テーブル（基本項目）'!G:G, MATCH(D1354, '2025年度_地域戦略テーブル（基本項目）'!C:C, 0))) &gt;= 4,
        YEAR(INDEX('2025年度_地域戦略テーブル（基本項目）'!G:G, MATCH(D1354, '2025年度_地域戦略テーブル（基本項目）'!C:C, 0))),
        YEAR(INDEX('2025年度_地域戦略テーブル（基本項目）'!G:G, MATCH(D1354, '2025年度_地域戦略テーブル（基本項目）'!C:C, 0)))-1),
    "")</f>
        <v/>
      </c>
    </row>
    <row r="1355" spans="1:22" hidden="1">
      <c r="A1355" s="11">
        <v>1252</v>
      </c>
      <c r="B1355" s="12" t="s">
        <v>4944</v>
      </c>
      <c r="C1355" s="12" t="s">
        <v>7594</v>
      </c>
      <c r="D1355" s="12" t="s">
        <v>4945</v>
      </c>
      <c r="E1355" s="12" t="s">
        <v>657</v>
      </c>
      <c r="F1355" s="12" t="s">
        <v>4908</v>
      </c>
      <c r="G1355" s="12" t="s">
        <v>2016</v>
      </c>
      <c r="H1355" s="12" t="s">
        <v>4946</v>
      </c>
      <c r="I1355" s="12" t="s">
        <v>1076</v>
      </c>
      <c r="J1355" s="11">
        <v>16.3</v>
      </c>
      <c r="K1355" s="11">
        <v>33810</v>
      </c>
      <c r="L1355" s="11">
        <v>0.96455000000000002</v>
      </c>
      <c r="M1355" s="11">
        <v>46.760249063091202</v>
      </c>
      <c r="N1355" s="11">
        <v>39.638405105745697</v>
      </c>
      <c r="O1355" s="11">
        <v>6.9704731465678904</v>
      </c>
      <c r="P1355" s="11">
        <v>6.44248305579411</v>
      </c>
      <c r="Q1355" s="11">
        <v>0.18838962880111701</v>
      </c>
      <c r="R1355" s="11">
        <v>511</v>
      </c>
      <c r="S1355" s="11">
        <v>4030</v>
      </c>
      <c r="T1355" s="11">
        <v>10008</v>
      </c>
      <c r="U1355" s="81" t="str">
        <f>IF(COUNTIF('2025年度_地域戦略テーブル（基本項目）'!C:C, D1355) &gt; 0, "策定済み", "未策定")</f>
        <v>未策定</v>
      </c>
      <c r="V1355" t="str">
        <f>IF(COUNTIF('2025年度_地域戦略テーブル（基本項目）'!C:C, D1355) &gt; 0,
    IF(MONTH(INDEX('2025年度_地域戦略テーブル（基本項目）'!G:G, MATCH(D1355, '2025年度_地域戦略テーブル（基本項目）'!C:C, 0))) &gt;= 4,
        YEAR(INDEX('2025年度_地域戦略テーブル（基本項目）'!G:G, MATCH(D1355, '2025年度_地域戦略テーブル（基本項目）'!C:C, 0))),
        YEAR(INDEX('2025年度_地域戦略テーブル（基本項目）'!G:G, MATCH(D1355, '2025年度_地域戦略テーブル（基本項目）'!C:C, 0)))-1),
    "")</f>
        <v/>
      </c>
    </row>
    <row r="1356" spans="1:22" hidden="1">
      <c r="A1356" s="11">
        <v>1235</v>
      </c>
      <c r="B1356" s="12" t="s">
        <v>4947</v>
      </c>
      <c r="C1356" s="12" t="s">
        <v>7577</v>
      </c>
      <c r="D1356" s="12" t="s">
        <v>4948</v>
      </c>
      <c r="E1356" s="12" t="s">
        <v>657</v>
      </c>
      <c r="F1356" s="12" t="s">
        <v>4908</v>
      </c>
      <c r="G1356" s="12" t="s">
        <v>2016</v>
      </c>
      <c r="H1356" s="12" t="s">
        <v>4949</v>
      </c>
      <c r="I1356" s="12" t="s">
        <v>1076</v>
      </c>
      <c r="J1356" s="11">
        <v>24.26</v>
      </c>
      <c r="K1356" s="11">
        <v>78113</v>
      </c>
      <c r="L1356" s="11">
        <v>0.7117</v>
      </c>
      <c r="M1356" s="11">
        <v>49.746095386940503</v>
      </c>
      <c r="N1356" s="11">
        <v>11.118056900690901</v>
      </c>
      <c r="O1356" s="11">
        <v>3.7226120428348199</v>
      </c>
      <c r="P1356" s="11">
        <v>34.342273820249403</v>
      </c>
      <c r="Q1356" s="11">
        <v>1.0709618492844799</v>
      </c>
      <c r="R1356" s="11">
        <v>371</v>
      </c>
      <c r="S1356" s="11">
        <v>8221</v>
      </c>
      <c r="T1356" s="11">
        <v>20757</v>
      </c>
      <c r="U1356" s="81" t="str">
        <f>IF(COUNTIF('2025年度_地域戦略テーブル（基本項目）'!C:C, D1356) &gt; 0, "策定済み", "未策定")</f>
        <v>未策定</v>
      </c>
      <c r="V1356" t="str">
        <f>IF(COUNTIF('2025年度_地域戦略テーブル（基本項目）'!C:C, D1356) &gt; 0,
    IF(MONTH(INDEX('2025年度_地域戦略テーブル（基本項目）'!G:G, MATCH(D1356, '2025年度_地域戦略テーブル（基本項目）'!C:C, 0))) &gt;= 4,
        YEAR(INDEX('2025年度_地域戦略テーブル（基本項目）'!G:G, MATCH(D1356, '2025年度_地域戦略テーブル（基本項目）'!C:C, 0))),
        YEAR(INDEX('2025年度_地域戦略テーブル（基本項目）'!G:G, MATCH(D1356, '2025年度_地域戦略テーブル（基本項目）'!C:C, 0)))-1),
    "")</f>
        <v/>
      </c>
    </row>
    <row r="1357" spans="1:22" hidden="1">
      <c r="A1357" s="11">
        <v>1248</v>
      </c>
      <c r="B1357" s="12" t="s">
        <v>4950</v>
      </c>
      <c r="C1357" s="12" t="s">
        <v>7590</v>
      </c>
      <c r="D1357" s="12" t="s">
        <v>662</v>
      </c>
      <c r="E1357" s="12" t="s">
        <v>657</v>
      </c>
      <c r="F1357" s="12" t="s">
        <v>4908</v>
      </c>
      <c r="G1357" s="12" t="s">
        <v>2016</v>
      </c>
      <c r="H1357" s="12" t="s">
        <v>4951</v>
      </c>
      <c r="I1357" s="12" t="s">
        <v>1076</v>
      </c>
      <c r="J1357" s="11">
        <v>25.79</v>
      </c>
      <c r="K1357" s="11">
        <v>6729</v>
      </c>
      <c r="L1357" s="11">
        <v>-6.4767200000000003</v>
      </c>
      <c r="M1357" s="11">
        <v>11.963198601115201</v>
      </c>
      <c r="N1357" s="11">
        <v>15.4322720011483</v>
      </c>
      <c r="O1357" s="11">
        <v>3.9236176144963899</v>
      </c>
      <c r="P1357" s="11">
        <v>66.885935734750106</v>
      </c>
      <c r="Q1357" s="11">
        <v>1.7949760484900099</v>
      </c>
      <c r="R1357" s="11">
        <v>229</v>
      </c>
      <c r="S1357" s="11">
        <v>806</v>
      </c>
      <c r="T1357" s="11">
        <v>2036</v>
      </c>
      <c r="U1357" s="81" t="str">
        <f>IF(COUNTIF('2025年度_地域戦略テーブル（基本項目）'!C:C, D1357) &gt; 0, "策定済み", "未策定")</f>
        <v>策定済み</v>
      </c>
      <c r="V1357">
        <f>IF(COUNTIF('2025年度_地域戦略テーブル（基本項目）'!C:C, D1357) &gt; 0,
    IF(MONTH(INDEX('2025年度_地域戦略テーブル（基本項目）'!G:G, MATCH(D1357, '2025年度_地域戦略テーブル（基本項目）'!C:C, 0))) &gt;= 4,
        YEAR(INDEX('2025年度_地域戦略テーブル（基本項目）'!G:G, MATCH(D1357, '2025年度_地域戦略テーブル（基本項目）'!C:C, 0))),
        YEAR(INDEX('2025年度_地域戦略テーブル（基本項目）'!G:G, MATCH(D1357, '2025年度_地域戦略テーブル（基本項目）'!C:C, 0)))-1),
    "")</f>
        <v>2016</v>
      </c>
    </row>
    <row r="1358" spans="1:22" hidden="1">
      <c r="A1358" s="11">
        <v>1257</v>
      </c>
      <c r="B1358" s="12" t="s">
        <v>4952</v>
      </c>
      <c r="C1358" s="12" t="s">
        <v>7599</v>
      </c>
      <c r="D1358" s="12" t="s">
        <v>4953</v>
      </c>
      <c r="E1358" s="12" t="s">
        <v>657</v>
      </c>
      <c r="F1358" s="12" t="s">
        <v>4908</v>
      </c>
      <c r="G1358" s="12" t="s">
        <v>2016</v>
      </c>
      <c r="H1358" s="12" t="s">
        <v>4954</v>
      </c>
      <c r="I1358" s="12" t="s">
        <v>1076</v>
      </c>
      <c r="J1358" s="11">
        <v>47.7</v>
      </c>
      <c r="K1358" s="11">
        <v>623</v>
      </c>
      <c r="L1358" s="11">
        <v>-5.6060600000000003</v>
      </c>
      <c r="M1358" s="11">
        <v>1.12670485454698</v>
      </c>
      <c r="N1358" s="11">
        <v>0.27780800821616097</v>
      </c>
      <c r="O1358" s="11">
        <v>0.200599266914088</v>
      </c>
      <c r="P1358" s="11">
        <v>97.792943414645293</v>
      </c>
      <c r="Q1358" s="11">
        <v>0.60194445567750299</v>
      </c>
      <c r="R1358" s="11">
        <v>35</v>
      </c>
      <c r="S1358" s="11">
        <v>84</v>
      </c>
      <c r="T1358" s="11">
        <v>218</v>
      </c>
      <c r="U1358" s="81" t="str">
        <f>IF(COUNTIF('2025年度_地域戦略テーブル（基本項目）'!C:C, D1358) &gt; 0, "策定済み", "未策定")</f>
        <v>未策定</v>
      </c>
      <c r="V1358" t="str">
        <f>IF(COUNTIF('2025年度_地域戦略テーブル（基本項目）'!C:C, D1358) &gt; 0,
    IF(MONTH(INDEX('2025年度_地域戦略テーブル（基本項目）'!G:G, MATCH(D1358, '2025年度_地域戦略テーブル（基本項目）'!C:C, 0))) &gt;= 4,
        YEAR(INDEX('2025年度_地域戦略テーブル（基本項目）'!G:G, MATCH(D1358, '2025年度_地域戦略テーブル（基本項目）'!C:C, 0))),
        YEAR(INDEX('2025年度_地域戦略テーブル（基本項目）'!G:G, MATCH(D1358, '2025年度_地域戦略テーブル（基本項目）'!C:C, 0)))-1),
    "")</f>
        <v/>
      </c>
    </row>
    <row r="1359" spans="1:22" hidden="1">
      <c r="A1359" s="11">
        <v>1231</v>
      </c>
      <c r="B1359" s="12" t="s">
        <v>4955</v>
      </c>
      <c r="C1359" s="12" t="s">
        <v>7573</v>
      </c>
      <c r="D1359" s="12" t="s">
        <v>4956</v>
      </c>
      <c r="E1359" s="12" t="s">
        <v>657</v>
      </c>
      <c r="F1359" s="12" t="s">
        <v>4908</v>
      </c>
      <c r="G1359" s="12" t="s">
        <v>2016</v>
      </c>
      <c r="H1359" s="12" t="s">
        <v>4957</v>
      </c>
      <c r="I1359" s="12" t="s">
        <v>1076</v>
      </c>
      <c r="J1359" s="11">
        <v>98.91</v>
      </c>
      <c r="K1359" s="11">
        <v>54857</v>
      </c>
      <c r="L1359" s="11">
        <v>-4.1698700000000004</v>
      </c>
      <c r="M1359" s="11">
        <v>12.436557830967301</v>
      </c>
      <c r="N1359" s="11">
        <v>14.2219728947305</v>
      </c>
      <c r="O1359" s="11">
        <v>4.5261907662996999</v>
      </c>
      <c r="P1359" s="11">
        <v>67.886430656769605</v>
      </c>
      <c r="Q1359" s="11">
        <v>0.92884785123286795</v>
      </c>
      <c r="R1359" s="11">
        <v>1388</v>
      </c>
      <c r="S1359" s="11">
        <v>6581</v>
      </c>
      <c r="T1359" s="11">
        <v>17522</v>
      </c>
      <c r="U1359" s="81" t="str">
        <f>IF(COUNTIF('2025年度_地域戦略テーブル（基本項目）'!C:C, D1359) &gt; 0, "策定済み", "未策定")</f>
        <v>未策定</v>
      </c>
      <c r="V1359" t="str">
        <f>IF(COUNTIF('2025年度_地域戦略テーブル（基本項目）'!C:C, D1359) &gt; 0,
    IF(MONTH(INDEX('2025年度_地域戦略テーブル（基本項目）'!G:G, MATCH(D1359, '2025年度_地域戦略テーブル（基本項目）'!C:C, 0))) &gt;= 4,
        YEAR(INDEX('2025年度_地域戦略テーブル（基本項目）'!G:G, MATCH(D1359, '2025年度_地域戦略テーブル（基本項目）'!C:C, 0))),
        YEAR(INDEX('2025年度_地域戦略テーブル（基本項目）'!G:G, MATCH(D1359, '2025年度_地域戦略テーブル（基本項目）'!C:C, 0)))-1),
    "")</f>
        <v/>
      </c>
    </row>
    <row r="1360" spans="1:22" hidden="1">
      <c r="A1360" s="11">
        <v>1240</v>
      </c>
      <c r="B1360" s="12" t="s">
        <v>4958</v>
      </c>
      <c r="C1360" s="12" t="s">
        <v>7582</v>
      </c>
      <c r="D1360" s="12" t="s">
        <v>4959</v>
      </c>
      <c r="E1360" s="12" t="s">
        <v>657</v>
      </c>
      <c r="F1360" s="12" t="s">
        <v>4908</v>
      </c>
      <c r="G1360" s="12" t="s">
        <v>2016</v>
      </c>
      <c r="H1360" s="12" t="s">
        <v>4960</v>
      </c>
      <c r="I1360" s="12" t="s">
        <v>1076</v>
      </c>
      <c r="J1360" s="11">
        <v>8.7899999999999991</v>
      </c>
      <c r="K1360" s="11">
        <v>23219</v>
      </c>
      <c r="L1360" s="11">
        <v>-1.49336</v>
      </c>
      <c r="M1360" s="11">
        <v>42.549068664577803</v>
      </c>
      <c r="N1360" s="11">
        <v>4.5959770594469997</v>
      </c>
      <c r="O1360" s="11">
        <v>4.6619090191027901</v>
      </c>
      <c r="P1360" s="11">
        <v>47.930396034362502</v>
      </c>
      <c r="Q1360" s="11">
        <v>0.26264922250994999</v>
      </c>
      <c r="R1360" s="11">
        <v>132</v>
      </c>
      <c r="S1360" s="11">
        <v>2213</v>
      </c>
      <c r="T1360" s="11">
        <v>6847</v>
      </c>
      <c r="U1360" s="81" t="str">
        <f>IF(COUNTIF('2025年度_地域戦略テーブル（基本項目）'!C:C, D1360) &gt; 0, "策定済み", "未策定")</f>
        <v>未策定</v>
      </c>
      <c r="V1360" t="str">
        <f>IF(COUNTIF('2025年度_地域戦略テーブル（基本項目）'!C:C, D1360) &gt; 0,
    IF(MONTH(INDEX('2025年度_地域戦略テーブル（基本項目）'!G:G, MATCH(D1360, '2025年度_地域戦略テーブル（基本項目）'!C:C, 0))) &gt;= 4,
        YEAR(INDEX('2025年度_地域戦略テーブル（基本項目）'!G:G, MATCH(D1360, '2025年度_地域戦略テーブル（基本項目）'!C:C, 0))),
        YEAR(INDEX('2025年度_地域戦略テーブル（基本項目）'!G:G, MATCH(D1360, '2025年度_地域戦略テーブル（基本項目）'!C:C, 0)))-1),
    "")</f>
        <v/>
      </c>
    </row>
    <row r="1361" spans="1:22" hidden="1">
      <c r="A1361" s="11">
        <v>1244</v>
      </c>
      <c r="B1361" s="12" t="s">
        <v>4961</v>
      </c>
      <c r="C1361" s="12" t="s">
        <v>7586</v>
      </c>
      <c r="D1361" s="12" t="s">
        <v>4962</v>
      </c>
      <c r="E1361" s="12" t="s">
        <v>657</v>
      </c>
      <c r="F1361" s="12" t="s">
        <v>4908</v>
      </c>
      <c r="G1361" s="12" t="s">
        <v>2016</v>
      </c>
      <c r="H1361" s="12" t="s">
        <v>4963</v>
      </c>
      <c r="I1361" s="12" t="s">
        <v>1076</v>
      </c>
      <c r="J1361" s="11">
        <v>4.0599999999999996</v>
      </c>
      <c r="K1361" s="11">
        <v>6439</v>
      </c>
      <c r="L1361" s="11">
        <v>-5.8074899999999996</v>
      </c>
      <c r="M1361" s="11">
        <v>42.6521766632439</v>
      </c>
      <c r="N1361" s="11">
        <v>52.688506908226401</v>
      </c>
      <c r="O1361" s="11">
        <v>4.42035833228379</v>
      </c>
      <c r="P1361" s="11">
        <v>0</v>
      </c>
      <c r="Q1361" s="11">
        <v>0.23895809624600201</v>
      </c>
      <c r="R1361" s="11">
        <v>96</v>
      </c>
      <c r="S1361" s="11">
        <v>969</v>
      </c>
      <c r="T1361" s="11">
        <v>1962</v>
      </c>
      <c r="U1361" s="81" t="str">
        <f>IF(COUNTIF('2025年度_地域戦略テーブル（基本項目）'!C:C, D1361) &gt; 0, "策定済み", "未策定")</f>
        <v>未策定</v>
      </c>
      <c r="V1361" t="str">
        <f>IF(COUNTIF('2025年度_地域戦略テーブル（基本項目）'!C:C, D1361) &gt; 0,
    IF(MONTH(INDEX('2025年度_地域戦略テーブル（基本項目）'!G:G, MATCH(D1361, '2025年度_地域戦略テーブル（基本項目）'!C:C, 0))) &gt;= 4,
        YEAR(INDEX('2025年度_地域戦略テーブル（基本項目）'!G:G, MATCH(D1361, '2025年度_地域戦略テーブル（基本項目）'!C:C, 0))),
        YEAR(INDEX('2025年度_地域戦略テーブル（基本項目）'!G:G, MATCH(D1361, '2025年度_地域戦略テーブル（基本項目）'!C:C, 0)))-1),
    "")</f>
        <v/>
      </c>
    </row>
    <row r="1362" spans="1:22" hidden="1">
      <c r="A1362" s="11">
        <v>1238</v>
      </c>
      <c r="B1362" s="12" t="s">
        <v>4964</v>
      </c>
      <c r="C1362" s="12" t="s">
        <v>7580</v>
      </c>
      <c r="D1362" s="12" t="s">
        <v>4965</v>
      </c>
      <c r="E1362" s="12" t="s">
        <v>657</v>
      </c>
      <c r="F1362" s="12" t="s">
        <v>4908</v>
      </c>
      <c r="G1362" s="12" t="s">
        <v>2016</v>
      </c>
      <c r="H1362" s="12" t="s">
        <v>4966</v>
      </c>
      <c r="I1362" s="12" t="s">
        <v>1076</v>
      </c>
      <c r="J1362" s="11">
        <v>66.52</v>
      </c>
      <c r="K1362" s="11">
        <v>3226</v>
      </c>
      <c r="L1362" s="11">
        <v>-12.19379</v>
      </c>
      <c r="M1362" s="11">
        <v>4.4541478366030898</v>
      </c>
      <c r="N1362" s="11">
        <v>8.7811858288368008</v>
      </c>
      <c r="O1362" s="11">
        <v>8.8036155030166707</v>
      </c>
      <c r="P1362" s="11">
        <v>74.129206543626395</v>
      </c>
      <c r="Q1362" s="11">
        <v>3.83184428791709</v>
      </c>
      <c r="R1362" s="11">
        <v>830</v>
      </c>
      <c r="S1362" s="11">
        <v>602</v>
      </c>
      <c r="T1362" s="11">
        <v>1080</v>
      </c>
      <c r="U1362" s="81" t="str">
        <f>IF(COUNTIF('2025年度_地域戦略テーブル（基本項目）'!C:C, D1362) &gt; 0, "策定済み", "未策定")</f>
        <v>未策定</v>
      </c>
      <c r="V1362" t="str">
        <f>IF(COUNTIF('2025年度_地域戦略テーブル（基本項目）'!C:C, D1362) &gt; 0,
    IF(MONTH(INDEX('2025年度_地域戦略テーブル（基本項目）'!G:G, MATCH(D1362, '2025年度_地域戦略テーブル（基本項目）'!C:C, 0))) &gt;= 4,
        YEAR(INDEX('2025年度_地域戦略テーブル（基本項目）'!G:G, MATCH(D1362, '2025年度_地域戦略テーブル（基本項目）'!C:C, 0))),
        YEAR(INDEX('2025年度_地域戦略テーブル（基本項目）'!G:G, MATCH(D1362, '2025年度_地域戦略テーブル（基本項目）'!C:C, 0)))-1),
    "")</f>
        <v/>
      </c>
    </row>
    <row r="1363" spans="1:22" ht="26" hidden="1">
      <c r="A1363" s="11">
        <v>1260</v>
      </c>
      <c r="B1363" s="12" t="s">
        <v>4967</v>
      </c>
      <c r="C1363" s="12" t="s">
        <v>7602</v>
      </c>
      <c r="D1363" s="12" t="s">
        <v>4968</v>
      </c>
      <c r="E1363" s="12" t="s">
        <v>657</v>
      </c>
      <c r="F1363" s="12" t="s">
        <v>4908</v>
      </c>
      <c r="G1363" s="12" t="s">
        <v>2016</v>
      </c>
      <c r="H1363" s="12" t="s">
        <v>4969</v>
      </c>
      <c r="I1363" s="12" t="s">
        <v>1076</v>
      </c>
      <c r="J1363" s="11">
        <v>672.38</v>
      </c>
      <c r="K1363" s="11">
        <v>3061</v>
      </c>
      <c r="L1363" s="11">
        <v>-12.7423</v>
      </c>
      <c r="M1363" s="11">
        <v>0.29488931544392599</v>
      </c>
      <c r="N1363" s="11">
        <v>0.198569691393329</v>
      </c>
      <c r="O1363" s="11">
        <v>0.365980994568877</v>
      </c>
      <c r="P1363" s="11">
        <v>97.993787593804797</v>
      </c>
      <c r="Q1363" s="11">
        <v>1.1467724047890699</v>
      </c>
      <c r="R1363" s="11">
        <v>219</v>
      </c>
      <c r="S1363" s="11">
        <v>412</v>
      </c>
      <c r="T1363" s="11">
        <v>1107</v>
      </c>
      <c r="U1363" s="81" t="str">
        <f>IF(COUNTIF('2025年度_地域戦略テーブル（基本項目）'!C:C, D1363) &gt; 0, "策定済み", "未策定")</f>
        <v>未策定</v>
      </c>
      <c r="V1363" t="str">
        <f>IF(COUNTIF('2025年度_地域戦略テーブル（基本項目）'!C:C, D1363) &gt; 0,
    IF(MONTH(INDEX('2025年度_地域戦略テーブル（基本項目）'!G:G, MATCH(D1363, '2025年度_地域戦略テーブル（基本項目）'!C:C, 0))) &gt;= 4,
        YEAR(INDEX('2025年度_地域戦略テーブル（基本項目）'!G:G, MATCH(D1363, '2025年度_地域戦略テーブル（基本項目）'!C:C, 0))),
        YEAR(INDEX('2025年度_地域戦略テーブル（基本項目）'!G:G, MATCH(D1363, '2025年度_地域戦略テーブル（基本項目）'!C:C, 0)))-1),
    "")</f>
        <v/>
      </c>
    </row>
    <row r="1364" spans="1:22" ht="26" hidden="1">
      <c r="A1364" s="11">
        <v>1262</v>
      </c>
      <c r="B1364" s="12" t="s">
        <v>4970</v>
      </c>
      <c r="C1364" s="12" t="s">
        <v>7604</v>
      </c>
      <c r="D1364" s="12" t="s">
        <v>4971</v>
      </c>
      <c r="E1364" s="12" t="s">
        <v>657</v>
      </c>
      <c r="F1364" s="12" t="s">
        <v>4908</v>
      </c>
      <c r="G1364" s="12" t="s">
        <v>2016</v>
      </c>
      <c r="H1364" s="12" t="s">
        <v>4972</v>
      </c>
      <c r="I1364" s="12" t="s">
        <v>1076</v>
      </c>
      <c r="J1364" s="11">
        <v>274.22000000000003</v>
      </c>
      <c r="K1364" s="11">
        <v>444</v>
      </c>
      <c r="L1364" s="11">
        <v>-13.28125</v>
      </c>
      <c r="M1364" s="11">
        <v>0.122601136361667</v>
      </c>
      <c r="N1364" s="11">
        <v>0</v>
      </c>
      <c r="O1364" s="11">
        <v>0</v>
      </c>
      <c r="P1364" s="11">
        <v>99.227907007975602</v>
      </c>
      <c r="Q1364" s="11">
        <v>0.64949185566275003</v>
      </c>
      <c r="R1364" s="11">
        <v>23</v>
      </c>
      <c r="S1364" s="11">
        <v>95</v>
      </c>
      <c r="T1364" s="11">
        <v>204</v>
      </c>
      <c r="U1364" s="81" t="str">
        <f>IF(COUNTIF('2025年度_地域戦略テーブル（基本項目）'!C:C, D1364) &gt; 0, "策定済み", "未策定")</f>
        <v>未策定</v>
      </c>
      <c r="V1364" t="str">
        <f>IF(COUNTIF('2025年度_地域戦略テーブル（基本項目）'!C:C, D1364) &gt; 0,
    IF(MONTH(INDEX('2025年度_地域戦略テーブル（基本項目）'!G:G, MATCH(D1364, '2025年度_地域戦略テーブル（基本項目）'!C:C, 0))) &gt;= 4,
        YEAR(INDEX('2025年度_地域戦略テーブル（基本項目）'!G:G, MATCH(D1364, '2025年度_地域戦略テーブル（基本項目）'!C:C, 0))),
        YEAR(INDEX('2025年度_地域戦略テーブル（基本項目）'!G:G, MATCH(D1364, '2025年度_地域戦略テーブル（基本項目）'!C:C, 0)))-1),
    "")</f>
        <v/>
      </c>
    </row>
    <row r="1365" spans="1:22" hidden="1">
      <c r="A1365" s="11">
        <v>1250</v>
      </c>
      <c r="B1365" s="12" t="s">
        <v>4973</v>
      </c>
      <c r="C1365" s="12" t="s">
        <v>7592</v>
      </c>
      <c r="D1365" s="12" t="s">
        <v>4974</v>
      </c>
      <c r="E1365" s="12" t="s">
        <v>657</v>
      </c>
      <c r="F1365" s="12" t="s">
        <v>4908</v>
      </c>
      <c r="G1365" s="12" t="s">
        <v>2016</v>
      </c>
      <c r="H1365" s="12" t="s">
        <v>4975</v>
      </c>
      <c r="I1365" s="12" t="s">
        <v>1076</v>
      </c>
      <c r="J1365" s="11">
        <v>6.14</v>
      </c>
      <c r="K1365" s="11">
        <v>21714</v>
      </c>
      <c r="L1365" s="11">
        <v>-1.5416700000000001</v>
      </c>
      <c r="M1365" s="11">
        <v>65.336720342041204</v>
      </c>
      <c r="N1365" s="11">
        <v>12.7865111834197</v>
      </c>
      <c r="O1365" s="11">
        <v>6.2081520599707503</v>
      </c>
      <c r="P1365" s="11">
        <v>15.225142109156399</v>
      </c>
      <c r="Q1365" s="11">
        <v>0.44347430541190003</v>
      </c>
      <c r="R1365" s="11">
        <v>122</v>
      </c>
      <c r="S1365" s="11">
        <v>2393</v>
      </c>
      <c r="T1365" s="11">
        <v>6546</v>
      </c>
      <c r="U1365" s="81" t="str">
        <f>IF(COUNTIF('2025年度_地域戦略テーブル（基本項目）'!C:C, D1365) &gt; 0, "策定済み", "未策定")</f>
        <v>未策定</v>
      </c>
      <c r="V1365" t="str">
        <f>IF(COUNTIF('2025年度_地域戦略テーブル（基本項目）'!C:C, D1365) &gt; 0,
    IF(MONTH(INDEX('2025年度_地域戦略テーブル（基本項目）'!G:G, MATCH(D1365, '2025年度_地域戦略テーブル（基本項目）'!C:C, 0))) &gt;= 4,
        YEAR(INDEX('2025年度_地域戦略テーブル（基本項目）'!G:G, MATCH(D1365, '2025年度_地域戦略テーブル（基本項目）'!C:C, 0))),
        YEAR(INDEX('2025年度_地域戦略テーブル（基本項目）'!G:G, MATCH(D1365, '2025年度_地域戦略テーブル（基本項目）'!C:C, 0)))-1),
    "")</f>
        <v/>
      </c>
    </row>
    <row r="1366" spans="1:22" hidden="1">
      <c r="A1366" s="11">
        <v>1234</v>
      </c>
      <c r="B1366" s="12" t="s">
        <v>4976</v>
      </c>
      <c r="C1366" s="12" t="s">
        <v>7576</v>
      </c>
      <c r="D1366" s="12" t="s">
        <v>4977</v>
      </c>
      <c r="E1366" s="12" t="s">
        <v>657</v>
      </c>
      <c r="F1366" s="12" t="s">
        <v>4908</v>
      </c>
      <c r="G1366" s="12" t="s">
        <v>2016</v>
      </c>
      <c r="H1366" s="12" t="s">
        <v>4978</v>
      </c>
      <c r="I1366" s="12" t="s">
        <v>1076</v>
      </c>
      <c r="J1366" s="11">
        <v>53.15</v>
      </c>
      <c r="K1366" s="11">
        <v>116675</v>
      </c>
      <c r="L1366" s="11">
        <v>-1.3177399999999999</v>
      </c>
      <c r="M1366" s="11">
        <v>35.267569509659303</v>
      </c>
      <c r="N1366" s="11">
        <v>11.5131303459493</v>
      </c>
      <c r="O1366" s="11">
        <v>0.13689913423400299</v>
      </c>
      <c r="P1366" s="11">
        <v>51.215593778431</v>
      </c>
      <c r="Q1366" s="11">
        <v>1.86680723172636</v>
      </c>
      <c r="R1366" s="11">
        <v>920</v>
      </c>
      <c r="S1366" s="11">
        <v>10443</v>
      </c>
      <c r="T1366" s="11">
        <v>37767</v>
      </c>
      <c r="U1366" s="81" t="str">
        <f>IF(COUNTIF('2025年度_地域戦略テーブル（基本項目）'!C:C, D1366) &gt; 0, "策定済み", "未策定")</f>
        <v>未策定</v>
      </c>
      <c r="V1366" t="str">
        <f>IF(COUNTIF('2025年度_地域戦略テーブル（基本項目）'!C:C, D1366) &gt; 0,
    IF(MONTH(INDEX('2025年度_地域戦略テーブル（基本項目）'!G:G, MATCH(D1366, '2025年度_地域戦略テーブル（基本項目）'!C:C, 0))) &gt;= 4,
        YEAR(INDEX('2025年度_地域戦略テーブル（基本項目）'!G:G, MATCH(D1366, '2025年度_地域戦略テーブル（基本項目）'!C:C, 0))),
        YEAR(INDEX('2025年度_地域戦略テーブル（基本項目）'!G:G, MATCH(D1366, '2025年度_地域戦略テーブル（基本項目）'!C:C, 0)))-1),
    "")</f>
        <v/>
      </c>
    </row>
    <row r="1367" spans="1:22" hidden="1">
      <c r="A1367" s="11">
        <v>1263</v>
      </c>
      <c r="B1367" s="12" t="s">
        <v>4979</v>
      </c>
      <c r="C1367" s="12" t="s">
        <v>7605</v>
      </c>
      <c r="D1367" s="12" t="s">
        <v>4980</v>
      </c>
      <c r="E1367" s="12" t="s">
        <v>657</v>
      </c>
      <c r="F1367" s="12" t="s">
        <v>4908</v>
      </c>
      <c r="G1367" s="12" t="s">
        <v>2016</v>
      </c>
      <c r="H1367" s="12" t="s">
        <v>4380</v>
      </c>
      <c r="I1367" s="12" t="s">
        <v>1076</v>
      </c>
      <c r="J1367" s="11">
        <v>269.26</v>
      </c>
      <c r="K1367" s="11">
        <v>1156</v>
      </c>
      <c r="L1367" s="11">
        <v>-11.95735</v>
      </c>
      <c r="M1367" s="11">
        <v>0.54145423440248497</v>
      </c>
      <c r="N1367" s="11">
        <v>0</v>
      </c>
      <c r="O1367" s="11">
        <v>7.9712660316511502E-2</v>
      </c>
      <c r="P1367" s="11">
        <v>98.953510634235499</v>
      </c>
      <c r="Q1367" s="11">
        <v>0.42532247104545701</v>
      </c>
      <c r="R1367" s="11">
        <v>69</v>
      </c>
      <c r="S1367" s="11">
        <v>175</v>
      </c>
      <c r="T1367" s="11">
        <v>378</v>
      </c>
      <c r="U1367" s="81" t="str">
        <f>IF(COUNTIF('2025年度_地域戦略テーブル（基本項目）'!C:C, D1367) &gt; 0, "策定済み", "未策定")</f>
        <v>未策定</v>
      </c>
      <c r="V1367" t="str">
        <f>IF(COUNTIF('2025年度_地域戦略テーブル（基本項目）'!C:C, D1367) &gt; 0,
    IF(MONTH(INDEX('2025年度_地域戦略テーブル（基本項目）'!G:G, MATCH(D1367, '2025年度_地域戦略テーブル（基本項目）'!C:C, 0))) &gt;= 4,
        YEAR(INDEX('2025年度_地域戦略テーブル（基本項目）'!G:G, MATCH(D1367, '2025年度_地域戦略テーブル（基本項目）'!C:C, 0))),
        YEAR(INDEX('2025年度_地域戦略テーブル（基本項目）'!G:G, MATCH(D1367, '2025年度_地域戦略テーブル（基本項目）'!C:C, 0)))-1),
    "")</f>
        <v/>
      </c>
    </row>
    <row r="1368" spans="1:22" hidden="1">
      <c r="A1368" s="11">
        <v>1243</v>
      </c>
      <c r="B1368" s="12" t="s">
        <v>4981</v>
      </c>
      <c r="C1368" s="12" t="s">
        <v>7585</v>
      </c>
      <c r="D1368" s="12" t="s">
        <v>4982</v>
      </c>
      <c r="E1368" s="12" t="s">
        <v>657</v>
      </c>
      <c r="F1368" s="12" t="s">
        <v>4908</v>
      </c>
      <c r="G1368" s="12" t="s">
        <v>2016</v>
      </c>
      <c r="H1368" s="12" t="s">
        <v>2948</v>
      </c>
      <c r="I1368" s="12" t="s">
        <v>1076</v>
      </c>
      <c r="J1368" s="11">
        <v>5.93</v>
      </c>
      <c r="K1368" s="11">
        <v>8167</v>
      </c>
      <c r="L1368" s="11">
        <v>-3.7477900000000002</v>
      </c>
      <c r="M1368" s="11">
        <v>49.643984044769901</v>
      </c>
      <c r="N1368" s="11">
        <v>42.828029966948797</v>
      </c>
      <c r="O1368" s="11">
        <v>5.3918326429258698</v>
      </c>
      <c r="P1368" s="11">
        <v>1.52581010049798</v>
      </c>
      <c r="Q1368" s="11">
        <v>0.61034324485747304</v>
      </c>
      <c r="R1368" s="11">
        <v>174</v>
      </c>
      <c r="S1368" s="11">
        <v>1128</v>
      </c>
      <c r="T1368" s="11">
        <v>2442</v>
      </c>
      <c r="U1368" s="81" t="str">
        <f>IF(COUNTIF('2025年度_地域戦略テーブル（基本項目）'!C:C, D1368) &gt; 0, "策定済み", "未策定")</f>
        <v>未策定</v>
      </c>
      <c r="V1368" t="str">
        <f>IF(COUNTIF('2025年度_地域戦略テーブル（基本項目）'!C:C, D1368) &gt; 0,
    IF(MONTH(INDEX('2025年度_地域戦略テーブル（基本項目）'!G:G, MATCH(D1368, '2025年度_地域戦略テーブル（基本項目）'!C:C, 0))) &gt;= 4,
        YEAR(INDEX('2025年度_地域戦略テーブル（基本項目）'!G:G, MATCH(D1368, '2025年度_地域戦略テーブル（基本項目）'!C:C, 0))),
        YEAR(INDEX('2025年度_地域戦略テーブル（基本項目）'!G:G, MATCH(D1368, '2025年度_地域戦略テーブル（基本項目）'!C:C, 0)))-1),
    "")</f>
        <v/>
      </c>
    </row>
    <row r="1369" spans="1:22" hidden="1">
      <c r="A1369" s="11">
        <v>1246</v>
      </c>
      <c r="B1369" s="12" t="s">
        <v>4983</v>
      </c>
      <c r="C1369" s="12" t="s">
        <v>7588</v>
      </c>
      <c r="D1369" s="12" t="s">
        <v>4984</v>
      </c>
      <c r="E1369" s="12" t="s">
        <v>657</v>
      </c>
      <c r="F1369" s="12" t="s">
        <v>4908</v>
      </c>
      <c r="G1369" s="12" t="s">
        <v>2016</v>
      </c>
      <c r="H1369" s="12" t="s">
        <v>4985</v>
      </c>
      <c r="I1369" s="12" t="s">
        <v>1076</v>
      </c>
      <c r="J1369" s="11">
        <v>47.76</v>
      </c>
      <c r="K1369" s="11">
        <v>1295</v>
      </c>
      <c r="L1369" s="11">
        <v>-16.397680000000001</v>
      </c>
      <c r="M1369" s="11">
        <v>1.8207377373773399</v>
      </c>
      <c r="N1369" s="11">
        <v>3.1790815921110598</v>
      </c>
      <c r="O1369" s="11">
        <v>2.0663924071950399</v>
      </c>
      <c r="P1369" s="11">
        <v>91.864495426774297</v>
      </c>
      <c r="Q1369" s="11">
        <v>1.06929283654229</v>
      </c>
      <c r="R1369" s="11">
        <v>286</v>
      </c>
      <c r="S1369" s="11">
        <v>212</v>
      </c>
      <c r="T1369" s="11">
        <v>505</v>
      </c>
      <c r="U1369" s="81" t="str">
        <f>IF(COUNTIF('2025年度_地域戦略テーブル（基本項目）'!C:C, D1369) &gt; 0, "策定済み", "未策定")</f>
        <v>未策定</v>
      </c>
      <c r="V1369" t="str">
        <f>IF(COUNTIF('2025年度_地域戦略テーブル（基本項目）'!C:C, D1369) &gt; 0,
    IF(MONTH(INDEX('2025年度_地域戦略テーブル（基本項目）'!G:G, MATCH(D1369, '2025年度_地域戦略テーブル（基本項目）'!C:C, 0))) &gt;= 4,
        YEAR(INDEX('2025年度_地域戦略テーブル（基本項目）'!G:G, MATCH(D1369, '2025年度_地域戦略テーブル（基本項目）'!C:C, 0))),
        YEAR(INDEX('2025年度_地域戦略テーブル（基本項目）'!G:G, MATCH(D1369, '2025年度_地域戦略テーブル（基本項目）'!C:C, 0)))-1),
    "")</f>
        <v/>
      </c>
    </row>
    <row r="1370" spans="1:22" hidden="1">
      <c r="A1370" s="11">
        <v>1255</v>
      </c>
      <c r="B1370" s="12" t="s">
        <v>4986</v>
      </c>
      <c r="C1370" s="12" t="s">
        <v>7597</v>
      </c>
      <c r="D1370" s="12" t="s">
        <v>4987</v>
      </c>
      <c r="E1370" s="12" t="s">
        <v>657</v>
      </c>
      <c r="F1370" s="12" t="s">
        <v>4908</v>
      </c>
      <c r="G1370" s="12" t="s">
        <v>2016</v>
      </c>
      <c r="H1370" s="12" t="s">
        <v>4988</v>
      </c>
      <c r="I1370" s="12" t="s">
        <v>1076</v>
      </c>
      <c r="J1370" s="11">
        <v>38.1</v>
      </c>
      <c r="K1370" s="11">
        <v>16728</v>
      </c>
      <c r="L1370" s="11">
        <v>-7.4215499999999999</v>
      </c>
      <c r="M1370" s="11">
        <v>16.662180379827699</v>
      </c>
      <c r="N1370" s="11">
        <v>6.4857861016177196</v>
      </c>
      <c r="O1370" s="11">
        <v>4.3177908975470203</v>
      </c>
      <c r="P1370" s="11">
        <v>67.608430436051904</v>
      </c>
      <c r="Q1370" s="11">
        <v>4.9258121849556797</v>
      </c>
      <c r="R1370" s="11">
        <v>487</v>
      </c>
      <c r="S1370" s="11">
        <v>2209</v>
      </c>
      <c r="T1370" s="11">
        <v>5687</v>
      </c>
      <c r="U1370" s="81" t="str">
        <f>IF(COUNTIF('2025年度_地域戦略テーブル（基本項目）'!C:C, D1370) &gt; 0, "策定済み", "未策定")</f>
        <v>未策定</v>
      </c>
      <c r="V1370" t="str">
        <f>IF(COUNTIF('2025年度_地域戦略テーブル（基本項目）'!C:C, D1370) &gt; 0,
    IF(MONTH(INDEX('2025年度_地域戦略テーブル（基本項目）'!G:G, MATCH(D1370, '2025年度_地域戦略テーブル（基本項目）'!C:C, 0))) &gt;= 4,
        YEAR(INDEX('2025年度_地域戦略テーブル（基本項目）'!G:G, MATCH(D1370, '2025年度_地域戦略テーブル（基本項目）'!C:C, 0))),
        YEAR(INDEX('2025年度_地域戦略テーブル（基本項目）'!G:G, MATCH(D1370, '2025年度_地域戦略テーブル（基本項目）'!C:C, 0)))-1),
    "")</f>
        <v/>
      </c>
    </row>
    <row r="1371" spans="1:22" ht="26" hidden="1">
      <c r="A1371" s="11">
        <v>1228</v>
      </c>
      <c r="B1371" s="12" t="s">
        <v>4989</v>
      </c>
      <c r="C1371" s="12" t="s">
        <v>7570</v>
      </c>
      <c r="D1371" s="12" t="s">
        <v>4990</v>
      </c>
      <c r="E1371" s="12" t="s">
        <v>657</v>
      </c>
      <c r="F1371" s="12" t="s">
        <v>4908</v>
      </c>
      <c r="G1371" s="12" t="s">
        <v>2016</v>
      </c>
      <c r="H1371" s="12" t="s">
        <v>4991</v>
      </c>
      <c r="I1371" s="12" t="s">
        <v>1076</v>
      </c>
      <c r="J1371" s="11">
        <v>42.69</v>
      </c>
      <c r="K1371" s="11">
        <v>83285</v>
      </c>
      <c r="L1371" s="11">
        <v>-4.3250999999999999</v>
      </c>
      <c r="M1371" s="11">
        <v>45.7672978624555</v>
      </c>
      <c r="N1371" s="11">
        <v>34.798002449160897</v>
      </c>
      <c r="O1371" s="11">
        <v>1.9945934199393101</v>
      </c>
      <c r="P1371" s="11">
        <v>16.569688320215</v>
      </c>
      <c r="Q1371" s="11">
        <v>0.87041794822923901</v>
      </c>
      <c r="R1371" s="11">
        <v>1865</v>
      </c>
      <c r="S1371" s="11">
        <v>9890</v>
      </c>
      <c r="T1371" s="11">
        <v>25802</v>
      </c>
      <c r="U1371" s="81" t="str">
        <f>IF(COUNTIF('2025年度_地域戦略テーブル（基本項目）'!C:C, D1371) &gt; 0, "策定済み", "未策定")</f>
        <v>未策定</v>
      </c>
      <c r="V1371" t="str">
        <f>IF(COUNTIF('2025年度_地域戦略テーブル（基本項目）'!C:C, D1371) &gt; 0,
    IF(MONTH(INDEX('2025年度_地域戦略テーブル（基本項目）'!G:G, MATCH(D1371, '2025年度_地域戦略テーブル（基本項目）'!C:C, 0))) &gt;= 4,
        YEAR(INDEX('2025年度_地域戦略テーブル（基本項目）'!G:G, MATCH(D1371, '2025年度_地域戦略テーブル（基本項目）'!C:C, 0))),
        YEAR(INDEX('2025年度_地域戦略テーブル（基本項目）'!G:G, MATCH(D1371, '2025年度_地域戦略テーブル（基本項目）'!C:C, 0)))-1),
    "")</f>
        <v/>
      </c>
    </row>
    <row r="1372" spans="1:22" ht="26" hidden="1">
      <c r="A1372" s="11">
        <v>1227</v>
      </c>
      <c r="B1372" s="12" t="s">
        <v>4992</v>
      </c>
      <c r="C1372" s="12" t="s">
        <v>7569</v>
      </c>
      <c r="D1372" s="12" t="s">
        <v>4993</v>
      </c>
      <c r="E1372" s="12" t="s">
        <v>657</v>
      </c>
      <c r="F1372" s="12" t="s">
        <v>4908</v>
      </c>
      <c r="G1372" s="12" t="s">
        <v>2016</v>
      </c>
      <c r="H1372" s="12" t="s">
        <v>4994</v>
      </c>
      <c r="I1372" s="12" t="s">
        <v>1076</v>
      </c>
      <c r="J1372" s="11">
        <v>16.48</v>
      </c>
      <c r="K1372" s="11">
        <v>61744</v>
      </c>
      <c r="L1372" s="11">
        <v>-4.7410399999999999</v>
      </c>
      <c r="M1372" s="11">
        <v>65.757398638018401</v>
      </c>
      <c r="N1372" s="11">
        <v>30.749256403918501</v>
      </c>
      <c r="O1372" s="11">
        <v>2.76391416292606</v>
      </c>
      <c r="P1372" s="11">
        <v>0.61424055458127702</v>
      </c>
      <c r="Q1372" s="11">
        <v>0.11519024055573999</v>
      </c>
      <c r="R1372" s="11">
        <v>579</v>
      </c>
      <c r="S1372" s="11">
        <v>8697</v>
      </c>
      <c r="T1372" s="11">
        <v>19902</v>
      </c>
      <c r="U1372" s="81" t="str">
        <f>IF(COUNTIF('2025年度_地域戦略テーブル（基本項目）'!C:C, D1372) &gt; 0, "策定済み", "未策定")</f>
        <v>未策定</v>
      </c>
      <c r="V1372" t="str">
        <f>IF(COUNTIF('2025年度_地域戦略テーブル（基本項目）'!C:C, D1372) &gt; 0,
    IF(MONTH(INDEX('2025年度_地域戦略テーブル（基本項目）'!G:G, MATCH(D1372, '2025年度_地域戦略テーブル（基本項目）'!C:C, 0))) &gt;= 4,
        YEAR(INDEX('2025年度_地域戦略テーブル（基本項目）'!G:G, MATCH(D1372, '2025年度_地域戦略テーブル（基本項目）'!C:C, 0))),
        YEAR(INDEX('2025年度_地域戦略テーブル（基本項目）'!G:G, MATCH(D1372, '2025年度_地域戦略テーブル（基本項目）'!C:C, 0)))-1),
    "")</f>
        <v/>
      </c>
    </row>
    <row r="1373" spans="1:22" hidden="1">
      <c r="A1373" s="11">
        <v>1258</v>
      </c>
      <c r="B1373" s="12" t="s">
        <v>4995</v>
      </c>
      <c r="C1373" s="12" t="s">
        <v>7600</v>
      </c>
      <c r="D1373" s="12" t="s">
        <v>4996</v>
      </c>
      <c r="E1373" s="12" t="s">
        <v>657</v>
      </c>
      <c r="F1373" s="12" t="s">
        <v>4908</v>
      </c>
      <c r="G1373" s="12" t="s">
        <v>2016</v>
      </c>
      <c r="H1373" s="12" t="s">
        <v>4997</v>
      </c>
      <c r="I1373" s="12" t="s">
        <v>1076</v>
      </c>
      <c r="J1373" s="11">
        <v>175.66</v>
      </c>
      <c r="K1373" s="11">
        <v>1176</v>
      </c>
      <c r="L1373" s="11">
        <v>-13.146229999999999</v>
      </c>
      <c r="M1373" s="11">
        <v>0.54989055407258003</v>
      </c>
      <c r="N1373" s="11">
        <v>5.44980384562017E-2</v>
      </c>
      <c r="O1373" s="11">
        <v>0.123894231595819</v>
      </c>
      <c r="P1373" s="11">
        <v>98.226313028410203</v>
      </c>
      <c r="Q1373" s="11">
        <v>1.04540414746521</v>
      </c>
      <c r="R1373" s="11">
        <v>60</v>
      </c>
      <c r="S1373" s="11">
        <v>109</v>
      </c>
      <c r="T1373" s="11">
        <v>556</v>
      </c>
      <c r="U1373" s="81" t="str">
        <f>IF(COUNTIF('2025年度_地域戦略テーブル（基本項目）'!C:C, D1373) &gt; 0, "策定済み", "未策定")</f>
        <v>未策定</v>
      </c>
      <c r="V1373" t="str">
        <f>IF(COUNTIF('2025年度_地域戦略テーブル（基本項目）'!C:C, D1373) &gt; 0,
    IF(MONTH(INDEX('2025年度_地域戦略テーブル（基本項目）'!G:G, MATCH(D1373, '2025年度_地域戦略テーブル（基本項目）'!C:C, 0))) &gt;= 4,
        YEAR(INDEX('2025年度_地域戦略テーブル（基本項目）'!G:G, MATCH(D1373, '2025年度_地域戦略テーブル（基本項目）'!C:C, 0))),
        YEAR(INDEX('2025年度_地域戦略テーブル（基本項目）'!G:G, MATCH(D1373, '2025年度_地域戦略テーブル（基本項目）'!C:C, 0)))-1),
    "")</f>
        <v/>
      </c>
    </row>
    <row r="1374" spans="1:22" hidden="1">
      <c r="A1374" s="11">
        <v>1229</v>
      </c>
      <c r="B1374" s="12" t="s">
        <v>4998</v>
      </c>
      <c r="C1374" s="12" t="s">
        <v>7571</v>
      </c>
      <c r="D1374" s="12" t="s">
        <v>4999</v>
      </c>
      <c r="E1374" s="12" t="s">
        <v>657</v>
      </c>
      <c r="F1374" s="12" t="s">
        <v>4908</v>
      </c>
      <c r="G1374" s="12" t="s">
        <v>2016</v>
      </c>
      <c r="H1374" s="12" t="s">
        <v>5000</v>
      </c>
      <c r="I1374" s="12" t="s">
        <v>1076</v>
      </c>
      <c r="J1374" s="11">
        <v>86.42</v>
      </c>
      <c r="K1374" s="11">
        <v>63889</v>
      </c>
      <c r="L1374" s="11">
        <v>-5.2063899999999999</v>
      </c>
      <c r="M1374" s="11">
        <v>19.948029725225901</v>
      </c>
      <c r="N1374" s="11">
        <v>24.784222258939799</v>
      </c>
      <c r="O1374" s="11">
        <v>5.9816210673177599</v>
      </c>
      <c r="P1374" s="11">
        <v>46.838485057493003</v>
      </c>
      <c r="Q1374" s="11">
        <v>2.4476418910235198</v>
      </c>
      <c r="R1374" s="11">
        <v>2943</v>
      </c>
      <c r="S1374" s="11">
        <v>5888</v>
      </c>
      <c r="T1374" s="11">
        <v>21011</v>
      </c>
      <c r="U1374" s="81" t="str">
        <f>IF(COUNTIF('2025年度_地域戦略テーブル（基本項目）'!C:C, D1374) &gt; 0, "策定済み", "未策定")</f>
        <v>未策定</v>
      </c>
      <c r="V1374" t="str">
        <f>IF(COUNTIF('2025年度_地域戦略テーブル（基本項目）'!C:C, D1374) &gt; 0,
    IF(MONTH(INDEX('2025年度_地域戦略テーブル（基本項目）'!G:G, MATCH(D1374, '2025年度_地域戦略テーブル（基本項目）'!C:C, 0))) &gt;= 4,
        YEAR(INDEX('2025年度_地域戦略テーブル（基本項目）'!G:G, MATCH(D1374, '2025年度_地域戦略テーブル（基本項目）'!C:C, 0))),
        YEAR(INDEX('2025年度_地域戦略テーブル（基本項目）'!G:G, MATCH(D1374, '2025年度_地域戦略テーブル（基本項目）'!C:C, 0)))-1),
    "")</f>
        <v/>
      </c>
    </row>
    <row r="1375" spans="1:22" ht="26" hidden="1">
      <c r="A1375" s="11">
        <v>1245</v>
      </c>
      <c r="B1375" s="12" t="s">
        <v>5001</v>
      </c>
      <c r="C1375" s="12" t="s">
        <v>7587</v>
      </c>
      <c r="D1375" s="12" t="s">
        <v>5002</v>
      </c>
      <c r="E1375" s="12" t="s">
        <v>657</v>
      </c>
      <c r="F1375" s="12" t="s">
        <v>4908</v>
      </c>
      <c r="G1375" s="12" t="s">
        <v>2016</v>
      </c>
      <c r="H1375" s="12" t="s">
        <v>5003</v>
      </c>
      <c r="I1375" s="12" t="s">
        <v>1076</v>
      </c>
      <c r="J1375" s="11">
        <v>21.09</v>
      </c>
      <c r="K1375" s="11">
        <v>31177</v>
      </c>
      <c r="L1375" s="11">
        <v>-1.62191</v>
      </c>
      <c r="M1375" s="11">
        <v>36.542939217576901</v>
      </c>
      <c r="N1375" s="11">
        <v>57.528819899111802</v>
      </c>
      <c r="O1375" s="11">
        <v>5.42634787077266</v>
      </c>
      <c r="P1375" s="11">
        <v>0.31369423155701198</v>
      </c>
      <c r="Q1375" s="11">
        <v>0.188198780981671</v>
      </c>
      <c r="R1375" s="11">
        <v>994</v>
      </c>
      <c r="S1375" s="11">
        <v>3695</v>
      </c>
      <c r="T1375" s="11">
        <v>9145</v>
      </c>
      <c r="U1375" s="81" t="str">
        <f>IF(COUNTIF('2025年度_地域戦略テーブル（基本項目）'!C:C, D1375) &gt; 0, "策定済み", "未策定")</f>
        <v>未策定</v>
      </c>
      <c r="V1375" t="str">
        <f>IF(COUNTIF('2025年度_地域戦略テーブル（基本項目）'!C:C, D1375) &gt; 0,
    IF(MONTH(INDEX('2025年度_地域戦略テーブル（基本項目）'!G:G, MATCH(D1375, '2025年度_地域戦略テーブル（基本項目）'!C:C, 0))) &gt;= 4,
        YEAR(INDEX('2025年度_地域戦略テーブル（基本項目）'!G:G, MATCH(D1375, '2025年度_地域戦略テーブル（基本項目）'!C:C, 0))),
        YEAR(INDEX('2025年度_地域戦略テーブル（基本項目）'!G:G, MATCH(D1375, '2025年度_地域戦略テーブル（基本項目）'!C:C, 0)))-1),
    "")</f>
        <v/>
      </c>
    </row>
    <row r="1376" spans="1:22" ht="26" hidden="1">
      <c r="A1376" s="11">
        <v>1264</v>
      </c>
      <c r="B1376" s="12" t="s">
        <v>5004</v>
      </c>
      <c r="C1376" s="12" t="s">
        <v>7606</v>
      </c>
      <c r="D1376" s="12" t="s">
        <v>5005</v>
      </c>
      <c r="E1376" s="12" t="s">
        <v>657</v>
      </c>
      <c r="F1376" s="12" t="s">
        <v>4908</v>
      </c>
      <c r="G1376" s="12" t="s">
        <v>2016</v>
      </c>
      <c r="H1376" s="12" t="s">
        <v>5006</v>
      </c>
      <c r="I1376" s="12" t="s">
        <v>1076</v>
      </c>
      <c r="J1376" s="11">
        <v>131.65</v>
      </c>
      <c r="K1376" s="11">
        <v>1502</v>
      </c>
      <c r="L1376" s="11">
        <v>-13.9255</v>
      </c>
      <c r="M1376" s="11">
        <v>1.2800899057514701</v>
      </c>
      <c r="N1376" s="11">
        <v>0.53052091956167502</v>
      </c>
      <c r="O1376" s="11">
        <v>0.44948289045057499</v>
      </c>
      <c r="P1376" s="11">
        <v>96.940800435166494</v>
      </c>
      <c r="Q1376" s="11">
        <v>0.79910584906974502</v>
      </c>
      <c r="R1376" s="11">
        <v>112</v>
      </c>
      <c r="S1376" s="11">
        <v>256</v>
      </c>
      <c r="T1376" s="11">
        <v>477</v>
      </c>
      <c r="U1376" s="81" t="str">
        <f>IF(COUNTIF('2025年度_地域戦略テーブル（基本項目）'!C:C, D1376) &gt; 0, "策定済み", "未策定")</f>
        <v>未策定</v>
      </c>
      <c r="V1376" t="str">
        <f>IF(COUNTIF('2025年度_地域戦略テーブル（基本項目）'!C:C, D1376) &gt; 0,
    IF(MONTH(INDEX('2025年度_地域戦略テーブル（基本項目）'!G:G, MATCH(D1376, '2025年度_地域戦略テーブル（基本項目）'!C:C, 0))) &gt;= 4,
        YEAR(INDEX('2025年度_地域戦略テーブル（基本項目）'!G:G, MATCH(D1376, '2025年度_地域戦略テーブル（基本項目）'!C:C, 0))),
        YEAR(INDEX('2025年度_地域戦略テーブル（基本項目）'!G:G, MATCH(D1376, '2025年度_地域戦略テーブル（基本項目）'!C:C, 0)))-1),
    "")</f>
        <v/>
      </c>
    </row>
    <row r="1377" spans="1:22" hidden="1">
      <c r="A1377" s="11">
        <v>1226</v>
      </c>
      <c r="B1377" s="12" t="s">
        <v>5007</v>
      </c>
      <c r="C1377" s="12" t="s">
        <v>7568</v>
      </c>
      <c r="D1377" s="12" t="s">
        <v>5008</v>
      </c>
      <c r="E1377" s="12" t="s">
        <v>657</v>
      </c>
      <c r="F1377" s="12" t="s">
        <v>4908</v>
      </c>
      <c r="G1377" s="12" t="s">
        <v>2016</v>
      </c>
      <c r="H1377" s="12" t="s">
        <v>5009</v>
      </c>
      <c r="I1377" s="12" t="s">
        <v>1076</v>
      </c>
      <c r="J1377" s="11">
        <v>276.94</v>
      </c>
      <c r="K1377" s="11">
        <v>354630</v>
      </c>
      <c r="L1377" s="11">
        <v>-1.5764199999999999</v>
      </c>
      <c r="M1377" s="11">
        <v>22.240947137507501</v>
      </c>
      <c r="N1377" s="11">
        <v>12.1264235132666</v>
      </c>
      <c r="O1377" s="11">
        <v>4.2077185873529404</v>
      </c>
      <c r="P1377" s="11">
        <v>57.728757924336698</v>
      </c>
      <c r="Q1377" s="11">
        <v>3.6961528375363302</v>
      </c>
      <c r="R1377" s="11">
        <v>4371</v>
      </c>
      <c r="S1377" s="11">
        <v>28515</v>
      </c>
      <c r="T1377" s="11">
        <v>118691</v>
      </c>
      <c r="U1377" s="81" t="str">
        <f>IF(COUNTIF('2025年度_地域戦略テーブル（基本項目）'!C:C, D1377) &gt; 0, "策定済み", "未策定")</f>
        <v>未策定</v>
      </c>
      <c r="V1377" t="str">
        <f>IF(COUNTIF('2025年度_地域戦略テーブル（基本項目）'!C:C, D1377) &gt; 0,
    IF(MONTH(INDEX('2025年度_地域戦略テーブル（基本項目）'!G:G, MATCH(D1377, '2025年度_地域戦略テーブル（基本項目）'!C:C, 0))) &gt;= 4,
        YEAR(INDEX('2025年度_地域戦略テーブル（基本項目）'!G:G, MATCH(D1377, '2025年度_地域戦略テーブル（基本項目）'!C:C, 0))),
        YEAR(INDEX('2025年度_地域戦略テーブル（基本項目）'!G:G, MATCH(D1377, '2025年度_地域戦略テーブル（基本項目）'!C:C, 0)))-1),
    "")</f>
        <v/>
      </c>
    </row>
    <row r="1378" spans="1:22" hidden="1">
      <c r="A1378" s="11">
        <v>1241</v>
      </c>
      <c r="B1378" s="12" t="s">
        <v>5010</v>
      </c>
      <c r="C1378" s="12" t="s">
        <v>7583</v>
      </c>
      <c r="D1378" s="12" t="s">
        <v>5011</v>
      </c>
      <c r="E1378" s="12" t="s">
        <v>657</v>
      </c>
      <c r="F1378" s="12" t="s">
        <v>4908</v>
      </c>
      <c r="G1378" s="12" t="s">
        <v>2016</v>
      </c>
      <c r="H1378" s="12" t="s">
        <v>5012</v>
      </c>
      <c r="I1378" s="12" t="s">
        <v>1076</v>
      </c>
      <c r="J1378" s="11">
        <v>14.27</v>
      </c>
      <c r="K1378" s="11">
        <v>27587</v>
      </c>
      <c r="L1378" s="11">
        <v>1.0401800000000001</v>
      </c>
      <c r="M1378" s="11">
        <v>43.231915210620102</v>
      </c>
      <c r="N1378" s="11">
        <v>20.653309236184601</v>
      </c>
      <c r="O1378" s="11">
        <v>2.2380638983219101</v>
      </c>
      <c r="P1378" s="11">
        <v>32.149456051390999</v>
      </c>
      <c r="Q1378" s="11">
        <v>1.7272556034823601</v>
      </c>
      <c r="R1378" s="11">
        <v>514</v>
      </c>
      <c r="S1378" s="11">
        <v>2904</v>
      </c>
      <c r="T1378" s="11">
        <v>8297</v>
      </c>
      <c r="U1378" s="81" t="str">
        <f>IF(COUNTIF('2025年度_地域戦略テーブル（基本項目）'!C:C, D1378) &gt; 0, "策定済み", "未策定")</f>
        <v>未策定</v>
      </c>
      <c r="V1378" t="str">
        <f>IF(COUNTIF('2025年度_地域戦略テーブル（基本項目）'!C:C, D1378) &gt; 0,
    IF(MONTH(INDEX('2025年度_地域戦略テーブル（基本項目）'!G:G, MATCH(D1378, '2025年度_地域戦略テーブル（基本項目）'!C:C, 0))) &gt;= 4,
        YEAR(INDEX('2025年度_地域戦略テーブル（基本項目）'!G:G, MATCH(D1378, '2025年度_地域戦略テーブル（基本項目）'!C:C, 0))),
        YEAR(INDEX('2025年度_地域戦略テーブル（基本項目）'!G:G, MATCH(D1378, '2025年度_地域戦略テーブル（基本項目）'!C:C, 0)))-1),
    "")</f>
        <v/>
      </c>
    </row>
    <row r="1379" spans="1:22" hidden="1">
      <c r="A1379" s="11">
        <v>1239</v>
      </c>
      <c r="B1379" s="12" t="s">
        <v>5013</v>
      </c>
      <c r="C1379" s="12" t="s">
        <v>7581</v>
      </c>
      <c r="D1379" s="12" t="s">
        <v>5014</v>
      </c>
      <c r="E1379" s="12" t="s">
        <v>657</v>
      </c>
      <c r="F1379" s="12" t="s">
        <v>4908</v>
      </c>
      <c r="G1379" s="12" t="s">
        <v>2016</v>
      </c>
      <c r="H1379" s="12" t="s">
        <v>5015</v>
      </c>
      <c r="I1379" s="12" t="s">
        <v>1076</v>
      </c>
      <c r="J1379" s="11">
        <v>23.9</v>
      </c>
      <c r="K1379" s="11">
        <v>18009</v>
      </c>
      <c r="L1379" s="11">
        <v>-4.6284999999999998</v>
      </c>
      <c r="M1379" s="11">
        <v>15.716756730775201</v>
      </c>
      <c r="N1379" s="11">
        <v>12.835793342584701</v>
      </c>
      <c r="O1379" s="11">
        <v>5.0898389647665203</v>
      </c>
      <c r="P1379" s="11">
        <v>65.994095555239497</v>
      </c>
      <c r="Q1379" s="11">
        <v>0.363515406634069</v>
      </c>
      <c r="R1379" s="11">
        <v>939</v>
      </c>
      <c r="S1379" s="11">
        <v>1801</v>
      </c>
      <c r="T1379" s="11">
        <v>5794</v>
      </c>
      <c r="U1379" s="81" t="str">
        <f>IF(COUNTIF('2025年度_地域戦略テーブル（基本項目）'!C:C, D1379) &gt; 0, "策定済み", "未策定")</f>
        <v>未策定</v>
      </c>
      <c r="V1379" t="str">
        <f>IF(COUNTIF('2025年度_地域戦略テーブル（基本項目）'!C:C, D1379) &gt; 0,
    IF(MONTH(INDEX('2025年度_地域戦略テーブル（基本項目）'!G:G, MATCH(D1379, '2025年度_地域戦略テーブル（基本項目）'!C:C, 0))) &gt;= 4,
        YEAR(INDEX('2025年度_地域戦略テーブル（基本項目）'!G:G, MATCH(D1379, '2025年度_地域戦略テーブル（基本項目）'!C:C, 0))),
        YEAR(INDEX('2025年度_地域戦略テーブル（基本項目）'!G:G, MATCH(D1379, '2025年度_地域戦略テーブル（基本項目）'!C:C, 0)))-1),
    "")</f>
        <v/>
      </c>
    </row>
    <row r="1380" spans="1:22" ht="26" hidden="1">
      <c r="A1380" s="11">
        <v>1249</v>
      </c>
      <c r="B1380" s="12" t="s">
        <v>5016</v>
      </c>
      <c r="C1380" s="12" t="s">
        <v>7591</v>
      </c>
      <c r="D1380" s="12" t="s">
        <v>663</v>
      </c>
      <c r="E1380" s="12" t="s">
        <v>657</v>
      </c>
      <c r="F1380" s="12" t="s">
        <v>4908</v>
      </c>
      <c r="G1380" s="12" t="s">
        <v>2016</v>
      </c>
      <c r="H1380" s="12" t="s">
        <v>5017</v>
      </c>
      <c r="I1380" s="12" t="s">
        <v>1076</v>
      </c>
      <c r="J1380" s="11">
        <v>24.1</v>
      </c>
      <c r="K1380" s="11">
        <v>5179</v>
      </c>
      <c r="L1380" s="11">
        <v>-6.2285000000000004</v>
      </c>
      <c r="M1380" s="11">
        <v>12.086576247596801</v>
      </c>
      <c r="N1380" s="11">
        <v>19.9270730669176</v>
      </c>
      <c r="O1380" s="11">
        <v>8.7701547432350893</v>
      </c>
      <c r="P1380" s="11">
        <v>59.0905581069363</v>
      </c>
      <c r="Q1380" s="11">
        <v>0.12563783531431499</v>
      </c>
      <c r="R1380" s="11">
        <v>602</v>
      </c>
      <c r="S1380" s="11">
        <v>558</v>
      </c>
      <c r="T1380" s="11">
        <v>1800</v>
      </c>
      <c r="U1380" s="81" t="str">
        <f>IF(COUNTIF('2025年度_地域戦略テーブル（基本項目）'!C:C, D1380) &gt; 0, "策定済み", "未策定")</f>
        <v>策定済み</v>
      </c>
      <c r="V1380">
        <f>IF(COUNTIF('2025年度_地域戦略テーブル（基本項目）'!C:C, D1380) &gt; 0,
    IF(MONTH(INDEX('2025年度_地域戦略テーブル（基本項目）'!G:G, MATCH(D1380, '2025年度_地域戦略テーブル（基本項目）'!C:C, 0))) &gt;= 4,
        YEAR(INDEX('2025年度_地域戦略テーブル（基本項目）'!G:G, MATCH(D1380, '2025年度_地域戦略テーブル（基本項目）'!C:C, 0))),
        YEAR(INDEX('2025年度_地域戦略テーブル（基本項目）'!G:G, MATCH(D1380, '2025年度_地域戦略テーブル（基本項目）'!C:C, 0)))-1),
    "")</f>
        <v>2016</v>
      </c>
    </row>
    <row r="1381" spans="1:22" ht="26" hidden="1">
      <c r="A1381" s="11">
        <v>1259</v>
      </c>
      <c r="B1381" s="12" t="s">
        <v>5018</v>
      </c>
      <c r="C1381" s="12" t="s">
        <v>7601</v>
      </c>
      <c r="D1381" s="12" t="s">
        <v>5019</v>
      </c>
      <c r="E1381" s="12" t="s">
        <v>657</v>
      </c>
      <c r="F1381" s="12" t="s">
        <v>4908</v>
      </c>
      <c r="G1381" s="12" t="s">
        <v>2016</v>
      </c>
      <c r="H1381" s="12" t="s">
        <v>5020</v>
      </c>
      <c r="I1381" s="12" t="s">
        <v>1076</v>
      </c>
      <c r="J1381" s="11">
        <v>154.9</v>
      </c>
      <c r="K1381" s="11">
        <v>357</v>
      </c>
      <c r="L1381" s="11">
        <v>-20.489979999999999</v>
      </c>
      <c r="M1381" s="11">
        <v>0.22492926398138399</v>
      </c>
      <c r="N1381" s="11">
        <v>0.16465271070878201</v>
      </c>
      <c r="O1381" s="11">
        <v>9.8789565142253094E-2</v>
      </c>
      <c r="P1381" s="11">
        <v>98.979275839945004</v>
      </c>
      <c r="Q1381" s="11">
        <v>0.53235262022258001</v>
      </c>
      <c r="R1381" s="11">
        <v>51</v>
      </c>
      <c r="S1381" s="11">
        <v>71</v>
      </c>
      <c r="T1381" s="11">
        <v>129</v>
      </c>
      <c r="U1381" s="81" t="str">
        <f>IF(COUNTIF('2025年度_地域戦略テーブル（基本項目）'!C:C, D1381) &gt; 0, "策定済み", "未策定")</f>
        <v>未策定</v>
      </c>
      <c r="V1381" t="str">
        <f>IF(COUNTIF('2025年度_地域戦略テーブル（基本項目）'!C:C, D1381) &gt; 0,
    IF(MONTH(INDEX('2025年度_地域戦略テーブル（基本項目）'!G:G, MATCH(D1381, '2025年度_地域戦略テーブル（基本項目）'!C:C, 0))) &gt;= 4,
        YEAR(INDEX('2025年度_地域戦略テーブル（基本項目）'!G:G, MATCH(D1381, '2025年度_地域戦略テーブル（基本項目）'!C:C, 0))),
        YEAR(INDEX('2025年度_地域戦略テーブル（基本項目）'!G:G, MATCH(D1381, '2025年度_地域戦略テーブル（基本項目）'!C:C, 0)))-1),
    "")</f>
        <v/>
      </c>
    </row>
    <row r="1382" spans="1:22" hidden="1">
      <c r="A1382" s="11">
        <v>768</v>
      </c>
      <c r="B1382" s="12" t="s">
        <v>5021</v>
      </c>
      <c r="C1382" s="12" t="s">
        <v>666</v>
      </c>
      <c r="D1382" s="12" t="s">
        <v>666</v>
      </c>
      <c r="E1382" s="12" t="s">
        <v>666</v>
      </c>
      <c r="F1382" s="12" t="s">
        <v>5022</v>
      </c>
      <c r="G1382" s="12" t="s">
        <v>1072</v>
      </c>
      <c r="H1382" s="12" t="s">
        <v>102</v>
      </c>
      <c r="I1382" s="12" t="s">
        <v>982</v>
      </c>
      <c r="J1382" s="11">
        <v>4247.58</v>
      </c>
      <c r="K1382" s="11">
        <v>1034814</v>
      </c>
      <c r="L1382" s="11">
        <v>-2.9553799999999999</v>
      </c>
      <c r="M1382" s="11">
        <v>5.5007052186177701</v>
      </c>
      <c r="N1382" s="11">
        <v>18.570756934649701</v>
      </c>
      <c r="O1382" s="11">
        <v>0.16455101081335199</v>
      </c>
      <c r="P1382" s="11">
        <v>74.988246356370496</v>
      </c>
      <c r="Q1382" s="11">
        <v>0.77574047954865999</v>
      </c>
      <c r="R1382" s="11">
        <v>36011</v>
      </c>
      <c r="S1382" s="11">
        <v>182225</v>
      </c>
      <c r="T1382" s="11">
        <v>334233</v>
      </c>
      <c r="U1382" s="81" t="str">
        <f>IF(COUNTIF('2025年度_地域戦略テーブル（基本項目）'!C:C, D1382) &gt; 0, "策定済み", "未策定")</f>
        <v>策定済み</v>
      </c>
      <c r="V1382">
        <f>IF(COUNTIF('2025年度_地域戦略テーブル（基本項目）'!C:C, D1382) &gt; 0,
    IF(MONTH(INDEX('2025年度_地域戦略テーブル（基本項目）'!G:G, MATCH(D1382, '2025年度_地域戦略テーブル（基本項目）'!C:C, 0))) &gt;= 4,
        YEAR(INDEX('2025年度_地域戦略テーブル（基本項目）'!G:G, MATCH(D1382, '2025年度_地域戦略テーブル（基本項目）'!C:C, 0))),
        YEAR(INDEX('2025年度_地域戦略テーブル（基本項目）'!G:G, MATCH(D1382, '2025年度_地域戦略テーブル（基本項目）'!C:C, 0)))-1),
    "")</f>
        <v>2013</v>
      </c>
    </row>
    <row r="1383" spans="1:22" hidden="1">
      <c r="A1383" s="11">
        <v>773</v>
      </c>
      <c r="B1383" s="12" t="s">
        <v>5023</v>
      </c>
      <c r="C1383" s="12" t="s">
        <v>7128</v>
      </c>
      <c r="D1383" s="12" t="s">
        <v>5024</v>
      </c>
      <c r="E1383" s="12" t="s">
        <v>666</v>
      </c>
      <c r="F1383" s="12" t="s">
        <v>5022</v>
      </c>
      <c r="G1383" s="12" t="s">
        <v>1072</v>
      </c>
      <c r="H1383" s="12" t="s">
        <v>5025</v>
      </c>
      <c r="I1383" s="12" t="s">
        <v>1076</v>
      </c>
      <c r="J1383" s="11">
        <v>54.62</v>
      </c>
      <c r="K1383" s="11">
        <v>32349</v>
      </c>
      <c r="L1383" s="11">
        <v>-1.2395099999999999</v>
      </c>
      <c r="M1383" s="11">
        <v>25.188662060414099</v>
      </c>
      <c r="N1383" s="11">
        <v>45.711607881606902</v>
      </c>
      <c r="O1383" s="11">
        <v>0.71874358152343798</v>
      </c>
      <c r="P1383" s="11">
        <v>27.261712560485901</v>
      </c>
      <c r="Q1383" s="11">
        <v>1.1192739159696601</v>
      </c>
      <c r="R1383" s="11">
        <v>1133</v>
      </c>
      <c r="S1383" s="11">
        <v>6733</v>
      </c>
      <c r="T1383" s="11">
        <v>9454</v>
      </c>
      <c r="U1383" s="81" t="str">
        <f>IF(COUNTIF('2025年度_地域戦略テーブル（基本項目）'!C:C, D1383) &gt; 0, "策定済み", "未策定")</f>
        <v>未策定</v>
      </c>
      <c r="V1383" t="str">
        <f>IF(COUNTIF('2025年度_地域戦略テーブル（基本項目）'!C:C, D1383) &gt; 0,
    IF(MONTH(INDEX('2025年度_地域戦略テーブル（基本項目）'!G:G, MATCH(D1383, '2025年度_地域戦略テーブル（基本項目）'!C:C, 0))) &gt;= 4,
        YEAR(INDEX('2025年度_地域戦略テーブル（基本項目）'!G:G, MATCH(D1383, '2025年度_地域戦略テーブル（基本項目）'!C:C, 0))),
        YEAR(INDEX('2025年度_地域戦略テーブル（基本項目）'!G:G, MATCH(D1383, '2025年度_地域戦略テーブル（基本項目）'!C:C, 0)))-1),
    "")</f>
        <v/>
      </c>
    </row>
    <row r="1384" spans="1:22" hidden="1">
      <c r="A1384" s="11">
        <v>771</v>
      </c>
      <c r="B1384" s="12" t="s">
        <v>5026</v>
      </c>
      <c r="C1384" s="12" t="s">
        <v>7126</v>
      </c>
      <c r="D1384" s="12" t="s">
        <v>670</v>
      </c>
      <c r="E1384" s="12" t="s">
        <v>666</v>
      </c>
      <c r="F1384" s="12" t="s">
        <v>5022</v>
      </c>
      <c r="G1384" s="12" t="s">
        <v>1072</v>
      </c>
      <c r="H1384" s="12" t="s">
        <v>5027</v>
      </c>
      <c r="I1384" s="12" t="s">
        <v>1076</v>
      </c>
      <c r="J1384" s="11">
        <v>200.61</v>
      </c>
      <c r="K1384" s="11">
        <v>40535</v>
      </c>
      <c r="L1384" s="11">
        <v>-5.5898500000000002</v>
      </c>
      <c r="M1384" s="11">
        <v>8.6963459276256501</v>
      </c>
      <c r="N1384" s="11">
        <v>12.0776003729423</v>
      </c>
      <c r="O1384" s="11">
        <v>0.93831427919996602</v>
      </c>
      <c r="P1384" s="11">
        <v>76.191602526872899</v>
      </c>
      <c r="Q1384" s="11">
        <v>2.0961368933591298</v>
      </c>
      <c r="R1384" s="11">
        <v>1653</v>
      </c>
      <c r="S1384" s="11">
        <v>8732</v>
      </c>
      <c r="T1384" s="11">
        <v>12661</v>
      </c>
      <c r="U1384" s="81" t="str">
        <f>IF(COUNTIF('2025年度_地域戦略テーブル（基本項目）'!C:C, D1384) &gt; 0, "策定済み", "未策定")</f>
        <v>策定済み</v>
      </c>
      <c r="V1384">
        <f>IF(COUNTIF('2025年度_地域戦略テーブル（基本項目）'!C:C, D1384) &gt; 0,
    IF(MONTH(INDEX('2025年度_地域戦略テーブル（基本項目）'!G:G, MATCH(D1384, '2025年度_地域戦略テーブル（基本項目）'!C:C, 0))) &gt;= 4,
        YEAR(INDEX('2025年度_地域戦略テーブル（基本項目）'!G:G, MATCH(D1384, '2025年度_地域戦略テーブル（基本項目）'!C:C, 0))),
        YEAR(INDEX('2025年度_地域戦略テーブル（基本項目）'!G:G, MATCH(D1384, '2025年度_地域戦略テーブル（基本項目）'!C:C, 0)))-1),
    "")</f>
        <v>2013</v>
      </c>
    </row>
    <row r="1385" spans="1:22" hidden="1">
      <c r="A1385" s="11">
        <v>770</v>
      </c>
      <c r="B1385" s="12" t="s">
        <v>5028</v>
      </c>
      <c r="C1385" s="12" t="s">
        <v>7125</v>
      </c>
      <c r="D1385" s="12" t="s">
        <v>5029</v>
      </c>
      <c r="E1385" s="12" t="s">
        <v>666</v>
      </c>
      <c r="F1385" s="12" t="s">
        <v>5022</v>
      </c>
      <c r="G1385" s="12" t="s">
        <v>1072</v>
      </c>
      <c r="H1385" s="12" t="s">
        <v>5030</v>
      </c>
      <c r="I1385" s="12" t="s">
        <v>1076</v>
      </c>
      <c r="J1385" s="11">
        <v>209.57</v>
      </c>
      <c r="K1385" s="11">
        <v>166393</v>
      </c>
      <c r="L1385" s="11">
        <v>-3.3301400000000001</v>
      </c>
      <c r="M1385" s="11">
        <v>29.394131064577401</v>
      </c>
      <c r="N1385" s="11">
        <v>30.0462608448121</v>
      </c>
      <c r="O1385" s="11">
        <v>0.747492016977919</v>
      </c>
      <c r="P1385" s="11">
        <v>37.468025543939</v>
      </c>
      <c r="Q1385" s="11">
        <v>2.3440905296936698</v>
      </c>
      <c r="R1385" s="11">
        <v>3724</v>
      </c>
      <c r="S1385" s="11">
        <v>28727</v>
      </c>
      <c r="T1385" s="11">
        <v>53820</v>
      </c>
      <c r="U1385" s="81" t="str">
        <f>IF(COUNTIF('2025年度_地域戦略テーブル（基本項目）'!C:C, D1385) &gt; 0, "策定済み", "未策定")</f>
        <v>未策定</v>
      </c>
      <c r="V1385" t="str">
        <f>IF(COUNTIF('2025年度_地域戦略テーブル（基本項目）'!C:C, D1385) &gt; 0,
    IF(MONTH(INDEX('2025年度_地域戦略テーブル（基本項目）'!G:G, MATCH(D1385, '2025年度_地域戦略テーブル（基本項目）'!C:C, 0))) &gt;= 4,
        YEAR(INDEX('2025年度_地域戦略テーブル（基本項目）'!G:G, MATCH(D1385, '2025年度_地域戦略テーブル（基本項目）'!C:C, 0))),
        YEAR(INDEX('2025年度_地域戦略テーブル（基本項目）'!G:G, MATCH(D1385, '2025年度_地域戦略テーブル（基本項目）'!C:C, 0)))-1),
    "")</f>
        <v/>
      </c>
    </row>
    <row r="1386" spans="1:22" hidden="1">
      <c r="A1386" s="11">
        <v>774</v>
      </c>
      <c r="B1386" s="12" t="s">
        <v>5031</v>
      </c>
      <c r="C1386" s="12" t="s">
        <v>7129</v>
      </c>
      <c r="D1386" s="12" t="s">
        <v>5032</v>
      </c>
      <c r="E1386" s="12" t="s">
        <v>666</v>
      </c>
      <c r="F1386" s="12" t="s">
        <v>5022</v>
      </c>
      <c r="G1386" s="12" t="s">
        <v>1072</v>
      </c>
      <c r="H1386" s="12" t="s">
        <v>5033</v>
      </c>
      <c r="I1386" s="12" t="s">
        <v>1076</v>
      </c>
      <c r="J1386" s="11">
        <v>426.31</v>
      </c>
      <c r="K1386" s="11">
        <v>39638</v>
      </c>
      <c r="L1386" s="11">
        <v>-3.3007200000000001</v>
      </c>
      <c r="M1386" s="11">
        <v>4.9073982264358804</v>
      </c>
      <c r="N1386" s="11">
        <v>8.3926108956470404</v>
      </c>
      <c r="O1386" s="11">
        <v>0.25637284700338298</v>
      </c>
      <c r="P1386" s="11">
        <v>80.767766680634693</v>
      </c>
      <c r="Q1386" s="11">
        <v>5.6758513502790402</v>
      </c>
      <c r="R1386" s="11">
        <v>1642</v>
      </c>
      <c r="S1386" s="11">
        <v>9150</v>
      </c>
      <c r="T1386" s="11">
        <v>11288</v>
      </c>
      <c r="U1386" s="81" t="str">
        <f>IF(COUNTIF('2025年度_地域戦略テーブル（基本項目）'!C:C, D1386) &gt; 0, "策定済み", "未策定")</f>
        <v>未策定</v>
      </c>
      <c r="V1386" t="str">
        <f>IF(COUNTIF('2025年度_地域戦略テーブル（基本項目）'!C:C, D1386) &gt; 0,
    IF(MONTH(INDEX('2025年度_地域戦略テーブル（基本項目）'!G:G, MATCH(D1386, '2025年度_地域戦略テーブル（基本項目）'!C:C, 0))) &gt;= 4,
        YEAR(INDEX('2025年度_地域戦略テーブル（基本項目）'!G:G, MATCH(D1386, '2025年度_地域戦略テーブル（基本項目）'!C:C, 0))),
        YEAR(INDEX('2025年度_地域戦略テーブル（基本項目）'!G:G, MATCH(D1386, '2025年度_地域戦略テーブル（基本項目）'!C:C, 0)))-1),
    "")</f>
        <v/>
      </c>
    </row>
    <row r="1387" spans="1:22" hidden="1">
      <c r="A1387" s="11">
        <v>778</v>
      </c>
      <c r="B1387" s="12" t="s">
        <v>5034</v>
      </c>
      <c r="C1387" s="12" t="s">
        <v>7133</v>
      </c>
      <c r="D1387" s="12" t="s">
        <v>5035</v>
      </c>
      <c r="E1387" s="12" t="s">
        <v>666</v>
      </c>
      <c r="F1387" s="12" t="s">
        <v>5022</v>
      </c>
      <c r="G1387" s="12" t="s">
        <v>1072</v>
      </c>
      <c r="H1387" s="12" t="s">
        <v>5036</v>
      </c>
      <c r="I1387" s="12" t="s">
        <v>1076</v>
      </c>
      <c r="J1387" s="11">
        <v>109.44</v>
      </c>
      <c r="K1387" s="11">
        <v>90742</v>
      </c>
      <c r="L1387" s="11">
        <v>-1.6964900000000001</v>
      </c>
      <c r="M1387" s="11">
        <v>39.445961521886602</v>
      </c>
      <c r="N1387" s="11">
        <v>39.3325218987329</v>
      </c>
      <c r="O1387" s="11">
        <v>1.7397660677420099</v>
      </c>
      <c r="P1387" s="11">
        <v>15.9948777733253</v>
      </c>
      <c r="Q1387" s="11">
        <v>3.4868727383131199</v>
      </c>
      <c r="R1387" s="11">
        <v>2055</v>
      </c>
      <c r="S1387" s="11">
        <v>14900</v>
      </c>
      <c r="T1387" s="11">
        <v>30021</v>
      </c>
      <c r="U1387" s="81" t="str">
        <f>IF(COUNTIF('2025年度_地域戦略テーブル（基本項目）'!C:C, D1387) &gt; 0, "策定済み", "未策定")</f>
        <v>未策定</v>
      </c>
      <c r="V1387" t="str">
        <f>IF(COUNTIF('2025年度_地域戦略テーブル（基本項目）'!C:C, D1387) &gt; 0,
    IF(MONTH(INDEX('2025年度_地域戦略テーブル（基本項目）'!G:G, MATCH(D1387, '2025年度_地域戦略テーブル（基本項目）'!C:C, 0))) &gt;= 4,
        YEAR(INDEX('2025年度_地域戦略テーブル（基本項目）'!G:G, MATCH(D1387, '2025年度_地域戦略テーブル（基本項目）'!C:C, 0))),
        YEAR(INDEX('2025年度_地域戦略テーブル（基本項目）'!G:G, MATCH(D1387, '2025年度_地域戦略テーブル（基本項目）'!C:C, 0)))-1),
    "")</f>
        <v/>
      </c>
    </row>
    <row r="1388" spans="1:22" hidden="1">
      <c r="A1388" s="11">
        <v>779</v>
      </c>
      <c r="B1388" s="12" t="s">
        <v>5037</v>
      </c>
      <c r="C1388" s="12" t="s">
        <v>7134</v>
      </c>
      <c r="D1388" s="12" t="s">
        <v>5038</v>
      </c>
      <c r="E1388" s="12" t="s">
        <v>666</v>
      </c>
      <c r="F1388" s="12" t="s">
        <v>5022</v>
      </c>
      <c r="G1388" s="12" t="s">
        <v>1072</v>
      </c>
      <c r="H1388" s="12" t="s">
        <v>5039</v>
      </c>
      <c r="I1388" s="12" t="s">
        <v>1076</v>
      </c>
      <c r="J1388" s="11">
        <v>3.47</v>
      </c>
      <c r="K1388" s="11">
        <v>3132</v>
      </c>
      <c r="L1388" s="11">
        <v>5.0301799999999997</v>
      </c>
      <c r="M1388" s="11">
        <v>26.797303579226199</v>
      </c>
      <c r="N1388" s="11">
        <v>73.109335282431203</v>
      </c>
      <c r="O1388" s="11">
        <v>0</v>
      </c>
      <c r="P1388" s="11">
        <v>0</v>
      </c>
      <c r="Q1388" s="11">
        <v>9.3361138342572703E-2</v>
      </c>
      <c r="R1388" s="11">
        <v>151</v>
      </c>
      <c r="S1388" s="11">
        <v>468</v>
      </c>
      <c r="T1388" s="11">
        <v>961</v>
      </c>
      <c r="U1388" s="81" t="str">
        <f>IF(COUNTIF('2025年度_地域戦略テーブル（基本項目）'!C:C, D1388) &gt; 0, "策定済み", "未策定")</f>
        <v>未策定</v>
      </c>
      <c r="V1388" t="str">
        <f>IF(COUNTIF('2025年度_地域戦略テーブル（基本項目）'!C:C, D1388) &gt; 0,
    IF(MONTH(INDEX('2025年度_地域戦略テーブル（基本項目）'!G:G, MATCH(D1388, '2025年度_地域戦略テーブル（基本項目）'!C:C, 0))) &gt;= 4,
        YEAR(INDEX('2025年度_地域戦略テーブル（基本項目）'!G:G, MATCH(D1388, '2025年度_地域戦略テーブル（基本項目）'!C:C, 0))),
        YEAR(INDEX('2025年度_地域戦略テーブル（基本項目）'!G:G, MATCH(D1388, '2025年度_地域戦略テーブル（基本項目）'!C:C, 0)))-1),
    "")</f>
        <v/>
      </c>
    </row>
    <row r="1389" spans="1:22" ht="26" hidden="1">
      <c r="A1389" s="11">
        <v>776</v>
      </c>
      <c r="B1389" s="12" t="s">
        <v>5040</v>
      </c>
      <c r="C1389" s="12" t="s">
        <v>7131</v>
      </c>
      <c r="D1389" s="12" t="s">
        <v>5041</v>
      </c>
      <c r="E1389" s="12" t="s">
        <v>666</v>
      </c>
      <c r="F1389" s="12" t="s">
        <v>5022</v>
      </c>
      <c r="G1389" s="12" t="s">
        <v>1072</v>
      </c>
      <c r="H1389" s="12" t="s">
        <v>5042</v>
      </c>
      <c r="I1389" s="12" t="s">
        <v>1076</v>
      </c>
      <c r="J1389" s="11">
        <v>134.07</v>
      </c>
      <c r="K1389" s="11">
        <v>28983</v>
      </c>
      <c r="L1389" s="11">
        <v>-4.6580500000000002</v>
      </c>
      <c r="M1389" s="11">
        <v>10.5621099285892</v>
      </c>
      <c r="N1389" s="11">
        <v>33.261725011868499</v>
      </c>
      <c r="O1389" s="11">
        <v>0.71157875675665805</v>
      </c>
      <c r="P1389" s="11">
        <v>52.628585865060899</v>
      </c>
      <c r="Q1389" s="11">
        <v>2.8360004377247301</v>
      </c>
      <c r="R1389" s="11">
        <v>1437</v>
      </c>
      <c r="S1389" s="11">
        <v>6068</v>
      </c>
      <c r="T1389" s="11">
        <v>9274</v>
      </c>
      <c r="U1389" s="81" t="str">
        <f>IF(COUNTIF('2025年度_地域戦略テーブル（基本項目）'!C:C, D1389) &gt; 0, "策定済み", "未策定")</f>
        <v>未策定</v>
      </c>
      <c r="V1389" t="str">
        <f>IF(COUNTIF('2025年度_地域戦略テーブル（基本項目）'!C:C, D1389) &gt; 0,
    IF(MONTH(INDEX('2025年度_地域戦略テーブル（基本項目）'!G:G, MATCH(D1389, '2025年度_地域戦略テーブル（基本項目）'!C:C, 0))) &gt;= 4,
        YEAR(INDEX('2025年度_地域戦略テーブル（基本項目）'!G:G, MATCH(D1389, '2025年度_地域戦略テーブル（基本項目）'!C:C, 0))),
        YEAR(INDEX('2025年度_地域戦略テーブル（基本項目）'!G:G, MATCH(D1389, '2025年度_地域戦略テーブル（基本項目）'!C:C, 0)))-1),
    "")</f>
        <v/>
      </c>
    </row>
    <row r="1390" spans="1:22" hidden="1">
      <c r="A1390" s="11">
        <v>780</v>
      </c>
      <c r="B1390" s="12" t="s">
        <v>5043</v>
      </c>
      <c r="C1390" s="12" t="s">
        <v>7135</v>
      </c>
      <c r="D1390" s="12" t="s">
        <v>5044</v>
      </c>
      <c r="E1390" s="12" t="s">
        <v>666</v>
      </c>
      <c r="F1390" s="12" t="s">
        <v>5022</v>
      </c>
      <c r="G1390" s="12" t="s">
        <v>1072</v>
      </c>
      <c r="H1390" s="12" t="s">
        <v>5045</v>
      </c>
      <c r="I1390" s="12" t="s">
        <v>1076</v>
      </c>
      <c r="J1390" s="11">
        <v>236.71</v>
      </c>
      <c r="K1390" s="11">
        <v>19351</v>
      </c>
      <c r="L1390" s="11">
        <v>-7.5441900000000004</v>
      </c>
      <c r="M1390" s="11">
        <v>4.5881432073828101</v>
      </c>
      <c r="N1390" s="11">
        <v>11.1630264568663</v>
      </c>
      <c r="O1390" s="11">
        <v>0.37631106720128499</v>
      </c>
      <c r="P1390" s="11">
        <v>81.749992958022901</v>
      </c>
      <c r="Q1390" s="11">
        <v>2.1225263105266401</v>
      </c>
      <c r="R1390" s="11">
        <v>1134</v>
      </c>
      <c r="S1390" s="11">
        <v>4161</v>
      </c>
      <c r="T1390" s="11">
        <v>6336</v>
      </c>
      <c r="U1390" s="81" t="str">
        <f>IF(COUNTIF('2025年度_地域戦略テーブル（基本項目）'!C:C, D1390) &gt; 0, "策定済み", "未策定")</f>
        <v>未策定</v>
      </c>
      <c r="V1390" t="str">
        <f>IF(COUNTIF('2025年度_地域戦略テーブル（基本項目）'!C:C, D1390) &gt; 0,
    IF(MONTH(INDEX('2025年度_地域戦略テーブル（基本項目）'!G:G, MATCH(D1390, '2025年度_地域戦略テーブル（基本項目）'!C:C, 0))) &gt;= 4,
        YEAR(INDEX('2025年度_地域戦略テーブル（基本項目）'!G:G, MATCH(D1390, '2025年度_地域戦略テーブル（基本項目）'!C:C, 0))),
        YEAR(INDEX('2025年度_地域戦略テーブル（基本項目）'!G:G, MATCH(D1390, '2025年度_地域戦略テーブル（基本項目）'!C:C, 0)))-1),
    "")</f>
        <v/>
      </c>
    </row>
    <row r="1391" spans="1:22" hidden="1">
      <c r="A1391" s="11">
        <v>783</v>
      </c>
      <c r="B1391" s="12" t="s">
        <v>5046</v>
      </c>
      <c r="C1391" s="12" t="s">
        <v>7138</v>
      </c>
      <c r="D1391" s="12" t="s">
        <v>5047</v>
      </c>
      <c r="E1391" s="12" t="s">
        <v>666</v>
      </c>
      <c r="F1391" s="12" t="s">
        <v>5022</v>
      </c>
      <c r="G1391" s="12" t="s">
        <v>1072</v>
      </c>
      <c r="H1391" s="12" t="s">
        <v>2861</v>
      </c>
      <c r="I1391" s="12" t="s">
        <v>1076</v>
      </c>
      <c r="J1391" s="11">
        <v>226.3</v>
      </c>
      <c r="K1391" s="11">
        <v>11081</v>
      </c>
      <c r="L1391" s="11">
        <v>-9.5133100000000006</v>
      </c>
      <c r="M1391" s="11">
        <v>3.42182184924593</v>
      </c>
      <c r="N1391" s="11">
        <v>7.5417540616105203</v>
      </c>
      <c r="O1391" s="11">
        <v>0.176174617913645</v>
      </c>
      <c r="P1391" s="11">
        <v>84.839757911464503</v>
      </c>
      <c r="Q1391" s="11">
        <v>4.0204915597654196</v>
      </c>
      <c r="R1391" s="11">
        <v>712</v>
      </c>
      <c r="S1391" s="11">
        <v>2369</v>
      </c>
      <c r="T1391" s="11">
        <v>3741</v>
      </c>
      <c r="U1391" s="81" t="str">
        <f>IF(COUNTIF('2025年度_地域戦略テーブル（基本項目）'!C:C, D1391) &gt; 0, "策定済み", "未策定")</f>
        <v>未策定</v>
      </c>
      <c r="V1391" t="str">
        <f>IF(COUNTIF('2025年度_地域戦略テーブル（基本項目）'!C:C, D1391) &gt; 0,
    IF(MONTH(INDEX('2025年度_地域戦略テーブル（基本項目）'!G:G, MATCH(D1391, '2025年度_地域戦略テーブル（基本項目）'!C:C, 0))) &gt;= 4,
        YEAR(INDEX('2025年度_地域戦略テーブル（基本項目）'!G:G, MATCH(D1391, '2025年度_地域戦略テーブル（基本項目）'!C:C, 0))),
        YEAR(INDEX('2025年度_地域戦略テーブル（基本項目）'!G:G, MATCH(D1391, '2025年度_地域戦略テーブル（基本項目）'!C:C, 0)))-1),
    "")</f>
        <v/>
      </c>
    </row>
    <row r="1392" spans="1:22" hidden="1">
      <c r="A1392" s="11">
        <v>775</v>
      </c>
      <c r="B1392" s="12" t="s">
        <v>5048</v>
      </c>
      <c r="C1392" s="12" t="s">
        <v>7130</v>
      </c>
      <c r="D1392" s="12" t="s">
        <v>5049</v>
      </c>
      <c r="E1392" s="12" t="s">
        <v>666</v>
      </c>
      <c r="F1392" s="12" t="s">
        <v>5022</v>
      </c>
      <c r="G1392" s="12" t="s">
        <v>1072</v>
      </c>
      <c r="H1392" s="12" t="s">
        <v>5050</v>
      </c>
      <c r="I1392" s="12" t="s">
        <v>1076</v>
      </c>
      <c r="J1392" s="11">
        <v>127.03</v>
      </c>
      <c r="K1392" s="11">
        <v>48154</v>
      </c>
      <c r="L1392" s="11">
        <v>-1.7265299999999999</v>
      </c>
      <c r="M1392" s="11">
        <v>17.3050310913526</v>
      </c>
      <c r="N1392" s="11">
        <v>48.444553053773902</v>
      </c>
      <c r="O1392" s="11">
        <v>0.44151874711510802</v>
      </c>
      <c r="P1392" s="11">
        <v>33.463368122593501</v>
      </c>
      <c r="Q1392" s="11">
        <v>0.34552898516497699</v>
      </c>
      <c r="R1392" s="11">
        <v>2878</v>
      </c>
      <c r="S1392" s="11">
        <v>9194</v>
      </c>
      <c r="T1392" s="11">
        <v>15232</v>
      </c>
      <c r="U1392" s="81" t="str">
        <f>IF(COUNTIF('2025年度_地域戦略テーブル（基本項目）'!C:C, D1392) &gt; 0, "策定済み", "未策定")</f>
        <v>未策定</v>
      </c>
      <c r="V1392" t="str">
        <f>IF(COUNTIF('2025年度_地域戦略テーブル（基本項目）'!C:C, D1392) &gt; 0,
    IF(MONTH(INDEX('2025年度_地域戦略テーブル（基本項目）'!G:G, MATCH(D1392, '2025年度_地域戦略テーブル（基本項目）'!C:C, 0))) &gt;= 4,
        YEAR(INDEX('2025年度_地域戦略テーブル（基本項目）'!G:G, MATCH(D1392, '2025年度_地域戦略テーブル（基本項目）'!C:C, 0))),
        YEAR(INDEX('2025年度_地域戦略テーブル（基本項目）'!G:G, MATCH(D1392, '2025年度_地域戦略テーブル（基本項目）'!C:C, 0)))-1),
    "")</f>
        <v/>
      </c>
    </row>
    <row r="1393" spans="1:22" hidden="1">
      <c r="A1393" s="11">
        <v>777</v>
      </c>
      <c r="B1393" s="12" t="s">
        <v>5051</v>
      </c>
      <c r="C1393" s="12" t="s">
        <v>7132</v>
      </c>
      <c r="D1393" s="12" t="s">
        <v>5052</v>
      </c>
      <c r="E1393" s="12" t="s">
        <v>666</v>
      </c>
      <c r="F1393" s="12" t="s">
        <v>5022</v>
      </c>
      <c r="G1393" s="12" t="s">
        <v>1072</v>
      </c>
      <c r="H1393" s="12" t="s">
        <v>5053</v>
      </c>
      <c r="I1393" s="12" t="s">
        <v>1076</v>
      </c>
      <c r="J1393" s="11">
        <v>668.64</v>
      </c>
      <c r="K1393" s="11">
        <v>47937</v>
      </c>
      <c r="L1393" s="11">
        <v>-6.6047099999999999</v>
      </c>
      <c r="M1393" s="11">
        <v>4.1113382767148297</v>
      </c>
      <c r="N1393" s="11">
        <v>12.876859217255999</v>
      </c>
      <c r="O1393" s="11">
        <v>0.577657160231417</v>
      </c>
      <c r="P1393" s="11">
        <v>81.518091102390301</v>
      </c>
      <c r="Q1393" s="11">
        <v>0.91605424340742203</v>
      </c>
      <c r="R1393" s="11">
        <v>3605</v>
      </c>
      <c r="S1393" s="11">
        <v>10830</v>
      </c>
      <c r="T1393" s="11">
        <v>15307</v>
      </c>
      <c r="U1393" s="81" t="str">
        <f>IF(COUNTIF('2025年度_地域戦略テーブル（基本項目）'!C:C, D1393) &gt; 0, "策定済み", "未策定")</f>
        <v>未策定</v>
      </c>
      <c r="V1393" t="str">
        <f>IF(COUNTIF('2025年度_地域戦略テーブル（基本項目）'!C:C, D1393) &gt; 0,
    IF(MONTH(INDEX('2025年度_地域戦略テーブル（基本項目）'!G:G, MATCH(D1393, '2025年度_地域戦略テーブル（基本項目）'!C:C, 0))) &gt;= 4,
        YEAR(INDEX('2025年度_地域戦略テーブル（基本項目）'!G:G, MATCH(D1393, '2025年度_地域戦略テーブル（基本項目）'!C:C, 0))),
        YEAR(INDEX('2025年度_地域戦略テーブル（基本項目）'!G:G, MATCH(D1393, '2025年度_地域戦略テーブル（基本項目）'!C:C, 0)))-1),
    "")</f>
        <v/>
      </c>
    </row>
    <row r="1394" spans="1:22" hidden="1">
      <c r="A1394" s="11">
        <v>782</v>
      </c>
      <c r="B1394" s="12" t="s">
        <v>5054</v>
      </c>
      <c r="C1394" s="12" t="s">
        <v>7137</v>
      </c>
      <c r="D1394" s="12" t="s">
        <v>5055</v>
      </c>
      <c r="E1394" s="12" t="s">
        <v>666</v>
      </c>
      <c r="F1394" s="12" t="s">
        <v>5022</v>
      </c>
      <c r="G1394" s="12" t="s">
        <v>1072</v>
      </c>
      <c r="H1394" s="12" t="s">
        <v>5056</v>
      </c>
      <c r="I1394" s="12" t="s">
        <v>1076</v>
      </c>
      <c r="J1394" s="11">
        <v>71.25</v>
      </c>
      <c r="K1394" s="11">
        <v>23839</v>
      </c>
      <c r="L1394" s="11">
        <v>-5.9048699999999998</v>
      </c>
      <c r="M1394" s="11">
        <v>18.368007266505</v>
      </c>
      <c r="N1394" s="11">
        <v>60.306487271814198</v>
      </c>
      <c r="O1394" s="11">
        <v>0.19783218808899899</v>
      </c>
      <c r="P1394" s="11">
        <v>20.219940374228301</v>
      </c>
      <c r="Q1394" s="11">
        <v>0.90773289936351398</v>
      </c>
      <c r="R1394" s="11">
        <v>1942</v>
      </c>
      <c r="S1394" s="11">
        <v>5835</v>
      </c>
      <c r="T1394" s="11">
        <v>6823</v>
      </c>
      <c r="U1394" s="81" t="str">
        <f>IF(COUNTIF('2025年度_地域戦略テーブル（基本項目）'!C:C, D1394) &gt; 0, "策定済み", "未策定")</f>
        <v>未策定</v>
      </c>
      <c r="V1394" t="str">
        <f>IF(COUNTIF('2025年度_地域戦略テーブル（基本項目）'!C:C, D1394) &gt; 0,
    IF(MONTH(INDEX('2025年度_地域戦略テーブル（基本項目）'!G:G, MATCH(D1394, '2025年度_地域戦略テーブル（基本項目）'!C:C, 0))) &gt;= 4,
        YEAR(INDEX('2025年度_地域戦略テーブル（基本項目）'!G:G, MATCH(D1394, '2025年度_地域戦略テーブル（基本項目）'!C:C, 0))),
        YEAR(INDEX('2025年度_地域戦略テーブル（基本項目）'!G:G, MATCH(D1394, '2025年度_地域戦略テーブル（基本項目）'!C:C, 0)))-1),
    "")</f>
        <v/>
      </c>
    </row>
    <row r="1395" spans="1:22" hidden="1">
      <c r="A1395" s="11">
        <v>772</v>
      </c>
      <c r="B1395" s="12" t="s">
        <v>5057</v>
      </c>
      <c r="C1395" s="12" t="s">
        <v>7127</v>
      </c>
      <c r="D1395" s="12" t="s">
        <v>5058</v>
      </c>
      <c r="E1395" s="12" t="s">
        <v>666</v>
      </c>
      <c r="F1395" s="12" t="s">
        <v>5022</v>
      </c>
      <c r="G1395" s="12" t="s">
        <v>1072</v>
      </c>
      <c r="H1395" s="12" t="s">
        <v>5059</v>
      </c>
      <c r="I1395" s="12" t="s">
        <v>1076</v>
      </c>
      <c r="J1395" s="11">
        <v>230.54</v>
      </c>
      <c r="K1395" s="11">
        <v>43950</v>
      </c>
      <c r="L1395" s="11">
        <v>-8.4222400000000004</v>
      </c>
      <c r="M1395" s="11">
        <v>9.1318734668889192</v>
      </c>
      <c r="N1395" s="11">
        <v>17.367410166594901</v>
      </c>
      <c r="O1395" s="11">
        <v>1.1283233401047199</v>
      </c>
      <c r="P1395" s="11">
        <v>70.8368660780271</v>
      </c>
      <c r="Q1395" s="11">
        <v>1.5355269483843601</v>
      </c>
      <c r="R1395" s="11">
        <v>2080</v>
      </c>
      <c r="S1395" s="11">
        <v>9166</v>
      </c>
      <c r="T1395" s="11">
        <v>14417</v>
      </c>
      <c r="U1395" s="81" t="str">
        <f>IF(COUNTIF('2025年度_地域戦略テーブル（基本項目）'!C:C, D1395) &gt; 0, "策定済み", "未策定")</f>
        <v>未策定</v>
      </c>
      <c r="V1395" t="str">
        <f>IF(COUNTIF('2025年度_地域戦略テーブル（基本項目）'!C:C, D1395) &gt; 0,
    IF(MONTH(INDEX('2025年度_地域戦略テーブル（基本項目）'!G:G, MATCH(D1395, '2025年度_地域戦略テーブル（基本項目）'!C:C, 0))) &gt;= 4,
        YEAR(INDEX('2025年度_地域戦略テーブル（基本項目）'!G:G, MATCH(D1395, '2025年度_地域戦略テーブル（基本項目）'!C:C, 0))),
        YEAR(INDEX('2025年度_地域戦略テーブル（基本項目）'!G:G, MATCH(D1395, '2025年度_地域戦略テーブル（基本項目）'!C:C, 0)))-1),
    "")</f>
        <v/>
      </c>
    </row>
    <row r="1396" spans="1:22" hidden="1">
      <c r="A1396" s="11">
        <v>769</v>
      </c>
      <c r="B1396" s="12" t="s">
        <v>5060</v>
      </c>
      <c r="C1396" s="12" t="s">
        <v>7124</v>
      </c>
      <c r="D1396" s="12" t="s">
        <v>5061</v>
      </c>
      <c r="E1396" s="12" t="s">
        <v>666</v>
      </c>
      <c r="F1396" s="12" t="s">
        <v>5022</v>
      </c>
      <c r="G1396" s="12" t="s">
        <v>1072</v>
      </c>
      <c r="H1396" s="12" t="s">
        <v>5062</v>
      </c>
      <c r="I1396" s="12" t="s">
        <v>1076</v>
      </c>
      <c r="J1396" s="11">
        <v>1241.74</v>
      </c>
      <c r="K1396" s="11">
        <v>413938</v>
      </c>
      <c r="L1396" s="11">
        <v>-1.13402</v>
      </c>
      <c r="M1396" s="11">
        <v>11.389475023795301</v>
      </c>
      <c r="N1396" s="11">
        <v>13.048061545975999</v>
      </c>
      <c r="O1396" s="11">
        <v>0.79446167154872405</v>
      </c>
      <c r="P1396" s="11">
        <v>72.304280886562495</v>
      </c>
      <c r="Q1396" s="11">
        <v>2.4637208721174599</v>
      </c>
      <c r="R1396" s="11">
        <v>10054</v>
      </c>
      <c r="S1396" s="11">
        <v>61396</v>
      </c>
      <c r="T1396" s="11">
        <v>136238</v>
      </c>
      <c r="U1396" s="81" t="str">
        <f>IF(COUNTIF('2025年度_地域戦略テーブル（基本項目）'!C:C, D1396) &gt; 0, "策定済み", "未策定")</f>
        <v>未策定</v>
      </c>
      <c r="V1396" t="str">
        <f>IF(COUNTIF('2025年度_地域戦略テーブル（基本項目）'!C:C, D1396) &gt; 0,
    IF(MONTH(INDEX('2025年度_地域戦略テーブル（基本項目）'!G:G, MATCH(D1396, '2025年度_地域戦略テーブル（基本項目）'!C:C, 0))) &gt;= 4,
        YEAR(INDEX('2025年度_地域戦略テーブル（基本項目）'!G:G, MATCH(D1396, '2025年度_地域戦略テーブル（基本項目）'!C:C, 0))),
        YEAR(INDEX('2025年度_地域戦略テーブル（基本項目）'!G:G, MATCH(D1396, '2025年度_地域戦略テーブル（基本項目）'!C:C, 0)))-1),
    "")</f>
        <v/>
      </c>
    </row>
    <row r="1397" spans="1:22" hidden="1">
      <c r="A1397" s="11">
        <v>781</v>
      </c>
      <c r="B1397" s="12" t="s">
        <v>5063</v>
      </c>
      <c r="C1397" s="12" t="s">
        <v>7136</v>
      </c>
      <c r="D1397" s="12" t="s">
        <v>5064</v>
      </c>
      <c r="E1397" s="12" t="s">
        <v>666</v>
      </c>
      <c r="F1397" s="12" t="s">
        <v>5022</v>
      </c>
      <c r="G1397" s="12" t="s">
        <v>1072</v>
      </c>
      <c r="H1397" s="12" t="s">
        <v>5065</v>
      </c>
      <c r="I1397" s="12" t="s">
        <v>1076</v>
      </c>
      <c r="J1397" s="11">
        <v>307.29000000000002</v>
      </c>
      <c r="K1397" s="11">
        <v>24792</v>
      </c>
      <c r="L1397" s="11">
        <v>-5.7947300000000004</v>
      </c>
      <c r="M1397" s="11">
        <v>4.74985138235302</v>
      </c>
      <c r="N1397" s="11">
        <v>13.6958039713207</v>
      </c>
      <c r="O1397" s="11">
        <v>0.11334525930440301</v>
      </c>
      <c r="P1397" s="11">
        <v>76.596669750528093</v>
      </c>
      <c r="Q1397" s="11">
        <v>4.8443296364938</v>
      </c>
      <c r="R1397" s="11">
        <v>1811</v>
      </c>
      <c r="S1397" s="11">
        <v>4496</v>
      </c>
      <c r="T1397" s="11">
        <v>8660</v>
      </c>
      <c r="U1397" s="81" t="str">
        <f>IF(COUNTIF('2025年度_地域戦略テーブル（基本項目）'!C:C, D1397) &gt; 0, "策定済み", "未策定")</f>
        <v>未策定</v>
      </c>
      <c r="V1397" t="str">
        <f>IF(COUNTIF('2025年度_地域戦略テーブル（基本項目）'!C:C, D1397) &gt; 0,
    IF(MONTH(INDEX('2025年度_地域戦略テーブル（基本項目）'!G:G, MATCH(D1397, '2025年度_地域戦略テーブル（基本項目）'!C:C, 0))) &gt;= 4,
        YEAR(INDEX('2025年度_地域戦略テーブル（基本項目）'!G:G, MATCH(D1397, '2025年度_地域戦略テーブル（基本項目）'!C:C, 0))),
        YEAR(INDEX('2025年度_地域戦略テーブル（基本項目）'!G:G, MATCH(D1397, '2025年度_地域戦略テーブル（基本項目）'!C:C, 0)))-1),
    "")</f>
        <v/>
      </c>
    </row>
    <row r="1398" spans="1:22" hidden="1">
      <c r="A1398" s="11">
        <v>804</v>
      </c>
      <c r="B1398" s="12" t="s">
        <v>5066</v>
      </c>
      <c r="C1398" s="12" t="s">
        <v>673</v>
      </c>
      <c r="D1398" s="12" t="s">
        <v>673</v>
      </c>
      <c r="E1398" s="12" t="s">
        <v>673</v>
      </c>
      <c r="F1398" s="12" t="s">
        <v>5067</v>
      </c>
      <c r="G1398" s="12" t="s">
        <v>1072</v>
      </c>
      <c r="H1398" s="12" t="s">
        <v>102</v>
      </c>
      <c r="I1398" s="12" t="s">
        <v>982</v>
      </c>
      <c r="J1398" s="11">
        <v>4190.5200000000004</v>
      </c>
      <c r="K1398" s="11">
        <v>766863</v>
      </c>
      <c r="L1398" s="11">
        <v>-2.5265</v>
      </c>
      <c r="M1398" s="11">
        <v>4.2650602409638596</v>
      </c>
      <c r="N1398" s="11">
        <v>10.5301204819277</v>
      </c>
      <c r="O1398" s="11">
        <v>0.57831325301204795</v>
      </c>
      <c r="P1398" s="11">
        <v>84.6265060240964</v>
      </c>
      <c r="Q1398" s="11">
        <v>0</v>
      </c>
      <c r="R1398" s="11">
        <v>29305</v>
      </c>
      <c r="S1398" s="11">
        <v>125977</v>
      </c>
      <c r="T1398" s="11">
        <v>253605</v>
      </c>
      <c r="U1398" s="81" t="str">
        <f>IF(COUNTIF('2025年度_地域戦略テーブル（基本項目）'!C:C, D1398) &gt; 0, "策定済み", "未策定")</f>
        <v>策定済み</v>
      </c>
      <c r="V1398">
        <f>IF(COUNTIF('2025年度_地域戦略テーブル（基本項目）'!C:C, D1398) &gt; 0,
    IF(MONTH(INDEX('2025年度_地域戦略テーブル（基本項目）'!G:G, MATCH(D1398, '2025年度_地域戦略テーブル（基本項目）'!C:C, 0))) &gt;= 4,
        YEAR(INDEX('2025年度_地域戦略テーブル（基本項目）'!G:G, MATCH(D1398, '2025年度_地域戦略テーブル（基本項目）'!C:C, 0))),
        YEAR(INDEX('2025年度_地域戦略テーブル（基本項目）'!G:G, MATCH(D1398, '2025年度_地域戦略テーブル（基本項目）'!C:C, 0)))-1),
    "")</f>
        <v>2013</v>
      </c>
    </row>
    <row r="1399" spans="1:22" ht="26" hidden="1">
      <c r="A1399" s="11">
        <v>811</v>
      </c>
      <c r="B1399" s="12" t="s">
        <v>5068</v>
      </c>
      <c r="C1399" s="12" t="s">
        <v>7164</v>
      </c>
      <c r="D1399" s="12" t="s">
        <v>5069</v>
      </c>
      <c r="E1399" s="12" t="s">
        <v>673</v>
      </c>
      <c r="F1399" s="12" t="s">
        <v>5067</v>
      </c>
      <c r="G1399" s="12" t="s">
        <v>1072</v>
      </c>
      <c r="H1399" s="12" t="s">
        <v>5070</v>
      </c>
      <c r="I1399" s="12" t="s">
        <v>1076</v>
      </c>
      <c r="J1399" s="11">
        <v>116.98</v>
      </c>
      <c r="K1399" s="11">
        <v>27524</v>
      </c>
      <c r="L1399" s="11">
        <v>-4.1943700000000002</v>
      </c>
      <c r="M1399" s="11">
        <v>12.5487147005936</v>
      </c>
      <c r="N1399" s="11">
        <v>30.0185217971305</v>
      </c>
      <c r="O1399" s="11">
        <v>8.2033198467215698</v>
      </c>
      <c r="P1399" s="11">
        <v>45.506251482962398</v>
      </c>
      <c r="Q1399" s="11">
        <v>3.7231921725920301</v>
      </c>
      <c r="R1399" s="11">
        <v>1850</v>
      </c>
      <c r="S1399" s="11">
        <v>4873</v>
      </c>
      <c r="T1399" s="11">
        <v>9648</v>
      </c>
      <c r="U1399" s="81" t="str">
        <f>IF(COUNTIF('2025年度_地域戦略テーブル（基本項目）'!C:C, D1399) &gt; 0, "策定済み", "未策定")</f>
        <v>未策定</v>
      </c>
      <c r="V1399" t="str">
        <f>IF(COUNTIF('2025年度_地域戦略テーブル（基本項目）'!C:C, D1399) &gt; 0,
    IF(MONTH(INDEX('2025年度_地域戦略テーブル（基本項目）'!G:G, MATCH(D1399, '2025年度_地域戦略テーブル（基本項目）'!C:C, 0))) &gt;= 4,
        YEAR(INDEX('2025年度_地域戦略テーブル（基本項目）'!G:G, MATCH(D1399, '2025年度_地域戦略テーブル（基本項目）'!C:C, 0))),
        YEAR(INDEX('2025年度_地域戦略テーブル（基本項目）'!G:G, MATCH(D1399, '2025年度_地域戦略テーブル（基本項目）'!C:C, 0)))-1),
    "")</f>
        <v/>
      </c>
    </row>
    <row r="1400" spans="1:22" ht="26" hidden="1">
      <c r="A1400" s="11">
        <v>820</v>
      </c>
      <c r="B1400" s="12" t="s">
        <v>5071</v>
      </c>
      <c r="C1400" s="12" t="s">
        <v>7173</v>
      </c>
      <c r="D1400" s="12" t="s">
        <v>5072</v>
      </c>
      <c r="E1400" s="12" t="s">
        <v>673</v>
      </c>
      <c r="F1400" s="12" t="s">
        <v>5067</v>
      </c>
      <c r="G1400" s="12" t="s">
        <v>1072</v>
      </c>
      <c r="H1400" s="12" t="s">
        <v>5073</v>
      </c>
      <c r="I1400" s="12" t="s">
        <v>1076</v>
      </c>
      <c r="J1400" s="11">
        <v>212.19</v>
      </c>
      <c r="K1400" s="11">
        <v>7910</v>
      </c>
      <c r="L1400" s="11">
        <v>-4.9849800000000002</v>
      </c>
      <c r="M1400" s="11">
        <v>2.6140711661922098</v>
      </c>
      <c r="N1400" s="11">
        <v>4.0430833621531699</v>
      </c>
      <c r="O1400" s="11">
        <v>0.25465351789402302</v>
      </c>
      <c r="P1400" s="11">
        <v>92.208588693707597</v>
      </c>
      <c r="Q1400" s="11">
        <v>0.87960326005296197</v>
      </c>
      <c r="R1400" s="11">
        <v>580</v>
      </c>
      <c r="S1400" s="11">
        <v>1065</v>
      </c>
      <c r="T1400" s="11">
        <v>2807</v>
      </c>
      <c r="U1400" s="81" t="str">
        <f>IF(COUNTIF('2025年度_地域戦略テーブル（基本項目）'!C:C, D1400) &gt; 0, "策定済み", "未策定")</f>
        <v>未策定</v>
      </c>
      <c r="V1400" t="str">
        <f>IF(COUNTIF('2025年度_地域戦略テーブル（基本項目）'!C:C, D1400) &gt; 0,
    IF(MONTH(INDEX('2025年度_地域戦略テーブル（基本項目）'!G:G, MATCH(D1400, '2025年度_地域戦略テーブル（基本項目）'!C:C, 0))) &gt;= 4,
        YEAR(INDEX('2025年度_地域戦略テーブル（基本項目）'!G:G, MATCH(D1400, '2025年度_地域戦略テーブル（基本項目）'!C:C, 0))),
        YEAR(INDEX('2025年度_地域戦略テーブル（基本項目）'!G:G, MATCH(D1400, '2025年度_地域戦略テーブル（基本項目）'!C:C, 0)))-1),
    "")</f>
        <v/>
      </c>
    </row>
    <row r="1401" spans="1:22" ht="26" hidden="1">
      <c r="A1401" s="11">
        <v>814</v>
      </c>
      <c r="B1401" s="12" t="s">
        <v>5074</v>
      </c>
      <c r="C1401" s="12" t="s">
        <v>7167</v>
      </c>
      <c r="D1401" s="12" t="s">
        <v>5075</v>
      </c>
      <c r="E1401" s="12" t="s">
        <v>673</v>
      </c>
      <c r="F1401" s="12" t="s">
        <v>5067</v>
      </c>
      <c r="G1401" s="12" t="s">
        <v>1072</v>
      </c>
      <c r="H1401" s="12" t="s">
        <v>5076</v>
      </c>
      <c r="I1401" s="12" t="s">
        <v>1076</v>
      </c>
      <c r="J1401" s="11">
        <v>94.43</v>
      </c>
      <c r="K1401" s="11">
        <v>18965</v>
      </c>
      <c r="L1401" s="11">
        <v>-4.6170099999999996</v>
      </c>
      <c r="M1401" s="11">
        <v>8.6794377553631996</v>
      </c>
      <c r="N1401" s="11">
        <v>15.082353575788</v>
      </c>
      <c r="O1401" s="11">
        <v>0.30133986126165502</v>
      </c>
      <c r="P1401" s="11">
        <v>75.108209527206796</v>
      </c>
      <c r="Q1401" s="11">
        <v>0.82865928038041103</v>
      </c>
      <c r="R1401" s="11">
        <v>587</v>
      </c>
      <c r="S1401" s="11">
        <v>2735</v>
      </c>
      <c r="T1401" s="11">
        <v>7033</v>
      </c>
      <c r="U1401" s="81" t="str">
        <f>IF(COUNTIF('2025年度_地域戦略テーブル（基本項目）'!C:C, D1401) &gt; 0, "策定済み", "未策定")</f>
        <v>未策定</v>
      </c>
      <c r="V1401" t="str">
        <f>IF(COUNTIF('2025年度_地域戦略テーブル（基本項目）'!C:C, D1401) &gt; 0,
    IF(MONTH(INDEX('2025年度_地域戦略テーブル（基本項目）'!G:G, MATCH(D1401, '2025年度_地域戦略テーブル（基本項目）'!C:C, 0))) &gt;= 4,
        YEAR(INDEX('2025年度_地域戦略テーブル（基本項目）'!G:G, MATCH(D1401, '2025年度_地域戦略テーブル（基本項目）'!C:C, 0))),
        YEAR(INDEX('2025年度_地域戦略テーブル（基本項目）'!G:G, MATCH(D1401, '2025年度_地域戦略テーブル（基本項目）'!C:C, 0)))-1),
    "")</f>
        <v/>
      </c>
    </row>
    <row r="1402" spans="1:22" hidden="1">
      <c r="A1402" s="11">
        <v>812</v>
      </c>
      <c r="B1402" s="12" t="s">
        <v>5077</v>
      </c>
      <c r="C1402" s="12" t="s">
        <v>7165</v>
      </c>
      <c r="D1402" s="12" t="s">
        <v>5078</v>
      </c>
      <c r="E1402" s="12" t="s">
        <v>673</v>
      </c>
      <c r="F1402" s="12" t="s">
        <v>5067</v>
      </c>
      <c r="G1402" s="12" t="s">
        <v>1072</v>
      </c>
      <c r="H1402" s="12" t="s">
        <v>5079</v>
      </c>
      <c r="I1402" s="12" t="s">
        <v>1076</v>
      </c>
      <c r="J1402" s="11">
        <v>230.7</v>
      </c>
      <c r="K1402" s="11">
        <v>80611</v>
      </c>
      <c r="L1402" s="11">
        <v>-1.11992</v>
      </c>
      <c r="M1402" s="11">
        <v>13.7561233969843</v>
      </c>
      <c r="N1402" s="11">
        <v>16.6229428298819</v>
      </c>
      <c r="O1402" s="11">
        <v>0.774977964275674</v>
      </c>
      <c r="P1402" s="11">
        <v>68.438004422391003</v>
      </c>
      <c r="Q1402" s="11">
        <v>0.40795138646718099</v>
      </c>
      <c r="R1402" s="11">
        <v>2274</v>
      </c>
      <c r="S1402" s="11">
        <v>17989</v>
      </c>
      <c r="T1402" s="11">
        <v>22267</v>
      </c>
      <c r="U1402" s="81" t="str">
        <f>IF(COUNTIF('2025年度_地域戦略テーブル（基本項目）'!C:C, D1402) &gt; 0, "策定済み", "未策定")</f>
        <v>未策定</v>
      </c>
      <c r="V1402" t="str">
        <f>IF(COUNTIF('2025年度_地域戦略テーブル（基本項目）'!C:C, D1402) &gt; 0,
    IF(MONTH(INDEX('2025年度_地域戦略テーブル（基本項目）'!G:G, MATCH(D1402, '2025年度_地域戦略テーブル（基本項目）'!C:C, 0))) &gt;= 4,
        YEAR(INDEX('2025年度_地域戦略テーブル（基本項目）'!G:G, MATCH(D1402, '2025年度_地域戦略テーブル（基本項目）'!C:C, 0))),
        YEAR(INDEX('2025年度_地域戦略テーブル（基本項目）'!G:G, MATCH(D1402, '2025年度_地域戦略テーブル（基本項目）'!C:C, 0)))-1),
    "")</f>
        <v/>
      </c>
    </row>
    <row r="1403" spans="1:22" hidden="1">
      <c r="A1403" s="11">
        <v>817</v>
      </c>
      <c r="B1403" s="12" t="s">
        <v>5080</v>
      </c>
      <c r="C1403" s="12" t="s">
        <v>7170</v>
      </c>
      <c r="D1403" s="12" t="s">
        <v>5081</v>
      </c>
      <c r="E1403" s="12" t="s">
        <v>673</v>
      </c>
      <c r="F1403" s="12" t="s">
        <v>5067</v>
      </c>
      <c r="G1403" s="12" t="s">
        <v>1072</v>
      </c>
      <c r="H1403" s="12" t="s">
        <v>5082</v>
      </c>
      <c r="I1403" s="12" t="s">
        <v>1076</v>
      </c>
      <c r="J1403" s="11">
        <v>153.15</v>
      </c>
      <c r="K1403" s="11">
        <v>20118</v>
      </c>
      <c r="L1403" s="11">
        <v>-6.593</v>
      </c>
      <c r="M1403" s="11">
        <v>7.0653822341534704</v>
      </c>
      <c r="N1403" s="11">
        <v>11.3186513841663</v>
      </c>
      <c r="O1403" s="11">
        <v>1.3058060375646201</v>
      </c>
      <c r="P1403" s="11">
        <v>79.910996424381693</v>
      </c>
      <c r="Q1403" s="11">
        <v>0.39916391973393001</v>
      </c>
      <c r="R1403" s="11">
        <v>1257</v>
      </c>
      <c r="S1403" s="11">
        <v>4372</v>
      </c>
      <c r="T1403" s="11">
        <v>6365</v>
      </c>
      <c r="U1403" s="81" t="str">
        <f>IF(COUNTIF('2025年度_地域戦略テーブル（基本項目）'!C:C, D1403) &gt; 0, "策定済み", "未策定")</f>
        <v>未策定</v>
      </c>
      <c r="V1403" t="str">
        <f>IF(COUNTIF('2025年度_地域戦略テーブル（基本項目）'!C:C, D1403) &gt; 0,
    IF(MONTH(INDEX('2025年度_地域戦略テーブル（基本項目）'!G:G, MATCH(D1403, '2025年度_地域戦略テーブル（基本項目）'!C:C, 0))) &gt;= 4,
        YEAR(INDEX('2025年度_地域戦略テーブル（基本項目）'!G:G, MATCH(D1403, '2025年度_地域戦略テーブル（基本項目）'!C:C, 0))),
        YEAR(INDEX('2025年度_地域戦略テーブル（基本項目）'!G:G, MATCH(D1403, '2025年度_地域戦略テーブル（基本項目）'!C:C, 0)))-1),
    "")</f>
        <v/>
      </c>
    </row>
    <row r="1404" spans="1:22" hidden="1">
      <c r="A1404" s="11">
        <v>819</v>
      </c>
      <c r="B1404" s="12" t="s">
        <v>5083</v>
      </c>
      <c r="C1404" s="12" t="s">
        <v>7172</v>
      </c>
      <c r="D1404" s="12" t="s">
        <v>5084</v>
      </c>
      <c r="E1404" s="12" t="s">
        <v>673</v>
      </c>
      <c r="F1404" s="12" t="s">
        <v>5067</v>
      </c>
      <c r="G1404" s="12" t="s">
        <v>1072</v>
      </c>
      <c r="H1404" s="12" t="s">
        <v>5085</v>
      </c>
      <c r="I1404" s="12" t="s">
        <v>1076</v>
      </c>
      <c r="J1404" s="11">
        <v>72.400000000000006</v>
      </c>
      <c r="K1404" s="11">
        <v>10326</v>
      </c>
      <c r="L1404" s="11">
        <v>-2.54813</v>
      </c>
      <c r="M1404" s="11">
        <v>7.0363511590015104</v>
      </c>
      <c r="N1404" s="11">
        <v>7.2537121918627196</v>
      </c>
      <c r="O1404" s="11">
        <v>1.32456649395237</v>
      </c>
      <c r="P1404" s="11">
        <v>82.073328575094806</v>
      </c>
      <c r="Q1404" s="11">
        <v>2.3120415800886298</v>
      </c>
      <c r="R1404" s="11">
        <v>745</v>
      </c>
      <c r="S1404" s="11">
        <v>1519</v>
      </c>
      <c r="T1404" s="11">
        <v>3686</v>
      </c>
      <c r="U1404" s="81" t="str">
        <f>IF(COUNTIF('2025年度_地域戦略テーブル（基本項目）'!C:C, D1404) &gt; 0, "策定済み", "未策定")</f>
        <v>未策定</v>
      </c>
      <c r="V1404" t="str">
        <f>IF(COUNTIF('2025年度_地域戦略テーブル（基本項目）'!C:C, D1404) &gt; 0,
    IF(MONTH(INDEX('2025年度_地域戦略テーブル（基本項目）'!G:G, MATCH(D1404, '2025年度_地域戦略テーブル（基本項目）'!C:C, 0))) &gt;= 4,
        YEAR(INDEX('2025年度_地域戦略テーブル（基本項目）'!G:G, MATCH(D1404, '2025年度_地域戦略テーブル（基本項目）'!C:C, 0))),
        YEAR(INDEX('2025年度_地域戦略テーブル（基本項目）'!G:G, MATCH(D1404, '2025年度_地域戦略テーブル（基本項目）'!C:C, 0)))-1),
    "")</f>
        <v/>
      </c>
    </row>
    <row r="1405" spans="1:22" hidden="1">
      <c r="A1405" s="11">
        <v>813</v>
      </c>
      <c r="B1405" s="12" t="s">
        <v>5086</v>
      </c>
      <c r="C1405" s="12" t="s">
        <v>7166</v>
      </c>
      <c r="D1405" s="12" t="s">
        <v>5087</v>
      </c>
      <c r="E1405" s="12" t="s">
        <v>673</v>
      </c>
      <c r="F1405" s="12" t="s">
        <v>5067</v>
      </c>
      <c r="G1405" s="12" t="s">
        <v>1072</v>
      </c>
      <c r="H1405" s="12" t="s">
        <v>5088</v>
      </c>
      <c r="I1405" s="12" t="s">
        <v>1076</v>
      </c>
      <c r="J1405" s="11">
        <v>209.67</v>
      </c>
      <c r="K1405" s="11">
        <v>88481</v>
      </c>
      <c r="L1405" s="11">
        <v>-1.9926900000000001</v>
      </c>
      <c r="M1405" s="11">
        <v>18.6853260396203</v>
      </c>
      <c r="N1405" s="11">
        <v>35.350766749039998</v>
      </c>
      <c r="O1405" s="11">
        <v>4.0827383701353597</v>
      </c>
      <c r="P1405" s="11">
        <v>40.458881678365003</v>
      </c>
      <c r="Q1405" s="11">
        <v>1.4222871628392999</v>
      </c>
      <c r="R1405" s="11">
        <v>4128</v>
      </c>
      <c r="S1405" s="11">
        <v>15884</v>
      </c>
      <c r="T1405" s="11">
        <v>28938</v>
      </c>
      <c r="U1405" s="81" t="str">
        <f>IF(COUNTIF('2025年度_地域戦略テーブル（基本項目）'!C:C, D1405) &gt; 0, "策定済み", "未策定")</f>
        <v>未策定</v>
      </c>
      <c r="V1405" t="str">
        <f>IF(COUNTIF('2025年度_地域戦略テーブル（基本項目）'!C:C, D1405) &gt; 0,
    IF(MONTH(INDEX('2025年度_地域戦略テーブル（基本項目）'!G:G, MATCH(D1405, '2025年度_地域戦略テーブル（基本項目）'!C:C, 0))) &gt;= 4,
        YEAR(INDEX('2025年度_地域戦略テーブル（基本項目）'!G:G, MATCH(D1405, '2025年度_地域戦略テーブル（基本項目）'!C:C, 0))),
        YEAR(INDEX('2025年度_地域戦略テーブル（基本項目）'!G:G, MATCH(D1405, '2025年度_地域戦略テーブル（基本項目）'!C:C, 0)))-1),
    "")</f>
        <v/>
      </c>
    </row>
    <row r="1406" spans="1:22" hidden="1">
      <c r="A1406" s="11">
        <v>810</v>
      </c>
      <c r="B1406" s="12" t="s">
        <v>5089</v>
      </c>
      <c r="C1406" s="12" t="s">
        <v>7163</v>
      </c>
      <c r="D1406" s="12" t="s">
        <v>5090</v>
      </c>
      <c r="E1406" s="12" t="s">
        <v>673</v>
      </c>
      <c r="F1406" s="12" t="s">
        <v>5067</v>
      </c>
      <c r="G1406" s="12" t="s">
        <v>1072</v>
      </c>
      <c r="H1406" s="12" t="s">
        <v>5091</v>
      </c>
      <c r="I1406" s="12" t="s">
        <v>1076</v>
      </c>
      <c r="J1406" s="11">
        <v>84.59</v>
      </c>
      <c r="K1406" s="11">
        <v>68302</v>
      </c>
      <c r="L1406" s="11">
        <v>2.6360000000000001E-2</v>
      </c>
      <c r="M1406" s="11">
        <v>25.0592957501615</v>
      </c>
      <c r="N1406" s="11">
        <v>27.6319898808242</v>
      </c>
      <c r="O1406" s="11">
        <v>0.37806152659370801</v>
      </c>
      <c r="P1406" s="11">
        <v>46.414563306782199</v>
      </c>
      <c r="Q1406" s="11">
        <v>0.51608953563832205</v>
      </c>
      <c r="R1406" s="11">
        <v>1099</v>
      </c>
      <c r="S1406" s="11">
        <v>13625</v>
      </c>
      <c r="T1406" s="11">
        <v>18968</v>
      </c>
      <c r="U1406" s="81" t="str">
        <f>IF(COUNTIF('2025年度_地域戦略テーブル（基本項目）'!C:C, D1406) &gt; 0, "策定済み", "未策定")</f>
        <v>未策定</v>
      </c>
      <c r="V1406" t="str">
        <f>IF(COUNTIF('2025年度_地域戦略テーブル（基本項目）'!C:C, D1406) &gt; 0,
    IF(MONTH(INDEX('2025年度_地域戦略テーブル（基本項目）'!G:G, MATCH(D1406, '2025年度_地域戦略テーブル（基本項目）'!C:C, 0))) &gt;= 4,
        YEAR(INDEX('2025年度_地域戦略テーブル（基本項目）'!G:G, MATCH(D1406, '2025年度_地域戦略テーブル（基本項目）'!C:C, 0))),
        YEAR(INDEX('2025年度_地域戦略テーブル（基本項目）'!G:G, MATCH(D1406, '2025年度_地域戦略テーブル（基本項目）'!C:C, 0)))-1),
    "")</f>
        <v/>
      </c>
    </row>
    <row r="1407" spans="1:22" hidden="1">
      <c r="A1407" s="11">
        <v>821</v>
      </c>
      <c r="B1407" s="12" t="s">
        <v>5092</v>
      </c>
      <c r="C1407" s="12" t="s">
        <v>7174</v>
      </c>
      <c r="D1407" s="12" t="s">
        <v>5093</v>
      </c>
      <c r="E1407" s="12" t="s">
        <v>673</v>
      </c>
      <c r="F1407" s="12" t="s">
        <v>5067</v>
      </c>
      <c r="G1407" s="12" t="s">
        <v>1072</v>
      </c>
      <c r="H1407" s="12" t="s">
        <v>5094</v>
      </c>
      <c r="I1407" s="12" t="s">
        <v>1076</v>
      </c>
      <c r="J1407" s="11">
        <v>178.49</v>
      </c>
      <c r="K1407" s="11">
        <v>14003</v>
      </c>
      <c r="L1407" s="11">
        <v>-8.2191799999999997</v>
      </c>
      <c r="M1407" s="11">
        <v>5.9308051130016004</v>
      </c>
      <c r="N1407" s="11">
        <v>11.774756474174399</v>
      </c>
      <c r="O1407" s="11">
        <v>1.26767897311972</v>
      </c>
      <c r="P1407" s="11">
        <v>80.051068793922198</v>
      </c>
      <c r="Q1407" s="11">
        <v>0.97569064578208098</v>
      </c>
      <c r="R1407" s="11">
        <v>1715</v>
      </c>
      <c r="S1407" s="11">
        <v>2341</v>
      </c>
      <c r="T1407" s="11">
        <v>4958</v>
      </c>
      <c r="U1407" s="81" t="str">
        <f>IF(COUNTIF('2025年度_地域戦略テーブル（基本項目）'!C:C, D1407) &gt; 0, "策定済み", "未策定")</f>
        <v>未策定</v>
      </c>
      <c r="V1407" t="str">
        <f>IF(COUNTIF('2025年度_地域戦略テーブル（基本項目）'!C:C, D1407) &gt; 0,
    IF(MONTH(INDEX('2025年度_地域戦略テーブル（基本項目）'!G:G, MATCH(D1407, '2025年度_地域戦略テーブル（基本項目）'!C:C, 0))) &gt;= 4,
        YEAR(INDEX('2025年度_地域戦略テーブル（基本項目）'!G:G, MATCH(D1407, '2025年度_地域戦略テーブル（基本項目）'!C:C, 0))),
        YEAR(INDEX('2025年度_地域戦略テーブル（基本項目）'!G:G, MATCH(D1407, '2025年度_地域戦略テーブル（基本項目）'!C:C, 0)))-1),
    "")</f>
        <v/>
      </c>
    </row>
    <row r="1408" spans="1:22" hidden="1">
      <c r="A1408" s="11">
        <v>809</v>
      </c>
      <c r="B1408" s="12" t="s">
        <v>5095</v>
      </c>
      <c r="C1408" s="12" t="s">
        <v>7162</v>
      </c>
      <c r="D1408" s="12" t="s">
        <v>5096</v>
      </c>
      <c r="E1408" s="12" t="s">
        <v>673</v>
      </c>
      <c r="F1408" s="12" t="s">
        <v>5067</v>
      </c>
      <c r="G1408" s="12" t="s">
        <v>1072</v>
      </c>
      <c r="H1408" s="12" t="s">
        <v>5097</v>
      </c>
      <c r="I1408" s="12" t="s">
        <v>1076</v>
      </c>
      <c r="J1408" s="11">
        <v>253.88</v>
      </c>
      <c r="K1408" s="11">
        <v>22150</v>
      </c>
      <c r="L1408" s="11">
        <v>-8.1865299999999994</v>
      </c>
      <c r="M1408" s="11">
        <v>5.2400753098345803</v>
      </c>
      <c r="N1408" s="11">
        <v>9.0089083507352292</v>
      </c>
      <c r="O1408" s="11">
        <v>0.74129185165780298</v>
      </c>
      <c r="P1408" s="11">
        <v>84.286645250900307</v>
      </c>
      <c r="Q1408" s="11">
        <v>0.72307923687210596</v>
      </c>
      <c r="R1408" s="11">
        <v>1657</v>
      </c>
      <c r="S1408" s="11">
        <v>4514</v>
      </c>
      <c r="T1408" s="11">
        <v>7240</v>
      </c>
      <c r="U1408" s="81" t="str">
        <f>IF(COUNTIF('2025年度_地域戦略テーブル（基本項目）'!C:C, D1408) &gt; 0, "策定済み", "未策定")</f>
        <v>未策定</v>
      </c>
      <c r="V1408" t="str">
        <f>IF(COUNTIF('2025年度_地域戦略テーブル（基本項目）'!C:C, D1408) &gt; 0,
    IF(MONTH(INDEX('2025年度_地域戦略テーブル（基本項目）'!G:G, MATCH(D1408, '2025年度_地域戦略テーブル（基本項目）'!C:C, 0))) &gt;= 4,
        YEAR(INDEX('2025年度_地域戦略テーブル（基本項目）'!G:G, MATCH(D1408, '2025年度_地域戦略テーブル（基本項目）'!C:C, 0))),
        YEAR(INDEX('2025年度_地域戦略テーブル（基本項目）'!G:G, MATCH(D1408, '2025年度_地域戦略テーブル（基本項目）'!C:C, 0)))-1),
    "")</f>
        <v/>
      </c>
    </row>
    <row r="1409" spans="1:22" hidden="1">
      <c r="A1409" s="11">
        <v>807</v>
      </c>
      <c r="B1409" s="12" t="s">
        <v>5098</v>
      </c>
      <c r="C1409" s="12" t="s">
        <v>7160</v>
      </c>
      <c r="D1409" s="12" t="s">
        <v>5099</v>
      </c>
      <c r="E1409" s="12" t="s">
        <v>673</v>
      </c>
      <c r="F1409" s="12" t="s">
        <v>5067</v>
      </c>
      <c r="G1409" s="12" t="s">
        <v>1072</v>
      </c>
      <c r="H1409" s="12" t="s">
        <v>5100</v>
      </c>
      <c r="I1409" s="12" t="s">
        <v>1076</v>
      </c>
      <c r="J1409" s="11">
        <v>233.11</v>
      </c>
      <c r="K1409" s="11">
        <v>28991</v>
      </c>
      <c r="L1409" s="11">
        <v>-2.28851</v>
      </c>
      <c r="M1409" s="11">
        <v>5.6582389755774498</v>
      </c>
      <c r="N1409" s="11">
        <v>7.2750484339440797</v>
      </c>
      <c r="O1409" s="11">
        <v>0.46017777622459699</v>
      </c>
      <c r="P1409" s="11">
        <v>86.080629797093394</v>
      </c>
      <c r="Q1409" s="11">
        <v>0.52590501716044802</v>
      </c>
      <c r="R1409" s="11">
        <v>1014</v>
      </c>
      <c r="S1409" s="11">
        <v>4518</v>
      </c>
      <c r="T1409" s="11">
        <v>10209</v>
      </c>
      <c r="U1409" s="81" t="str">
        <f>IF(COUNTIF('2025年度_地域戦略テーブル（基本項目）'!C:C, D1409) &gt; 0, "策定済み", "未策定")</f>
        <v>未策定</v>
      </c>
      <c r="V1409" t="str">
        <f>IF(COUNTIF('2025年度_地域戦略テーブル（基本項目）'!C:C, D1409) &gt; 0,
    IF(MONTH(INDEX('2025年度_地域戦略テーブル（基本項目）'!G:G, MATCH(D1409, '2025年度_地域戦略テーブル（基本項目）'!C:C, 0))) &gt;= 4,
        YEAR(INDEX('2025年度_地域戦略テーブル（基本項目）'!G:G, MATCH(D1409, '2025年度_地域戦略テーブル（基本項目）'!C:C, 0))),
        YEAR(INDEX('2025年度_地域戦略テーブル（基本項目）'!G:G, MATCH(D1409, '2025年度_地域戦略テーブル（基本項目）'!C:C, 0)))-1),
    "")</f>
        <v/>
      </c>
    </row>
    <row r="1410" spans="1:22" hidden="1">
      <c r="A1410" s="11">
        <v>808</v>
      </c>
      <c r="B1410" s="12" t="s">
        <v>5101</v>
      </c>
      <c r="C1410" s="12" t="s">
        <v>7161</v>
      </c>
      <c r="D1410" s="12" t="s">
        <v>676</v>
      </c>
      <c r="E1410" s="12" t="s">
        <v>673</v>
      </c>
      <c r="F1410" s="12" t="s">
        <v>5067</v>
      </c>
      <c r="G1410" s="12" t="s">
        <v>1072</v>
      </c>
      <c r="H1410" s="12" t="s">
        <v>5102</v>
      </c>
      <c r="I1410" s="12" t="s">
        <v>1076</v>
      </c>
      <c r="J1410" s="11">
        <v>872.43</v>
      </c>
      <c r="K1410" s="11">
        <v>31286</v>
      </c>
      <c r="L1410" s="11">
        <v>-5.5060599999999997</v>
      </c>
      <c r="M1410" s="11">
        <v>1.98845537839787</v>
      </c>
      <c r="N1410" s="11">
        <v>5.2612482840252301</v>
      </c>
      <c r="O1410" s="11">
        <v>0.27259077953727601</v>
      </c>
      <c r="P1410" s="11">
        <v>92.091922718046106</v>
      </c>
      <c r="Q1410" s="11">
        <v>0.38578283999352397</v>
      </c>
      <c r="R1410" s="11">
        <v>3443</v>
      </c>
      <c r="S1410" s="11">
        <v>5615</v>
      </c>
      <c r="T1410" s="11">
        <v>10808</v>
      </c>
      <c r="U1410" s="81" t="str">
        <f>IF(COUNTIF('2025年度_地域戦略テーブル（基本項目）'!C:C, D1410) &gt; 0, "策定済み", "未策定")</f>
        <v>策定済み</v>
      </c>
      <c r="V1410">
        <f>IF(COUNTIF('2025年度_地域戦略テーブル（基本項目）'!C:C, D1410) &gt; 0,
    IF(MONTH(INDEX('2025年度_地域戦略テーブル（基本項目）'!G:G, MATCH(D1410, '2025年度_地域戦略テーブル（基本項目）'!C:C, 0))) &gt;= 4,
        YEAR(INDEX('2025年度_地域戦略テーブル（基本項目）'!G:G, MATCH(D1410, '2025年度_地域戦略テーブル（基本項目）'!C:C, 0))),
        YEAR(INDEX('2025年度_地域戦略テーブル（基本項目）'!G:G, MATCH(D1410, '2025年度_地域戦略テーブル（基本項目）'!C:C, 0)))-1),
    "")</f>
        <v>2020</v>
      </c>
    </row>
    <row r="1411" spans="1:22" hidden="1">
      <c r="A1411" s="11">
        <v>815</v>
      </c>
      <c r="B1411" s="12" t="s">
        <v>5103</v>
      </c>
      <c r="C1411" s="12" t="s">
        <v>7168</v>
      </c>
      <c r="D1411" s="12" t="s">
        <v>5104</v>
      </c>
      <c r="E1411" s="12" t="s">
        <v>673</v>
      </c>
      <c r="F1411" s="12" t="s">
        <v>5067</v>
      </c>
      <c r="G1411" s="12" t="s">
        <v>1072</v>
      </c>
      <c r="H1411" s="12" t="s">
        <v>1792</v>
      </c>
      <c r="I1411" s="12" t="s">
        <v>1076</v>
      </c>
      <c r="J1411" s="11">
        <v>194.65</v>
      </c>
      <c r="K1411" s="11">
        <v>2423</v>
      </c>
      <c r="L1411" s="11">
        <v>-8.1501099999999997</v>
      </c>
      <c r="M1411" s="11">
        <v>0.97221065080687297</v>
      </c>
      <c r="N1411" s="11">
        <v>2.5287578777027799</v>
      </c>
      <c r="O1411" s="11">
        <v>0.226717915495838</v>
      </c>
      <c r="P1411" s="11">
        <v>96.180749864661493</v>
      </c>
      <c r="Q1411" s="11">
        <v>9.1563691333053004E-2</v>
      </c>
      <c r="R1411" s="11">
        <v>206</v>
      </c>
      <c r="S1411" s="11">
        <v>516</v>
      </c>
      <c r="T1411" s="11">
        <v>730</v>
      </c>
      <c r="U1411" s="81" t="str">
        <f>IF(COUNTIF('2025年度_地域戦略テーブル（基本項目）'!C:C, D1411) &gt; 0, "策定済み", "未策定")</f>
        <v>未策定</v>
      </c>
      <c r="V1411" t="str">
        <f>IF(COUNTIF('2025年度_地域戦略テーブル（基本項目）'!C:C, D1411) &gt; 0,
    IF(MONTH(INDEX('2025年度_地域戦略テーブル（基本項目）'!G:G, MATCH(D1411, '2025年度_地域戦略テーブル（基本項目）'!C:C, 0))) &gt;= 4,
        YEAR(INDEX('2025年度_地域戦略テーブル（基本項目）'!G:G, MATCH(D1411, '2025年度_地域戦略テーブル（基本項目）'!C:C, 0))),
        YEAR(INDEX('2025年度_地域戦略テーブル（基本項目）'!G:G, MATCH(D1411, '2025年度_地域戦略テーブル（基本項目）'!C:C, 0)))-1),
    "")</f>
        <v/>
      </c>
    </row>
    <row r="1412" spans="1:22" hidden="1">
      <c r="A1412" s="11">
        <v>806</v>
      </c>
      <c r="B1412" s="12" t="s">
        <v>5105</v>
      </c>
      <c r="C1412" s="12" t="s">
        <v>7159</v>
      </c>
      <c r="D1412" s="12" t="s">
        <v>5106</v>
      </c>
      <c r="E1412" s="12" t="s">
        <v>673</v>
      </c>
      <c r="F1412" s="12" t="s">
        <v>5067</v>
      </c>
      <c r="G1412" s="12" t="s">
        <v>1072</v>
      </c>
      <c r="H1412" s="12" t="s">
        <v>5107</v>
      </c>
      <c r="I1412" s="12" t="s">
        <v>1076</v>
      </c>
      <c r="J1412" s="11">
        <v>251.41</v>
      </c>
      <c r="K1412" s="11">
        <v>64264</v>
      </c>
      <c r="L1412" s="11">
        <v>-2.8731200000000001</v>
      </c>
      <c r="M1412" s="11">
        <v>8.8159037696287292</v>
      </c>
      <c r="N1412" s="11">
        <v>3.61136207360844</v>
      </c>
      <c r="O1412" s="11">
        <v>0.27876042326696998</v>
      </c>
      <c r="P1412" s="11">
        <v>86.140307082659803</v>
      </c>
      <c r="Q1412" s="11">
        <v>1.15366665083605</v>
      </c>
      <c r="R1412" s="11">
        <v>1346</v>
      </c>
      <c r="S1412" s="11">
        <v>9595</v>
      </c>
      <c r="T1412" s="11">
        <v>22893</v>
      </c>
      <c r="U1412" s="81" t="str">
        <f>IF(COUNTIF('2025年度_地域戦略テーブル（基本項目）'!C:C, D1412) &gt; 0, "策定済み", "未策定")</f>
        <v>未策定</v>
      </c>
      <c r="V1412" t="str">
        <f>IF(COUNTIF('2025年度_地域戦略テーブル（基本項目）'!C:C, D1412) &gt; 0,
    IF(MONTH(INDEX('2025年度_地域戦略テーブル（基本項目）'!G:G, MATCH(D1412, '2025年度_地域戦略テーブル（基本項目）'!C:C, 0))) &gt;= 4,
        YEAR(INDEX('2025年度_地域戦略テーブル（基本項目）'!G:G, MATCH(D1412, '2025年度_地域戦略テーブル（基本項目）'!C:C, 0))),
        YEAR(INDEX('2025年度_地域戦略テーブル（基本項目）'!G:G, MATCH(D1412, '2025年度_地域戦略テーブル（基本項目）'!C:C, 0)))-1),
    "")</f>
        <v/>
      </c>
    </row>
    <row r="1413" spans="1:22" ht="26" hidden="1">
      <c r="A1413" s="11">
        <v>816</v>
      </c>
      <c r="B1413" s="12" t="s">
        <v>5108</v>
      </c>
      <c r="C1413" s="12" t="s">
        <v>7169</v>
      </c>
      <c r="D1413" s="12" t="s">
        <v>5109</v>
      </c>
      <c r="E1413" s="12" t="s">
        <v>673</v>
      </c>
      <c r="F1413" s="12" t="s">
        <v>5067</v>
      </c>
      <c r="G1413" s="12" t="s">
        <v>1072</v>
      </c>
      <c r="H1413" s="12" t="s">
        <v>5110</v>
      </c>
      <c r="I1413" s="12" t="s">
        <v>1076</v>
      </c>
      <c r="J1413" s="11">
        <v>343.69</v>
      </c>
      <c r="K1413" s="11">
        <v>10002</v>
      </c>
      <c r="L1413" s="11">
        <v>-7.3803099999999997</v>
      </c>
      <c r="M1413" s="11">
        <v>1.8644624169353601</v>
      </c>
      <c r="N1413" s="11">
        <v>3.38731224650178</v>
      </c>
      <c r="O1413" s="11">
        <v>0.18117056310474999</v>
      </c>
      <c r="P1413" s="11">
        <v>94.196734438651305</v>
      </c>
      <c r="Q1413" s="11">
        <v>0.37032033480675802</v>
      </c>
      <c r="R1413" s="11">
        <v>708</v>
      </c>
      <c r="S1413" s="11">
        <v>2014</v>
      </c>
      <c r="T1413" s="11">
        <v>3299</v>
      </c>
      <c r="U1413" s="81" t="str">
        <f>IF(COUNTIF('2025年度_地域戦略テーブル（基本項目）'!C:C, D1413) &gt; 0, "策定済み", "未策定")</f>
        <v>未策定</v>
      </c>
      <c r="V1413" t="str">
        <f>IF(COUNTIF('2025年度_地域戦略テーブル（基本項目）'!C:C, D1413) &gt; 0,
    IF(MONTH(INDEX('2025年度_地域戦略テーブル（基本項目）'!G:G, MATCH(D1413, '2025年度_地域戦略テーブル（基本項目）'!C:C, 0))) &gt;= 4,
        YEAR(INDEX('2025年度_地域戦略テーブル（基本項目）'!G:G, MATCH(D1413, '2025年度_地域戦略テーブル（基本項目）'!C:C, 0))),
        YEAR(INDEX('2025年度_地域戦略テーブル（基本項目）'!G:G, MATCH(D1413, '2025年度_地域戦略テーブル（基本項目）'!C:C, 0)))-1),
    "")</f>
        <v/>
      </c>
    </row>
    <row r="1414" spans="1:22" hidden="1">
      <c r="A1414" s="11">
        <v>818</v>
      </c>
      <c r="B1414" s="12" t="s">
        <v>5111</v>
      </c>
      <c r="C1414" s="12" t="s">
        <v>7171</v>
      </c>
      <c r="D1414" s="12" t="s">
        <v>5112</v>
      </c>
      <c r="E1414" s="12" t="s">
        <v>673</v>
      </c>
      <c r="F1414" s="12" t="s">
        <v>5067</v>
      </c>
      <c r="G1414" s="12" t="s">
        <v>1072</v>
      </c>
      <c r="H1414" s="12" t="s">
        <v>1179</v>
      </c>
      <c r="I1414" s="12" t="s">
        <v>1076</v>
      </c>
      <c r="J1414" s="11">
        <v>152.35</v>
      </c>
      <c r="K1414" s="11">
        <v>9179</v>
      </c>
      <c r="L1414" s="11">
        <v>-7.4137599999999999</v>
      </c>
      <c r="M1414" s="11">
        <v>3.4078594849430202</v>
      </c>
      <c r="N1414" s="11">
        <v>5.9090403818933899</v>
      </c>
      <c r="O1414" s="11">
        <v>0.57433145308674205</v>
      </c>
      <c r="P1414" s="11">
        <v>89.2015808338803</v>
      </c>
      <c r="Q1414" s="11">
        <v>0.90718784619653503</v>
      </c>
      <c r="R1414" s="11">
        <v>787</v>
      </c>
      <c r="S1414" s="11">
        <v>1247</v>
      </c>
      <c r="T1414" s="11">
        <v>3729</v>
      </c>
      <c r="U1414" s="81" t="str">
        <f>IF(COUNTIF('2025年度_地域戦略テーブル（基本項目）'!C:C, D1414) &gt; 0, "策定済み", "未策定")</f>
        <v>未策定</v>
      </c>
      <c r="V1414" t="str">
        <f>IF(COUNTIF('2025年度_地域戦略テーブル（基本項目）'!C:C, D1414) &gt; 0,
    IF(MONTH(INDEX('2025年度_地域戦略テーブル（基本項目）'!G:G, MATCH(D1414, '2025年度_地域戦略テーブル（基本項目）'!C:C, 0))) &gt;= 4,
        YEAR(INDEX('2025年度_地域戦略テーブル（基本項目）'!G:G, MATCH(D1414, '2025年度_地域戦略テーブル（基本項目）'!C:C, 0))),
        YEAR(INDEX('2025年度_地域戦略テーブル（基本項目）'!G:G, MATCH(D1414, '2025年度_地域戦略テーブル（基本項目）'!C:C, 0)))-1),
    "")</f>
        <v/>
      </c>
    </row>
    <row r="1415" spans="1:22" hidden="1">
      <c r="A1415" s="11">
        <v>805</v>
      </c>
      <c r="B1415" s="12" t="s">
        <v>5113</v>
      </c>
      <c r="C1415" s="12" t="s">
        <v>7158</v>
      </c>
      <c r="D1415" s="12" t="s">
        <v>5114</v>
      </c>
      <c r="E1415" s="12" t="s">
        <v>673</v>
      </c>
      <c r="F1415" s="12" t="s">
        <v>5067</v>
      </c>
      <c r="G1415" s="12" t="s">
        <v>1072</v>
      </c>
      <c r="H1415" s="12" t="s">
        <v>5115</v>
      </c>
      <c r="I1415" s="12" t="s">
        <v>1076</v>
      </c>
      <c r="J1415" s="11">
        <v>536.41</v>
      </c>
      <c r="K1415" s="11">
        <v>262328</v>
      </c>
      <c r="L1415" s="11">
        <v>-1.3448500000000001</v>
      </c>
      <c r="M1415" s="11">
        <v>14.9605940746815</v>
      </c>
      <c r="N1415" s="11">
        <v>16.9549081688684</v>
      </c>
      <c r="O1415" s="11">
        <v>1.2235269823108801</v>
      </c>
      <c r="P1415" s="11">
        <v>66.107652285692595</v>
      </c>
      <c r="Q1415" s="11">
        <v>0.75331848844670901</v>
      </c>
      <c r="R1415" s="11">
        <v>5909</v>
      </c>
      <c r="S1415" s="11">
        <v>33555</v>
      </c>
      <c r="T1415" s="11">
        <v>90027</v>
      </c>
      <c r="U1415" s="81" t="str">
        <f>IF(COUNTIF('2025年度_地域戦略テーブル（基本項目）'!C:C, D1415) &gt; 0, "策定済み", "未策定")</f>
        <v>未策定</v>
      </c>
      <c r="V1415" t="str">
        <f>IF(COUNTIF('2025年度_地域戦略テーブル（基本項目）'!C:C, D1415) &gt; 0,
    IF(MONTH(INDEX('2025年度_地域戦略テーブル（基本項目）'!G:G, MATCH(D1415, '2025年度_地域戦略テーブル（基本項目）'!C:C, 0))) &gt;= 4,
        YEAR(INDEX('2025年度_地域戦略テーブル（基本項目）'!G:G, MATCH(D1415, '2025年度_地域戦略テーブル（基本項目）'!C:C, 0))),
        YEAR(INDEX('2025年度_地域戦略テーブル（基本項目）'!G:G, MATCH(D1415, '2025年度_地域戦略テーブル（基本項目）'!C:C, 0)))-1),
    "")</f>
        <v/>
      </c>
    </row>
    <row r="1416" spans="1:22" hidden="1">
      <c r="A1416" s="11">
        <v>1507</v>
      </c>
      <c r="B1416" s="12" t="s">
        <v>5116</v>
      </c>
      <c r="C1416" s="12" t="s">
        <v>680</v>
      </c>
      <c r="D1416" s="12" t="s">
        <v>680</v>
      </c>
      <c r="E1416" s="12" t="s">
        <v>680</v>
      </c>
      <c r="F1416" s="12" t="s">
        <v>5117</v>
      </c>
      <c r="G1416" s="12" t="s">
        <v>1491</v>
      </c>
      <c r="H1416" s="12" t="s">
        <v>102</v>
      </c>
      <c r="I1416" s="12" t="s">
        <v>982</v>
      </c>
      <c r="J1416" s="11">
        <v>4986.51</v>
      </c>
      <c r="K1416" s="11">
        <v>5135214</v>
      </c>
      <c r="L1416" s="11">
        <v>0.65976000000000001</v>
      </c>
      <c r="M1416" s="11">
        <v>19.872476089266701</v>
      </c>
      <c r="N1416" s="11">
        <v>18.002125398512199</v>
      </c>
      <c r="O1416" s="11">
        <v>3.4643995749203</v>
      </c>
      <c r="P1416" s="11">
        <v>58.1083953241233</v>
      </c>
      <c r="Q1416" s="11">
        <v>0.55260361317747098</v>
      </c>
      <c r="R1416" s="11">
        <v>126005</v>
      </c>
      <c r="S1416" s="11">
        <v>447596</v>
      </c>
      <c r="T1416" s="11">
        <v>1624182</v>
      </c>
      <c r="U1416" s="81" t="str">
        <f>IF(COUNTIF('2025年度_地域戦略テーブル（基本項目）'!C:C, D1416) &gt; 0, "策定済み", "未策定")</f>
        <v>策定済み</v>
      </c>
      <c r="V1416">
        <f>IF(COUNTIF('2025年度_地域戦略テーブル（基本項目）'!C:C, D1416) &gt; 0,
    IF(MONTH(INDEX('2025年度_地域戦略テーブル（基本項目）'!G:G, MATCH(D1416, '2025年度_地域戦略テーブル（基本項目）'!C:C, 0))) &gt;= 4,
        YEAR(INDEX('2025年度_地域戦略テーブル（基本項目）'!G:G, MATCH(D1416, '2025年度_地域戦略テーブル（基本項目）'!C:C, 0))),
        YEAR(INDEX('2025年度_地域戦略テーブル（基本項目）'!G:G, MATCH(D1416, '2025年度_地域戦略テーブル（基本項目）'!C:C, 0)))-1),
    "")</f>
        <v>2012</v>
      </c>
    </row>
    <row r="1417" spans="1:22" ht="26" hidden="1">
      <c r="A1417" s="11">
        <v>1530</v>
      </c>
      <c r="B1417" s="12" t="s">
        <v>5118</v>
      </c>
      <c r="C1417" s="12" t="s">
        <v>7861</v>
      </c>
      <c r="D1417" s="12" t="s">
        <v>683</v>
      </c>
      <c r="E1417" s="12" t="s">
        <v>680</v>
      </c>
      <c r="F1417" s="12" t="s">
        <v>5117</v>
      </c>
      <c r="G1417" s="12" t="s">
        <v>1491</v>
      </c>
      <c r="H1417" s="12" t="s">
        <v>5119</v>
      </c>
      <c r="I1417" s="12" t="s">
        <v>1076</v>
      </c>
      <c r="J1417" s="11">
        <v>117.46</v>
      </c>
      <c r="K1417" s="11">
        <v>27981</v>
      </c>
      <c r="L1417" s="11">
        <v>-5.1780799999999996</v>
      </c>
      <c r="M1417" s="11">
        <v>9.9007923037142405</v>
      </c>
      <c r="N1417" s="11">
        <v>18.979043036375501</v>
      </c>
      <c r="O1417" s="11">
        <v>14.679509972614699</v>
      </c>
      <c r="P1417" s="11">
        <v>54.734120897975401</v>
      </c>
      <c r="Q1417" s="11">
        <v>1.7065337893202099</v>
      </c>
      <c r="R1417" s="11">
        <v>4720</v>
      </c>
      <c r="S1417" s="11">
        <v>4017</v>
      </c>
      <c r="T1417" s="11">
        <v>8765</v>
      </c>
      <c r="U1417" s="81" t="str">
        <f>IF(COUNTIF('2025年度_地域戦略テーブル（基本項目）'!C:C, D1417) &gt; 0, "策定済み", "未策定")</f>
        <v>策定済み</v>
      </c>
      <c r="V1417">
        <f>IF(COUNTIF('2025年度_地域戦略テーブル（基本項目）'!C:C, D1417) &gt; 0,
    IF(MONTH(INDEX('2025年度_地域戦略テーブル（基本項目）'!G:G, MATCH(D1417, '2025年度_地域戦略テーブル（基本項目）'!C:C, 0))) &gt;= 4,
        YEAR(INDEX('2025年度_地域戦略テーブル（基本項目）'!G:G, MATCH(D1417, '2025年度_地域戦略テーブル（基本項目）'!C:C, 0))),
        YEAR(INDEX('2025年度_地域戦略テーブル（基本項目）'!G:G, MATCH(D1417, '2025年度_地域戦略テーブル（基本項目）'!C:C, 0)))-1),
    "")</f>
        <v>2017</v>
      </c>
    </row>
    <row r="1418" spans="1:22" ht="26" hidden="1">
      <c r="A1418" s="11">
        <v>1564</v>
      </c>
      <c r="B1418" s="12" t="s">
        <v>5120</v>
      </c>
      <c r="C1418" s="12" t="s">
        <v>7894</v>
      </c>
      <c r="D1418" s="12" t="s">
        <v>5121</v>
      </c>
      <c r="E1418" s="12" t="s">
        <v>680</v>
      </c>
      <c r="F1418" s="12" t="s">
        <v>5117</v>
      </c>
      <c r="G1418" s="12" t="s">
        <v>1491</v>
      </c>
      <c r="H1418" s="12" t="s">
        <v>5122</v>
      </c>
      <c r="I1418" s="12" t="s">
        <v>1076</v>
      </c>
      <c r="J1418" s="11">
        <v>151.34</v>
      </c>
      <c r="K1418" s="11">
        <v>18825</v>
      </c>
      <c r="L1418" s="11">
        <v>-7.0048899999999996</v>
      </c>
      <c r="M1418" s="11">
        <v>6.4105926296988596</v>
      </c>
      <c r="N1418" s="11">
        <v>17.895209983661001</v>
      </c>
      <c r="O1418" s="11">
        <v>2.39760110595246</v>
      </c>
      <c r="P1418" s="11">
        <v>69.642607159210201</v>
      </c>
      <c r="Q1418" s="11">
        <v>3.65398912147747</v>
      </c>
      <c r="R1418" s="11">
        <v>1594</v>
      </c>
      <c r="S1418" s="11">
        <v>3003</v>
      </c>
      <c r="T1418" s="11">
        <v>5332</v>
      </c>
      <c r="U1418" s="81" t="str">
        <f>IF(COUNTIF('2025年度_地域戦略テーブル（基本項目）'!C:C, D1418) &gt; 0, "策定済み", "未策定")</f>
        <v>未策定</v>
      </c>
      <c r="V1418" t="str">
        <f>IF(COUNTIF('2025年度_地域戦略テーブル（基本項目）'!C:C, D1418) &gt; 0,
    IF(MONTH(INDEX('2025年度_地域戦略テーブル（基本項目）'!G:G, MATCH(D1418, '2025年度_地域戦略テーブル（基本項目）'!C:C, 0))) &gt;= 4,
        YEAR(INDEX('2025年度_地域戦略テーブル（基本項目）'!G:G, MATCH(D1418, '2025年度_地域戦略テーブル（基本項目）'!C:C, 0))),
        YEAR(INDEX('2025年度_地域戦略テーブル（基本項目）'!G:G, MATCH(D1418, '2025年度_地域戦略テーブル（基本項目）'!C:C, 0)))-1),
    "")</f>
        <v/>
      </c>
    </row>
    <row r="1419" spans="1:22" ht="26" hidden="1">
      <c r="A1419" s="11">
        <v>1534</v>
      </c>
      <c r="B1419" s="12" t="s">
        <v>5123</v>
      </c>
      <c r="C1419" s="12" t="s">
        <v>7865</v>
      </c>
      <c r="D1419" s="12" t="s">
        <v>5124</v>
      </c>
      <c r="E1419" s="12" t="s">
        <v>680</v>
      </c>
      <c r="F1419" s="12" t="s">
        <v>5117</v>
      </c>
      <c r="G1419" s="12" t="s">
        <v>1491</v>
      </c>
      <c r="H1419" s="12" t="s">
        <v>5125</v>
      </c>
      <c r="I1419" s="12" t="s">
        <v>1076</v>
      </c>
      <c r="J1419" s="11">
        <v>105.21</v>
      </c>
      <c r="K1419" s="11">
        <v>35861</v>
      </c>
      <c r="L1419" s="11">
        <v>-5.9728899999999996</v>
      </c>
      <c r="M1419" s="11">
        <v>18.846641735736799</v>
      </c>
      <c r="N1419" s="11">
        <v>34.200244455166903</v>
      </c>
      <c r="O1419" s="11">
        <v>22.875555549692599</v>
      </c>
      <c r="P1419" s="11">
        <v>23.1879292595065</v>
      </c>
      <c r="Q1419" s="11">
        <v>0.88962899989717104</v>
      </c>
      <c r="R1419" s="11">
        <v>6045</v>
      </c>
      <c r="S1419" s="11">
        <v>4701</v>
      </c>
      <c r="T1419" s="11">
        <v>10605</v>
      </c>
      <c r="U1419" s="81" t="str">
        <f>IF(COUNTIF('2025年度_地域戦略テーブル（基本項目）'!C:C, D1419) &gt; 0, "策定済み", "未策定")</f>
        <v>未策定</v>
      </c>
      <c r="V1419" t="str">
        <f>IF(COUNTIF('2025年度_地域戦略テーブル（基本項目）'!C:C, D1419) &gt; 0,
    IF(MONTH(INDEX('2025年度_地域戦略テーブル（基本項目）'!G:G, MATCH(D1419, '2025年度_地域戦略テーブル（基本項目）'!C:C, 0))) &gt;= 4,
        YEAR(INDEX('2025年度_地域戦略テーブル（基本項目）'!G:G, MATCH(D1419, '2025年度_地域戦略テーブル（基本項目）'!C:C, 0))),
        YEAR(INDEX('2025年度_地域戦略テーブル（基本項目）'!G:G, MATCH(D1419, '2025年度_地域戦略テーブル（基本項目）'!C:C, 0)))-1),
    "")</f>
        <v/>
      </c>
    </row>
    <row r="1420" spans="1:22" hidden="1">
      <c r="A1420" s="11">
        <v>1544</v>
      </c>
      <c r="B1420" s="12" t="s">
        <v>5126</v>
      </c>
      <c r="C1420" s="12" t="s">
        <v>7874</v>
      </c>
      <c r="D1420" s="12" t="s">
        <v>5127</v>
      </c>
      <c r="E1420" s="12" t="s">
        <v>680</v>
      </c>
      <c r="F1420" s="12" t="s">
        <v>5117</v>
      </c>
      <c r="G1420" s="12" t="s">
        <v>1491</v>
      </c>
      <c r="H1420" s="12" t="s">
        <v>5128</v>
      </c>
      <c r="I1420" s="12" t="s">
        <v>1076</v>
      </c>
      <c r="J1420" s="11">
        <v>11.6</v>
      </c>
      <c r="K1420" s="11">
        <v>13545</v>
      </c>
      <c r="L1420" s="11">
        <v>-4.6663899999999998</v>
      </c>
      <c r="M1420" s="11">
        <v>53.391291860492501</v>
      </c>
      <c r="N1420" s="11">
        <v>5.3756956978381796</v>
      </c>
      <c r="O1420" s="11">
        <v>7.9419715000273303</v>
      </c>
      <c r="P1420" s="11">
        <v>27.060779391954501</v>
      </c>
      <c r="Q1420" s="11">
        <v>6.2302615496874401</v>
      </c>
      <c r="R1420" s="11">
        <v>335</v>
      </c>
      <c r="S1420" s="11">
        <v>1519</v>
      </c>
      <c r="T1420" s="11">
        <v>4787</v>
      </c>
      <c r="U1420" s="81" t="str">
        <f>IF(COUNTIF('2025年度_地域戦略テーブル（基本項目）'!C:C, D1420) &gt; 0, "策定済み", "未策定")</f>
        <v>未策定</v>
      </c>
      <c r="V1420" t="str">
        <f>IF(COUNTIF('2025年度_地域戦略テーブル（基本項目）'!C:C, D1420) &gt; 0,
    IF(MONTH(INDEX('2025年度_地域戦略テーブル（基本項目）'!G:G, MATCH(D1420, '2025年度_地域戦略テーブル（基本項目）'!C:C, 0))) &gt;= 4,
        YEAR(INDEX('2025年度_地域戦略テーブル（基本項目）'!G:G, MATCH(D1420, '2025年度_地域戦略テーブル（基本項目）'!C:C, 0))),
        YEAR(INDEX('2025年度_地域戦略テーブル（基本項目）'!G:G, MATCH(D1420, '2025年度_地域戦略テーブル（基本項目）'!C:C, 0)))-1),
    "")</f>
        <v/>
      </c>
    </row>
    <row r="1421" spans="1:22" hidden="1">
      <c r="A1421" s="11">
        <v>1549</v>
      </c>
      <c r="B1421" s="12" t="s">
        <v>5129</v>
      </c>
      <c r="C1421" s="12" t="s">
        <v>7879</v>
      </c>
      <c r="D1421" s="12" t="s">
        <v>5130</v>
      </c>
      <c r="E1421" s="12" t="s">
        <v>680</v>
      </c>
      <c r="F1421" s="12" t="s">
        <v>5117</v>
      </c>
      <c r="G1421" s="12" t="s">
        <v>1491</v>
      </c>
      <c r="H1421" s="12" t="s">
        <v>5131</v>
      </c>
      <c r="I1421" s="12" t="s">
        <v>1076</v>
      </c>
      <c r="J1421" s="11">
        <v>35.6</v>
      </c>
      <c r="K1421" s="11">
        <v>15080</v>
      </c>
      <c r="L1421" s="11">
        <v>-5.79122</v>
      </c>
      <c r="M1421" s="11">
        <v>23.137648287339399</v>
      </c>
      <c r="N1421" s="11">
        <v>25.618007061903501</v>
      </c>
      <c r="O1421" s="11">
        <v>3.1269475765105499</v>
      </c>
      <c r="P1421" s="11">
        <v>44.8086411209744</v>
      </c>
      <c r="Q1421" s="11">
        <v>3.30875595327212</v>
      </c>
      <c r="R1421" s="11">
        <v>606</v>
      </c>
      <c r="S1421" s="11">
        <v>2520</v>
      </c>
      <c r="T1421" s="11">
        <v>4416</v>
      </c>
      <c r="U1421" s="81" t="str">
        <f>IF(COUNTIF('2025年度_地域戦略テーブル（基本項目）'!C:C, D1421) &gt; 0, "策定済み", "未策定")</f>
        <v>未策定</v>
      </c>
      <c r="V1421" t="str">
        <f>IF(COUNTIF('2025年度_地域戦略テーブル（基本項目）'!C:C, D1421) &gt; 0,
    IF(MONTH(INDEX('2025年度_地域戦略テーブル（基本項目）'!G:G, MATCH(D1421, '2025年度_地域戦略テーブル（基本項目）'!C:C, 0))) &gt;= 4,
        YEAR(INDEX('2025年度_地域戦略テーブル（基本項目）'!G:G, MATCH(D1421, '2025年度_地域戦略テーブル（基本項目）'!C:C, 0))),
        YEAR(INDEX('2025年度_地域戦略テーブル（基本項目）'!G:G, MATCH(D1421, '2025年度_地域戦略テーブル（基本項目）'!C:C, 0)))-1),
    "")</f>
        <v/>
      </c>
    </row>
    <row r="1422" spans="1:22" hidden="1">
      <c r="A1422" s="11">
        <v>1537</v>
      </c>
      <c r="B1422" s="12" t="s">
        <v>5132</v>
      </c>
      <c r="C1422" s="12" t="s">
        <v>7867</v>
      </c>
      <c r="D1422" s="12" t="s">
        <v>5133</v>
      </c>
      <c r="E1422" s="12" t="s">
        <v>680</v>
      </c>
      <c r="F1422" s="12" t="s">
        <v>5117</v>
      </c>
      <c r="G1422" s="12" t="s">
        <v>1491</v>
      </c>
      <c r="H1422" s="12" t="s">
        <v>5134</v>
      </c>
      <c r="I1422" s="12" t="s">
        <v>1076</v>
      </c>
      <c r="J1422" s="11">
        <v>30.21</v>
      </c>
      <c r="K1422" s="11">
        <v>37671</v>
      </c>
      <c r="L1422" s="11">
        <v>-0.67498000000000002</v>
      </c>
      <c r="M1422" s="11">
        <v>25.925474322714599</v>
      </c>
      <c r="N1422" s="11">
        <v>4.7005825012066804</v>
      </c>
      <c r="O1422" s="11">
        <v>0.28989321924664802</v>
      </c>
      <c r="P1422" s="11">
        <v>67.675867259343406</v>
      </c>
      <c r="Q1422" s="11">
        <v>1.40818269748867</v>
      </c>
      <c r="R1422" s="11">
        <v>190</v>
      </c>
      <c r="S1422" s="11">
        <v>4261</v>
      </c>
      <c r="T1422" s="11">
        <v>12992</v>
      </c>
      <c r="U1422" s="81" t="str">
        <f>IF(COUNTIF('2025年度_地域戦略テーブル（基本項目）'!C:C, D1422) &gt; 0, "策定済み", "未策定")</f>
        <v>未策定</v>
      </c>
      <c r="V1422" t="str">
        <f>IF(COUNTIF('2025年度_地域戦略テーブル（基本項目）'!C:C, D1422) &gt; 0,
    IF(MONTH(INDEX('2025年度_地域戦略テーブル（基本項目）'!G:G, MATCH(D1422, '2025年度_地域戦略テーブル（基本項目）'!C:C, 0))) &gt;= 4,
        YEAR(INDEX('2025年度_地域戦略テーブル（基本項目）'!G:G, MATCH(D1422, '2025年度_地域戦略テーブル（基本項目）'!C:C, 0))),
        YEAR(INDEX('2025年度_地域戦略テーブル（基本項目）'!G:G, MATCH(D1422, '2025年度_地域戦略テーブル（基本項目）'!C:C, 0)))-1),
    "")</f>
        <v/>
      </c>
    </row>
    <row r="1423" spans="1:22" hidden="1">
      <c r="A1423" s="11">
        <v>1547</v>
      </c>
      <c r="B1423" s="12" t="s">
        <v>5135</v>
      </c>
      <c r="C1423" s="12" t="s">
        <v>7877</v>
      </c>
      <c r="D1423" s="12" t="s">
        <v>5136</v>
      </c>
      <c r="E1423" s="12" t="s">
        <v>680</v>
      </c>
      <c r="F1423" s="12" t="s">
        <v>5117</v>
      </c>
      <c r="G1423" s="12" t="s">
        <v>1491</v>
      </c>
      <c r="H1423" s="12" t="s">
        <v>5137</v>
      </c>
      <c r="I1423" s="12" t="s">
        <v>1076</v>
      </c>
      <c r="J1423" s="11">
        <v>22.15</v>
      </c>
      <c r="K1423" s="11">
        <v>18723</v>
      </c>
      <c r="L1423" s="11">
        <v>-0.81581000000000004</v>
      </c>
      <c r="M1423" s="11">
        <v>39.256250325677698</v>
      </c>
      <c r="N1423" s="11">
        <v>28.788534749854001</v>
      </c>
      <c r="O1423" s="11">
        <v>4.2065968555805702</v>
      </c>
      <c r="P1423" s="11">
        <v>25.3124500757052</v>
      </c>
      <c r="Q1423" s="11">
        <v>2.4361679931826399</v>
      </c>
      <c r="R1423" s="11">
        <v>569</v>
      </c>
      <c r="S1423" s="11">
        <v>2270</v>
      </c>
      <c r="T1423" s="11">
        <v>5852</v>
      </c>
      <c r="U1423" s="81" t="str">
        <f>IF(COUNTIF('2025年度_地域戦略テーブル（基本項目）'!C:C, D1423) &gt; 0, "策定済み", "未策定")</f>
        <v>未策定</v>
      </c>
      <c r="V1423" t="str">
        <f>IF(COUNTIF('2025年度_地域戦略テーブル（基本項目）'!C:C, D1423) &gt; 0,
    IF(MONTH(INDEX('2025年度_地域戦略テーブル（基本項目）'!G:G, MATCH(D1423, '2025年度_地域戦略テーブル（基本項目）'!C:C, 0))) &gt;= 4,
        YEAR(INDEX('2025年度_地域戦略テーブル（基本項目）'!G:G, MATCH(D1423, '2025年度_地域戦略テーブル（基本項目）'!C:C, 0))),
        YEAR(INDEX('2025年度_地域戦略テーブル（基本項目）'!G:G, MATCH(D1423, '2025年度_地域戦略テーブル（基本項目）'!C:C, 0)))-1),
    "")</f>
        <v/>
      </c>
    </row>
    <row r="1424" spans="1:22" hidden="1">
      <c r="A1424" s="11">
        <v>1546</v>
      </c>
      <c r="B1424" s="12" t="s">
        <v>5138</v>
      </c>
      <c r="C1424" s="12" t="s">
        <v>7876</v>
      </c>
      <c r="D1424" s="12" t="s">
        <v>5139</v>
      </c>
      <c r="E1424" s="12" t="s">
        <v>680</v>
      </c>
      <c r="F1424" s="12" t="s">
        <v>5117</v>
      </c>
      <c r="G1424" s="12" t="s">
        <v>1491</v>
      </c>
      <c r="H1424" s="12" t="s">
        <v>5140</v>
      </c>
      <c r="I1424" s="12" t="s">
        <v>1076</v>
      </c>
      <c r="J1424" s="11">
        <v>48.64</v>
      </c>
      <c r="K1424" s="11">
        <v>31007</v>
      </c>
      <c r="L1424" s="11">
        <v>-1.8144400000000001</v>
      </c>
      <c r="M1424" s="11">
        <v>17.4383169090144</v>
      </c>
      <c r="N1424" s="11">
        <v>12.2952577646907</v>
      </c>
      <c r="O1424" s="11">
        <v>4.0710013612786096</v>
      </c>
      <c r="P1424" s="11">
        <v>63.310852582753597</v>
      </c>
      <c r="Q1424" s="11">
        <v>2.8845713822627199</v>
      </c>
      <c r="R1424" s="11">
        <v>864</v>
      </c>
      <c r="S1424" s="11">
        <v>3181</v>
      </c>
      <c r="T1424" s="11">
        <v>9404</v>
      </c>
      <c r="U1424" s="81" t="str">
        <f>IF(COUNTIF('2025年度_地域戦略テーブル（基本項目）'!C:C, D1424) &gt; 0, "策定済み", "未策定")</f>
        <v>未策定</v>
      </c>
      <c r="V1424" t="str">
        <f>IF(COUNTIF('2025年度_地域戦略テーブル（基本項目）'!C:C, D1424) &gt; 0,
    IF(MONTH(INDEX('2025年度_地域戦略テーブル（基本項目）'!G:G, MATCH(D1424, '2025年度_地域戦略テーブル（基本項目）'!C:C, 0))) &gt;= 4,
        YEAR(INDEX('2025年度_地域戦略テーブル（基本項目）'!G:G, MATCH(D1424, '2025年度_地域戦略テーブル（基本項目）'!C:C, 0))),
        YEAR(INDEX('2025年度_地域戦略テーブル（基本項目）'!G:G, MATCH(D1424, '2025年度_地域戦略テーブル（基本項目）'!C:C, 0)))-1),
    "")</f>
        <v/>
      </c>
    </row>
    <row r="1425" spans="1:22" hidden="1">
      <c r="A1425" s="11">
        <v>1532</v>
      </c>
      <c r="B1425" s="12" t="s">
        <v>5141</v>
      </c>
      <c r="C1425" s="12" t="s">
        <v>7863</v>
      </c>
      <c r="D1425" s="12" t="s">
        <v>5142</v>
      </c>
      <c r="E1425" s="12" t="s">
        <v>680</v>
      </c>
      <c r="F1425" s="12" t="s">
        <v>5117</v>
      </c>
      <c r="G1425" s="12" t="s">
        <v>1491</v>
      </c>
      <c r="H1425" s="12" t="s">
        <v>5143</v>
      </c>
      <c r="I1425" s="12" t="s">
        <v>1076</v>
      </c>
      <c r="J1425" s="11">
        <v>135.11000000000001</v>
      </c>
      <c r="K1425" s="11">
        <v>35473</v>
      </c>
      <c r="L1425" s="11">
        <v>-8.4402299999999997</v>
      </c>
      <c r="M1425" s="11">
        <v>12.227104295841301</v>
      </c>
      <c r="N1425" s="11">
        <v>15.8614727990826</v>
      </c>
      <c r="O1425" s="11">
        <v>1.6311943826394499</v>
      </c>
      <c r="P1425" s="11">
        <v>67.551338188417603</v>
      </c>
      <c r="Q1425" s="11">
        <v>2.7288903340190198</v>
      </c>
      <c r="R1425" s="11">
        <v>1696</v>
      </c>
      <c r="S1425" s="11">
        <v>4371</v>
      </c>
      <c r="T1425" s="11">
        <v>11052</v>
      </c>
      <c r="U1425" s="81" t="str">
        <f>IF(COUNTIF('2025年度_地域戦略テーブル（基本項目）'!C:C, D1425) &gt; 0, "策定済み", "未策定")</f>
        <v>未策定</v>
      </c>
      <c r="V1425" t="str">
        <f>IF(COUNTIF('2025年度_地域戦略テーブル（基本項目）'!C:C, D1425) &gt; 0,
    IF(MONTH(INDEX('2025年度_地域戦略テーブル（基本項目）'!G:G, MATCH(D1425, '2025年度_地域戦略テーブル（基本項目）'!C:C, 0))) &gt;= 4,
        YEAR(INDEX('2025年度_地域戦略テーブル（基本項目）'!G:G, MATCH(D1425, '2025年度_地域戦略テーブル（基本項目）'!C:C, 0))),
        YEAR(INDEX('2025年度_地域戦略テーブル（基本項目）'!G:G, MATCH(D1425, '2025年度_地域戦略テーブル（基本項目）'!C:C, 0)))-1),
    "")</f>
        <v/>
      </c>
    </row>
    <row r="1426" spans="1:22" hidden="1">
      <c r="A1426" s="11">
        <v>1563</v>
      </c>
      <c r="B1426" s="12" t="s">
        <v>5144</v>
      </c>
      <c r="C1426" s="12" t="s">
        <v>7893</v>
      </c>
      <c r="D1426" s="12" t="s">
        <v>5145</v>
      </c>
      <c r="E1426" s="12" t="s">
        <v>680</v>
      </c>
      <c r="F1426" s="12" t="s">
        <v>5117</v>
      </c>
      <c r="G1426" s="12" t="s">
        <v>1491</v>
      </c>
      <c r="H1426" s="12" t="s">
        <v>5146</v>
      </c>
      <c r="I1426" s="12" t="s">
        <v>1076</v>
      </c>
      <c r="J1426" s="11">
        <v>49.24</v>
      </c>
      <c r="K1426" s="11">
        <v>37684</v>
      </c>
      <c r="L1426" s="11">
        <v>7.7825100000000003</v>
      </c>
      <c r="M1426" s="11">
        <v>40.3617249489917</v>
      </c>
      <c r="N1426" s="11">
        <v>15.4735068544536</v>
      </c>
      <c r="O1426" s="11">
        <v>0.84464733364663203</v>
      </c>
      <c r="P1426" s="11">
        <v>34.571632272553899</v>
      </c>
      <c r="Q1426" s="11">
        <v>8.7484885903542597</v>
      </c>
      <c r="R1426" s="11">
        <v>388</v>
      </c>
      <c r="S1426" s="11">
        <v>5799</v>
      </c>
      <c r="T1426" s="11">
        <v>8928</v>
      </c>
      <c r="U1426" s="81" t="str">
        <f>IF(COUNTIF('2025年度_地域戦略テーブル（基本項目）'!C:C, D1426) &gt; 0, "策定済み", "未策定")</f>
        <v>未策定</v>
      </c>
      <c r="V1426" t="str">
        <f>IF(COUNTIF('2025年度_地域戦略テーブル（基本項目）'!C:C, D1426) &gt; 0,
    IF(MONTH(INDEX('2025年度_地域戦略テーブル（基本項目）'!G:G, MATCH(D1426, '2025年度_地域戦略テーブル（基本項目）'!C:C, 0))) &gt;= 4,
        YEAR(INDEX('2025年度_地域戦略テーブル（基本項目）'!G:G, MATCH(D1426, '2025年度_地域戦略テーブル（基本項目）'!C:C, 0))),
        YEAR(INDEX('2025年度_地域戦略テーブル（基本項目）'!G:G, MATCH(D1426, '2025年度_地域戦略テーブル（基本項目）'!C:C, 0)))-1),
    "")</f>
        <v/>
      </c>
    </row>
    <row r="1427" spans="1:22" hidden="1">
      <c r="A1427" s="11">
        <v>1565</v>
      </c>
      <c r="B1427" s="12" t="s">
        <v>5147</v>
      </c>
      <c r="C1427" s="12" t="s">
        <v>7895</v>
      </c>
      <c r="D1427" s="12" t="s">
        <v>5148</v>
      </c>
      <c r="E1427" s="12" t="s">
        <v>680</v>
      </c>
      <c r="F1427" s="12" t="s">
        <v>5117</v>
      </c>
      <c r="G1427" s="12" t="s">
        <v>1491</v>
      </c>
      <c r="H1427" s="12" t="s">
        <v>5149</v>
      </c>
      <c r="I1427" s="12" t="s">
        <v>1076</v>
      </c>
      <c r="J1427" s="11">
        <v>5.72</v>
      </c>
      <c r="K1427" s="11">
        <v>6536</v>
      </c>
      <c r="L1427" s="11">
        <v>-1.37317</v>
      </c>
      <c r="M1427" s="11">
        <v>48.819100554825297</v>
      </c>
      <c r="N1427" s="11">
        <v>43.884737203304503</v>
      </c>
      <c r="O1427" s="11">
        <v>2.8970261926342098</v>
      </c>
      <c r="P1427" s="11">
        <v>3.0042697335118098</v>
      </c>
      <c r="Q1427" s="11">
        <v>1.3948663157241801</v>
      </c>
      <c r="R1427" s="11">
        <v>166</v>
      </c>
      <c r="S1427" s="11">
        <v>1206</v>
      </c>
      <c r="T1427" s="11">
        <v>1698</v>
      </c>
      <c r="U1427" s="81" t="str">
        <f>IF(COUNTIF('2025年度_地域戦略テーブル（基本項目）'!C:C, D1427) &gt; 0, "策定済み", "未策定")</f>
        <v>未策定</v>
      </c>
      <c r="V1427" t="str">
        <f>IF(COUNTIF('2025年度_地域戦略テーブル（基本項目）'!C:C, D1427) &gt; 0,
    IF(MONTH(INDEX('2025年度_地域戦略テーブル（基本項目）'!G:G, MATCH(D1427, '2025年度_地域戦略テーブル（基本項目）'!C:C, 0))) &gt;= 4,
        YEAR(INDEX('2025年度_地域戦略テーブル（基本項目）'!G:G, MATCH(D1427, '2025年度_地域戦略テーブル（基本項目）'!C:C, 0))),
        YEAR(INDEX('2025年度_地域戦略テーブル（基本項目）'!G:G, MATCH(D1427, '2025年度_地域戦略テーブル（基本項目）'!C:C, 0)))-1),
    "")</f>
        <v/>
      </c>
    </row>
    <row r="1428" spans="1:22" hidden="1">
      <c r="A1428" s="11">
        <v>1542</v>
      </c>
      <c r="B1428" s="12" t="s">
        <v>5150</v>
      </c>
      <c r="C1428" s="12" t="s">
        <v>7872</v>
      </c>
      <c r="D1428" s="12" t="s">
        <v>5151</v>
      </c>
      <c r="E1428" s="12" t="s">
        <v>680</v>
      </c>
      <c r="F1428" s="12" t="s">
        <v>5117</v>
      </c>
      <c r="G1428" s="12" t="s">
        <v>1491</v>
      </c>
      <c r="H1428" s="12" t="s">
        <v>5152</v>
      </c>
      <c r="I1428" s="12" t="s">
        <v>1076</v>
      </c>
      <c r="J1428" s="11">
        <v>37.44</v>
      </c>
      <c r="K1428" s="11">
        <v>9068</v>
      </c>
      <c r="L1428" s="11">
        <v>10.24924</v>
      </c>
      <c r="M1428" s="11">
        <v>13.4073879649979</v>
      </c>
      <c r="N1428" s="11">
        <v>5.3825338425961702</v>
      </c>
      <c r="O1428" s="11">
        <v>1.74164324975811</v>
      </c>
      <c r="P1428" s="11">
        <v>77.159095054936799</v>
      </c>
      <c r="Q1428" s="11">
        <v>2.3093398877110101</v>
      </c>
      <c r="R1428" s="11">
        <v>330</v>
      </c>
      <c r="S1428" s="11">
        <v>663</v>
      </c>
      <c r="T1428" s="11">
        <v>2941</v>
      </c>
      <c r="U1428" s="81" t="str">
        <f>IF(COUNTIF('2025年度_地域戦略テーブル（基本項目）'!C:C, D1428) &gt; 0, "策定済み", "未策定")</f>
        <v>未策定</v>
      </c>
      <c r="V1428" t="str">
        <f>IF(COUNTIF('2025年度_地域戦略テーブル（基本項目）'!C:C, D1428) &gt; 0,
    IF(MONTH(INDEX('2025年度_地域戦略テーブル（基本項目）'!G:G, MATCH(D1428, '2025年度_地域戦略テーブル（基本項目）'!C:C, 0))) &gt;= 4,
        YEAR(INDEX('2025年度_地域戦略テーブル（基本項目）'!G:G, MATCH(D1428, '2025年度_地域戦略テーブル（基本項目）'!C:C, 0))),
        YEAR(INDEX('2025年度_地域戦略テーブル（基本項目）'!G:G, MATCH(D1428, '2025年度_地域戦略テーブル（基本項目）'!C:C, 0)))-1),
    "")</f>
        <v/>
      </c>
    </row>
    <row r="1429" spans="1:22" ht="26" hidden="1">
      <c r="A1429" s="11">
        <v>1511</v>
      </c>
      <c r="B1429" s="12" t="s">
        <v>5153</v>
      </c>
      <c r="C1429" s="12" t="s">
        <v>7842</v>
      </c>
      <c r="D1429" s="12" t="s">
        <v>687</v>
      </c>
      <c r="E1429" s="12" t="s">
        <v>680</v>
      </c>
      <c r="F1429" s="12" t="s">
        <v>5117</v>
      </c>
      <c r="G1429" s="12" t="s">
        <v>1491</v>
      </c>
      <c r="H1429" s="12" t="s">
        <v>5154</v>
      </c>
      <c r="I1429" s="12" t="s">
        <v>1076</v>
      </c>
      <c r="J1429" s="11">
        <v>229.96</v>
      </c>
      <c r="K1429" s="11">
        <v>303316</v>
      </c>
      <c r="L1429" s="11">
        <v>-0.40583999999999998</v>
      </c>
      <c r="M1429" s="11">
        <v>32.109099710885602</v>
      </c>
      <c r="N1429" s="11">
        <v>37.5102366766153</v>
      </c>
      <c r="O1429" s="11">
        <v>10.959302288239501</v>
      </c>
      <c r="P1429" s="11">
        <v>19.0972959076786</v>
      </c>
      <c r="Q1429" s="11">
        <v>0.32406541658103799</v>
      </c>
      <c r="R1429" s="11">
        <v>15962</v>
      </c>
      <c r="S1429" s="11">
        <v>26392</v>
      </c>
      <c r="T1429" s="11">
        <v>99026</v>
      </c>
      <c r="U1429" s="81" t="str">
        <f>IF(COUNTIF('2025年度_地域戦略テーブル（基本項目）'!C:C, D1429) &gt; 0, "策定済み", "未策定")</f>
        <v>策定済み</v>
      </c>
      <c r="V1429">
        <f>IF(COUNTIF('2025年度_地域戦略テーブル（基本項目）'!C:C, D1429) &gt; 0,
    IF(MONTH(INDEX('2025年度_地域戦略テーブル（基本項目）'!G:G, MATCH(D1429, '2025年度_地域戦略テーブル（基本項目）'!C:C, 0))) &gt;= 4,
        YEAR(INDEX('2025年度_地域戦略テーブル（基本項目）'!G:G, MATCH(D1429, '2025年度_地域戦略テーブル（基本項目）'!C:C, 0))),
        YEAR(INDEX('2025年度_地域戦略テーブル（基本項目）'!G:G, MATCH(D1429, '2025年度_地域戦略テーブル（基本項目）'!C:C, 0)))-1),
    "")</f>
        <v>2016</v>
      </c>
    </row>
    <row r="1430" spans="1:22" hidden="1">
      <c r="A1430" s="11">
        <v>1531</v>
      </c>
      <c r="B1430" s="12" t="s">
        <v>5155</v>
      </c>
      <c r="C1430" s="12" t="s">
        <v>7862</v>
      </c>
      <c r="D1430" s="12" t="s">
        <v>5156</v>
      </c>
      <c r="E1430" s="12" t="s">
        <v>680</v>
      </c>
      <c r="F1430" s="12" t="s">
        <v>5117</v>
      </c>
      <c r="G1430" s="12" t="s">
        <v>1491</v>
      </c>
      <c r="H1430" s="12" t="s">
        <v>5157</v>
      </c>
      <c r="I1430" s="12" t="s">
        <v>1076</v>
      </c>
      <c r="J1430" s="11">
        <v>139.99</v>
      </c>
      <c r="K1430" s="11">
        <v>26298</v>
      </c>
      <c r="L1430" s="11">
        <v>-6.4527599999999996</v>
      </c>
      <c r="M1430" s="11">
        <v>12.417132293957801</v>
      </c>
      <c r="N1430" s="11">
        <v>13.5104688371076</v>
      </c>
      <c r="O1430" s="11">
        <v>1.54907785833365</v>
      </c>
      <c r="P1430" s="11">
        <v>69.218912607185899</v>
      </c>
      <c r="Q1430" s="11">
        <v>3.3044084034151</v>
      </c>
      <c r="R1430" s="11">
        <v>1369</v>
      </c>
      <c r="S1430" s="11">
        <v>3831</v>
      </c>
      <c r="T1430" s="11">
        <v>7805</v>
      </c>
      <c r="U1430" s="81" t="str">
        <f>IF(COUNTIF('2025年度_地域戦略テーブル（基本項目）'!C:C, D1430) &gt; 0, "策定済み", "未策定")</f>
        <v>未策定</v>
      </c>
      <c r="V1430" t="str">
        <f>IF(COUNTIF('2025年度_地域戦略テーブル（基本項目）'!C:C, D1430) &gt; 0,
    IF(MONTH(INDEX('2025年度_地域戦略テーブル（基本項目）'!G:G, MATCH(D1430, '2025年度_地域戦略テーブル（基本項目）'!C:C, 0))) &gt;= 4,
        YEAR(INDEX('2025年度_地域戦略テーブル（基本項目）'!G:G, MATCH(D1430, '2025年度_地域戦略テーブル（基本項目）'!C:C, 0))),
        YEAR(INDEX('2025年度_地域戦略テーブル（基本項目）'!G:G, MATCH(D1430, '2025年度_地域戦略テーブル（基本項目）'!C:C, 0)))-1),
    "")</f>
        <v/>
      </c>
    </row>
    <row r="1431" spans="1:22" hidden="1">
      <c r="A1431" s="11">
        <v>1550</v>
      </c>
      <c r="B1431" s="12" t="s">
        <v>5158</v>
      </c>
      <c r="C1431" s="12" t="s">
        <v>7880</v>
      </c>
      <c r="D1431" s="12" t="s">
        <v>5159</v>
      </c>
      <c r="E1431" s="12" t="s">
        <v>680</v>
      </c>
      <c r="F1431" s="12" t="s">
        <v>5117</v>
      </c>
      <c r="G1431" s="12" t="s">
        <v>1491</v>
      </c>
      <c r="H1431" s="12" t="s">
        <v>5160</v>
      </c>
      <c r="I1431" s="12" t="s">
        <v>1076</v>
      </c>
      <c r="J1431" s="11">
        <v>20.14</v>
      </c>
      <c r="K1431" s="11">
        <v>12878</v>
      </c>
      <c r="L1431" s="11">
        <v>-4.5791300000000001</v>
      </c>
      <c r="M1431" s="11">
        <v>22.841753568470399</v>
      </c>
      <c r="N1431" s="11">
        <v>26.151938570587301</v>
      </c>
      <c r="O1431" s="11">
        <v>2.0074909802966299</v>
      </c>
      <c r="P1431" s="11">
        <v>44.080058797446704</v>
      </c>
      <c r="Q1431" s="11">
        <v>4.9187580831990196</v>
      </c>
      <c r="R1431" s="11">
        <v>361</v>
      </c>
      <c r="S1431" s="11">
        <v>1539</v>
      </c>
      <c r="T1431" s="11">
        <v>4197</v>
      </c>
      <c r="U1431" s="81" t="str">
        <f>IF(COUNTIF('2025年度_地域戦略テーブル（基本項目）'!C:C, D1431) &gt; 0, "策定済み", "未策定")</f>
        <v>未策定</v>
      </c>
      <c r="V1431" t="str">
        <f>IF(COUNTIF('2025年度_地域戦略テーブル（基本項目）'!C:C, D1431) &gt; 0,
    IF(MONTH(INDEX('2025年度_地域戦略テーブル（基本項目）'!G:G, MATCH(D1431, '2025年度_地域戦略テーブル（基本項目）'!C:C, 0))) &gt;= 4,
        YEAR(INDEX('2025年度_地域戦略テーブル（基本項目）'!G:G, MATCH(D1431, '2025年度_地域戦略テーブル（基本項目）'!C:C, 0))),
        YEAR(INDEX('2025年度_地域戦略テーブル（基本項目）'!G:G, MATCH(D1431, '2025年度_地域戦略テーブル（基本項目）'!C:C, 0)))-1),
    "")</f>
        <v/>
      </c>
    </row>
    <row r="1432" spans="1:22" hidden="1">
      <c r="A1432" s="11">
        <v>1528</v>
      </c>
      <c r="B1432" s="12" t="s">
        <v>5161</v>
      </c>
      <c r="C1432" s="12" t="s">
        <v>7859</v>
      </c>
      <c r="D1432" s="12" t="s">
        <v>691</v>
      </c>
      <c r="E1432" s="12" t="s">
        <v>680</v>
      </c>
      <c r="F1432" s="12" t="s">
        <v>5117</v>
      </c>
      <c r="G1432" s="12" t="s">
        <v>1491</v>
      </c>
      <c r="H1432" s="12" t="s">
        <v>5162</v>
      </c>
      <c r="I1432" s="12" t="s">
        <v>1076</v>
      </c>
      <c r="J1432" s="11">
        <v>42.07</v>
      </c>
      <c r="K1432" s="11">
        <v>58786</v>
      </c>
      <c r="L1432" s="11">
        <v>1.4268700000000001</v>
      </c>
      <c r="M1432" s="11">
        <v>32.060812677406098</v>
      </c>
      <c r="N1432" s="11">
        <v>11.2470178432255</v>
      </c>
      <c r="O1432" s="11">
        <v>11.463143323068801</v>
      </c>
      <c r="P1432" s="11">
        <v>41.870193415203801</v>
      </c>
      <c r="Q1432" s="11">
        <v>3.3588327410958301</v>
      </c>
      <c r="R1432" s="11">
        <v>1110</v>
      </c>
      <c r="S1432" s="11">
        <v>6914</v>
      </c>
      <c r="T1432" s="11">
        <v>18745</v>
      </c>
      <c r="U1432" s="81" t="str">
        <f>IF(COUNTIF('2025年度_地域戦略テーブル（基本項目）'!C:C, D1432) &gt; 0, "策定済み", "未策定")</f>
        <v>策定済み</v>
      </c>
      <c r="V1432">
        <f>IF(COUNTIF('2025年度_地域戦略テーブル（基本項目）'!C:C, D1432) &gt; 0,
    IF(MONTH(INDEX('2025年度_地域戦略テーブル（基本項目）'!G:G, MATCH(D1432, '2025年度_地域戦略テーブル（基本項目）'!C:C, 0))) &gt;= 4,
        YEAR(INDEX('2025年度_地域戦略テーブル（基本項目）'!G:G, MATCH(D1432, '2025年度_地域戦略テーブル（基本項目）'!C:C, 0))),
        YEAR(INDEX('2025年度_地域戦略テーブル（基本項目）'!G:G, MATCH(D1432, '2025年度_地域戦略テーブル（基本項目）'!C:C, 0)))-1),
    "")</f>
        <v>2018</v>
      </c>
    </row>
    <row r="1433" spans="1:22" hidden="1">
      <c r="A1433" s="11">
        <v>1555</v>
      </c>
      <c r="B1433" s="12" t="s">
        <v>5163</v>
      </c>
      <c r="C1433" s="12" t="s">
        <v>7885</v>
      </c>
      <c r="D1433" s="12" t="s">
        <v>5164</v>
      </c>
      <c r="E1433" s="12" t="s">
        <v>680</v>
      </c>
      <c r="F1433" s="12" t="s">
        <v>5117</v>
      </c>
      <c r="G1433" s="12" t="s">
        <v>1491</v>
      </c>
      <c r="H1433" s="12" t="s">
        <v>5165</v>
      </c>
      <c r="I1433" s="12" t="s">
        <v>1076</v>
      </c>
      <c r="J1433" s="11">
        <v>37.94</v>
      </c>
      <c r="K1433" s="11">
        <v>19969</v>
      </c>
      <c r="L1433" s="11">
        <v>-1.0603</v>
      </c>
      <c r="M1433" s="11">
        <v>21.310846921303</v>
      </c>
      <c r="N1433" s="11">
        <v>12.660423725022101</v>
      </c>
      <c r="O1433" s="11">
        <v>26.372233768663499</v>
      </c>
      <c r="P1433" s="11">
        <v>38.465900669874401</v>
      </c>
      <c r="Q1433" s="11">
        <v>1.1905949151370501</v>
      </c>
      <c r="R1433" s="11">
        <v>2413</v>
      </c>
      <c r="S1433" s="11">
        <v>2465</v>
      </c>
      <c r="T1433" s="11">
        <v>5793</v>
      </c>
      <c r="U1433" s="81" t="str">
        <f>IF(COUNTIF('2025年度_地域戦略テーブル（基本項目）'!C:C, D1433) &gt; 0, "策定済み", "未策定")</f>
        <v>未策定</v>
      </c>
      <c r="V1433" t="str">
        <f>IF(COUNTIF('2025年度_地域戦略テーブル（基本項目）'!C:C, D1433) &gt; 0,
    IF(MONTH(INDEX('2025年度_地域戦略テーブル（基本項目）'!G:G, MATCH(D1433, '2025年度_地域戦略テーブル（基本項目）'!C:C, 0))) &gt;= 4,
        YEAR(INDEX('2025年度_地域戦略テーブル（基本項目）'!G:G, MATCH(D1433, '2025年度_地域戦略テーブル（基本項目）'!C:C, 0))),
        YEAR(INDEX('2025年度_地域戦略テーブル（基本項目）'!G:G, MATCH(D1433, '2025年度_地域戦略テーブル（基本項目）'!C:C, 0)))-1),
    "")</f>
        <v/>
      </c>
    </row>
    <row r="1434" spans="1:22" hidden="1">
      <c r="A1434" s="11">
        <v>1519</v>
      </c>
      <c r="B1434" s="12" t="s">
        <v>5166</v>
      </c>
      <c r="C1434" s="12" t="s">
        <v>7850</v>
      </c>
      <c r="D1434" s="12" t="s">
        <v>5167</v>
      </c>
      <c r="E1434" s="12" t="s">
        <v>680</v>
      </c>
      <c r="F1434" s="12" t="s">
        <v>5117</v>
      </c>
      <c r="G1434" s="12" t="s">
        <v>1491</v>
      </c>
      <c r="H1434" s="12" t="s">
        <v>5168</v>
      </c>
      <c r="I1434" s="12" t="s">
        <v>1076</v>
      </c>
      <c r="J1434" s="11">
        <v>70.06</v>
      </c>
      <c r="K1434" s="11">
        <v>71426</v>
      </c>
      <c r="L1434" s="11">
        <v>1.19004</v>
      </c>
      <c r="M1434" s="11">
        <v>29.968053963587199</v>
      </c>
      <c r="N1434" s="11">
        <v>36.011658319756798</v>
      </c>
      <c r="O1434" s="11">
        <v>4.2336630008071703</v>
      </c>
      <c r="P1434" s="11">
        <v>26.729651341322899</v>
      </c>
      <c r="Q1434" s="11">
        <v>3.0569733745258998</v>
      </c>
      <c r="R1434" s="11">
        <v>1797</v>
      </c>
      <c r="S1434" s="11">
        <v>10154</v>
      </c>
      <c r="T1434" s="11">
        <v>18885</v>
      </c>
      <c r="U1434" s="81" t="str">
        <f>IF(COUNTIF('2025年度_地域戦略テーブル（基本項目）'!C:C, D1434) &gt; 0, "策定済み", "未策定")</f>
        <v>未策定</v>
      </c>
      <c r="V1434" t="str">
        <f>IF(COUNTIF('2025年度_地域戦略テーブル（基本項目）'!C:C, D1434) &gt; 0,
    IF(MONTH(INDEX('2025年度_地域戦略テーブル（基本項目）'!G:G, MATCH(D1434, '2025年度_地域戦略テーブル（基本項目）'!C:C, 0))) &gt;= 4,
        YEAR(INDEX('2025年度_地域戦略テーブル（基本項目）'!G:G, MATCH(D1434, '2025年度_地域戦略テーブル（基本項目）'!C:C, 0))),
        YEAR(INDEX('2025年度_地域戦略テーブル（基本項目）'!G:G, MATCH(D1434, '2025年度_地域戦略テーブル（基本項目）'!C:C, 0)))-1),
    "")</f>
        <v/>
      </c>
    </row>
    <row r="1435" spans="1:22" hidden="1">
      <c r="A1435" s="11">
        <v>1556</v>
      </c>
      <c r="B1435" s="12" t="s">
        <v>5169</v>
      </c>
      <c r="C1435" s="12" t="s">
        <v>7886</v>
      </c>
      <c r="D1435" s="12" t="s">
        <v>5170</v>
      </c>
      <c r="E1435" s="12" t="s">
        <v>680</v>
      </c>
      <c r="F1435" s="12" t="s">
        <v>5117</v>
      </c>
      <c r="G1435" s="12" t="s">
        <v>1491</v>
      </c>
      <c r="H1435" s="12" t="s">
        <v>5171</v>
      </c>
      <c r="I1435" s="12" t="s">
        <v>1076</v>
      </c>
      <c r="J1435" s="11">
        <v>44.5</v>
      </c>
      <c r="K1435" s="11">
        <v>10191</v>
      </c>
      <c r="L1435" s="11">
        <v>-6.1688599999999996</v>
      </c>
      <c r="M1435" s="11">
        <v>11.802127428916499</v>
      </c>
      <c r="N1435" s="11">
        <v>11.4157774755187</v>
      </c>
      <c r="O1435" s="11">
        <v>2.18388445066347</v>
      </c>
      <c r="P1435" s="11">
        <v>71.869191304444996</v>
      </c>
      <c r="Q1435" s="11">
        <v>2.7290193404563299</v>
      </c>
      <c r="R1435" s="11">
        <v>266</v>
      </c>
      <c r="S1435" s="11">
        <v>1133</v>
      </c>
      <c r="T1435" s="11">
        <v>3138</v>
      </c>
      <c r="U1435" s="81" t="str">
        <f>IF(COUNTIF('2025年度_地域戦略テーブル（基本項目）'!C:C, D1435) &gt; 0, "策定済み", "未策定")</f>
        <v>未策定</v>
      </c>
      <c r="V1435" t="str">
        <f>IF(COUNTIF('2025年度_地域戦略テーブル（基本項目）'!C:C, D1435) &gt; 0,
    IF(MONTH(INDEX('2025年度_地域戦略テーブル（基本項目）'!G:G, MATCH(D1435, '2025年度_地域戦略テーブル（基本項目）'!C:C, 0))) &gt;= 4,
        YEAR(INDEX('2025年度_地域戦略テーブル（基本項目）'!G:G, MATCH(D1435, '2025年度_地域戦略テーブル（基本項目）'!C:C, 0))),
        YEAR(INDEX('2025年度_地域戦略テーブル（基本項目）'!G:G, MATCH(D1435, '2025年度_地域戦略テーブル（基本項目）'!C:C, 0)))-1),
    "")</f>
        <v/>
      </c>
    </row>
    <row r="1436" spans="1:22" hidden="1">
      <c r="A1436" s="11">
        <v>1539</v>
      </c>
      <c r="B1436" s="12" t="s">
        <v>5172</v>
      </c>
      <c r="C1436" s="12" t="s">
        <v>7869</v>
      </c>
      <c r="D1436" s="12" t="s">
        <v>5173</v>
      </c>
      <c r="E1436" s="12" t="s">
        <v>680</v>
      </c>
      <c r="F1436" s="12" t="s">
        <v>5117</v>
      </c>
      <c r="G1436" s="12" t="s">
        <v>1491</v>
      </c>
      <c r="H1436" s="12" t="s">
        <v>5174</v>
      </c>
      <c r="I1436" s="12" t="s">
        <v>1076</v>
      </c>
      <c r="J1436" s="11">
        <v>8.69</v>
      </c>
      <c r="K1436" s="11">
        <v>46377</v>
      </c>
      <c r="L1436" s="11">
        <v>2.47702</v>
      </c>
      <c r="M1436" s="11">
        <v>72.845028665006893</v>
      </c>
      <c r="N1436" s="11">
        <v>9.54434677684824</v>
      </c>
      <c r="O1436" s="11">
        <v>0.60340947149088597</v>
      </c>
      <c r="P1436" s="11">
        <v>15.251372775861601</v>
      </c>
      <c r="Q1436" s="11">
        <v>1.75584231079238</v>
      </c>
      <c r="R1436" s="11">
        <v>195</v>
      </c>
      <c r="S1436" s="11">
        <v>3898</v>
      </c>
      <c r="T1436" s="11">
        <v>15360</v>
      </c>
      <c r="U1436" s="81" t="str">
        <f>IF(COUNTIF('2025年度_地域戦略テーブル（基本項目）'!C:C, D1436) &gt; 0, "策定済み", "未策定")</f>
        <v>未策定</v>
      </c>
      <c r="V1436" t="str">
        <f>IF(COUNTIF('2025年度_地域戦略テーブル（基本項目）'!C:C, D1436) &gt; 0,
    IF(MONTH(INDEX('2025年度_地域戦略テーブル（基本項目）'!G:G, MATCH(D1436, '2025年度_地域戦略テーブル（基本項目）'!C:C, 0))) &gt;= 4,
        YEAR(INDEX('2025年度_地域戦略テーブル（基本項目）'!G:G, MATCH(D1436, '2025年度_地域戦略テーブル（基本項目）'!C:C, 0))),
        YEAR(INDEX('2025年度_地域戦略テーブル（基本項目）'!G:G, MATCH(D1436, '2025年度_地域戦略テーブル（基本項目）'!C:C, 0)))-1),
    "")</f>
        <v/>
      </c>
    </row>
    <row r="1437" spans="1:22" hidden="1">
      <c r="A1437" s="11">
        <v>1558</v>
      </c>
      <c r="B1437" s="12" t="s">
        <v>5175</v>
      </c>
      <c r="C1437" s="12" t="s">
        <v>7888</v>
      </c>
      <c r="D1437" s="12" t="s">
        <v>5176</v>
      </c>
      <c r="E1437" s="12" t="s">
        <v>680</v>
      </c>
      <c r="F1437" s="12" t="s">
        <v>5117</v>
      </c>
      <c r="G1437" s="12" t="s">
        <v>1491</v>
      </c>
      <c r="H1437" s="12" t="s">
        <v>5177</v>
      </c>
      <c r="I1437" s="12" t="s">
        <v>1076</v>
      </c>
      <c r="J1437" s="11">
        <v>8.0399999999999991</v>
      </c>
      <c r="K1437" s="11">
        <v>8407</v>
      </c>
      <c r="L1437" s="11">
        <v>-6.7960099999999999</v>
      </c>
      <c r="M1437" s="11">
        <v>41.994984633164997</v>
      </c>
      <c r="N1437" s="11">
        <v>19.314532248700498</v>
      </c>
      <c r="O1437" s="11">
        <v>1.3920687914535801</v>
      </c>
      <c r="P1437" s="11">
        <v>34.629941442276603</v>
      </c>
      <c r="Q1437" s="11">
        <v>2.66847288440432</v>
      </c>
      <c r="R1437" s="11">
        <v>157</v>
      </c>
      <c r="S1437" s="11">
        <v>928</v>
      </c>
      <c r="T1437" s="11">
        <v>2564</v>
      </c>
      <c r="U1437" s="81" t="str">
        <f>IF(COUNTIF('2025年度_地域戦略テーブル（基本項目）'!C:C, D1437) &gt; 0, "策定済み", "未策定")</f>
        <v>未策定</v>
      </c>
      <c r="V1437" t="str">
        <f>IF(COUNTIF('2025年度_地域戦略テーブル（基本項目）'!C:C, D1437) &gt; 0,
    IF(MONTH(INDEX('2025年度_地域戦略テーブル（基本項目）'!G:G, MATCH(D1437, '2025年度_地域戦略テーブル（基本項目）'!C:C, 0))) &gt;= 4,
        YEAR(INDEX('2025年度_地域戦略テーブル（基本項目）'!G:G, MATCH(D1437, '2025年度_地域戦略テーブル（基本項目）'!C:C, 0))),
        YEAR(INDEX('2025年度_地域戦略テーブル（基本項目）'!G:G, MATCH(D1437, '2025年度_地域戦略テーブル（基本項目）'!C:C, 0)))-1),
    "")</f>
        <v/>
      </c>
    </row>
    <row r="1438" spans="1:22" hidden="1">
      <c r="A1438" s="11">
        <v>1535</v>
      </c>
      <c r="B1438" s="12" t="s">
        <v>5178</v>
      </c>
      <c r="C1438" s="12" t="s">
        <v>7866</v>
      </c>
      <c r="D1438" s="12" t="s">
        <v>694</v>
      </c>
      <c r="E1438" s="12" t="s">
        <v>680</v>
      </c>
      <c r="F1438" s="12" t="s">
        <v>5117</v>
      </c>
      <c r="G1438" s="12" t="s">
        <v>1491</v>
      </c>
      <c r="H1438" s="12" t="s">
        <v>5179</v>
      </c>
      <c r="I1438" s="12" t="s">
        <v>1076</v>
      </c>
      <c r="J1438" s="11">
        <v>215.7</v>
      </c>
      <c r="K1438" s="11">
        <v>98877</v>
      </c>
      <c r="L1438" s="11">
        <v>2.48976</v>
      </c>
      <c r="M1438" s="11">
        <v>12.049728471303499</v>
      </c>
      <c r="N1438" s="11">
        <v>19.092056793037699</v>
      </c>
      <c r="O1438" s="11">
        <v>11.5632265738675</v>
      </c>
      <c r="P1438" s="11">
        <v>54.896599214744001</v>
      </c>
      <c r="Q1438" s="11">
        <v>2.3983889470472599</v>
      </c>
      <c r="R1438" s="11">
        <v>7722</v>
      </c>
      <c r="S1438" s="11">
        <v>7837</v>
      </c>
      <c r="T1438" s="11">
        <v>32082</v>
      </c>
      <c r="U1438" s="81" t="str">
        <f>IF(COUNTIF('2025年度_地域戦略テーブル（基本項目）'!C:C, D1438) &gt; 0, "策定済み", "未策定")</f>
        <v>策定済み</v>
      </c>
      <c r="V1438">
        <f>IF(COUNTIF('2025年度_地域戦略テーブル（基本項目）'!C:C, D1438) &gt; 0,
    IF(MONTH(INDEX('2025年度_地域戦略テーブル（基本項目）'!G:G, MATCH(D1438, '2025年度_地域戦略テーブル（基本項目）'!C:C, 0))) &gt;= 4,
        YEAR(INDEX('2025年度_地域戦略テーブル（基本項目）'!G:G, MATCH(D1438, '2025年度_地域戦略テーブル（基本項目）'!C:C, 0))),
        YEAR(INDEX('2025年度_地域戦略テーブル（基本項目）'!G:G, MATCH(D1438, '2025年度_地域戦略テーブル（基本項目）'!C:C, 0)))-1),
    "")</f>
        <v>2020</v>
      </c>
    </row>
    <row r="1439" spans="1:22" hidden="1">
      <c r="A1439" s="11">
        <v>1538</v>
      </c>
      <c r="B1439" s="12" t="s">
        <v>5180</v>
      </c>
      <c r="C1439" s="12" t="s">
        <v>7868</v>
      </c>
      <c r="D1439" s="12" t="s">
        <v>5181</v>
      </c>
      <c r="E1439" s="12" t="s">
        <v>680</v>
      </c>
      <c r="F1439" s="12" t="s">
        <v>5117</v>
      </c>
      <c r="G1439" s="12" t="s">
        <v>1491</v>
      </c>
      <c r="H1439" s="12" t="s">
        <v>5182</v>
      </c>
      <c r="I1439" s="12" t="s">
        <v>1076</v>
      </c>
      <c r="J1439" s="11">
        <v>38.93</v>
      </c>
      <c r="K1439" s="11">
        <v>31209</v>
      </c>
      <c r="L1439" s="11">
        <v>-3.2000000000000002E-3</v>
      </c>
      <c r="M1439" s="11">
        <v>15.7824427487498</v>
      </c>
      <c r="N1439" s="11">
        <v>7.1887845450792298</v>
      </c>
      <c r="O1439" s="11">
        <v>0.60989104086620205</v>
      </c>
      <c r="P1439" s="11">
        <v>74.607590441095596</v>
      </c>
      <c r="Q1439" s="11">
        <v>1.81129122420926</v>
      </c>
      <c r="R1439" s="11">
        <v>288</v>
      </c>
      <c r="S1439" s="11">
        <v>2626</v>
      </c>
      <c r="T1439" s="11">
        <v>10911</v>
      </c>
      <c r="U1439" s="81" t="str">
        <f>IF(COUNTIF('2025年度_地域戦略テーブル（基本項目）'!C:C, D1439) &gt; 0, "策定済み", "未策定")</f>
        <v>未策定</v>
      </c>
      <c r="V1439" t="str">
        <f>IF(COUNTIF('2025年度_地域戦略テーブル（基本項目）'!C:C, D1439) &gt; 0,
    IF(MONTH(INDEX('2025年度_地域戦略テーブル（基本項目）'!G:G, MATCH(D1439, '2025年度_地域戦略テーブル（基本項目）'!C:C, 0))) &gt;= 4,
        YEAR(INDEX('2025年度_地域戦略テーブル（基本項目）'!G:G, MATCH(D1439, '2025年度_地域戦略テーブル（基本項目）'!C:C, 0))),
        YEAR(INDEX('2025年度_地域戦略テーブル（基本項目）'!G:G, MATCH(D1439, '2025年度_地域戦略テーブル（基本項目）'!C:C, 0)))-1),
    "")</f>
        <v/>
      </c>
    </row>
    <row r="1440" spans="1:22" hidden="1">
      <c r="A1440" s="11">
        <v>1526</v>
      </c>
      <c r="B1440" s="12" t="s">
        <v>5183</v>
      </c>
      <c r="C1440" s="12" t="s">
        <v>7857</v>
      </c>
      <c r="D1440" s="12" t="s">
        <v>5184</v>
      </c>
      <c r="E1440" s="12" t="s">
        <v>680</v>
      </c>
      <c r="F1440" s="12" t="s">
        <v>5117</v>
      </c>
      <c r="G1440" s="12" t="s">
        <v>1491</v>
      </c>
      <c r="H1440" s="12" t="s">
        <v>5185</v>
      </c>
      <c r="I1440" s="12" t="s">
        <v>1076</v>
      </c>
      <c r="J1440" s="11">
        <v>119.94</v>
      </c>
      <c r="K1440" s="11">
        <v>97095</v>
      </c>
      <c r="L1440" s="11">
        <v>0.59989999999999999</v>
      </c>
      <c r="M1440" s="11">
        <v>19.856432609216899</v>
      </c>
      <c r="N1440" s="11">
        <v>16.603294500212701</v>
      </c>
      <c r="O1440" s="11">
        <v>6.8068085610347397</v>
      </c>
      <c r="P1440" s="11">
        <v>54.3009453088683</v>
      </c>
      <c r="Q1440" s="11">
        <v>2.43251902066749</v>
      </c>
      <c r="R1440" s="11">
        <v>2643</v>
      </c>
      <c r="S1440" s="11">
        <v>8036</v>
      </c>
      <c r="T1440" s="11">
        <v>29825</v>
      </c>
      <c r="U1440" s="81" t="str">
        <f>IF(COUNTIF('2025年度_地域戦略テーブル（基本項目）'!C:C, D1440) &gt; 0, "策定済み", "未策定")</f>
        <v>未策定</v>
      </c>
      <c r="V1440" t="str">
        <f>IF(COUNTIF('2025年度_地域戦略テーブル（基本項目）'!C:C, D1440) &gt; 0,
    IF(MONTH(INDEX('2025年度_地域戦略テーブル（基本項目）'!G:G, MATCH(D1440, '2025年度_地域戦略テーブル（基本項目）'!C:C, 0))) &gt;= 4,
        YEAR(INDEX('2025年度_地域戦略テーブル（基本項目）'!G:G, MATCH(D1440, '2025年度_地域戦略テーブル（基本項目）'!C:C, 0))),
        YEAR(INDEX('2025年度_地域戦略テーブル（基本項目）'!G:G, MATCH(D1440, '2025年度_地域戦略テーブル（基本項目）'!C:C, 0)))-1),
    "")</f>
        <v/>
      </c>
    </row>
    <row r="1441" spans="1:22" hidden="1">
      <c r="A1441" s="11">
        <v>1524</v>
      </c>
      <c r="B1441" s="12" t="s">
        <v>5186</v>
      </c>
      <c r="C1441" s="12" t="s">
        <v>7855</v>
      </c>
      <c r="D1441" s="12" t="s">
        <v>5187</v>
      </c>
      <c r="E1441" s="12" t="s">
        <v>680</v>
      </c>
      <c r="F1441" s="12" t="s">
        <v>5117</v>
      </c>
      <c r="G1441" s="12" t="s">
        <v>1491</v>
      </c>
      <c r="H1441" s="12" t="s">
        <v>5188</v>
      </c>
      <c r="I1441" s="12" t="s">
        <v>1076</v>
      </c>
      <c r="J1441" s="11">
        <v>14.15</v>
      </c>
      <c r="K1441" s="11">
        <v>111023</v>
      </c>
      <c r="L1441" s="11">
        <v>0.25284000000000001</v>
      </c>
      <c r="M1441" s="11">
        <v>88.425356931636401</v>
      </c>
      <c r="N1441" s="11">
        <v>1.27722402646065</v>
      </c>
      <c r="O1441" s="11">
        <v>0.119730338402499</v>
      </c>
      <c r="P1441" s="11">
        <v>8.7009141130355907</v>
      </c>
      <c r="Q1441" s="11">
        <v>1.47677459046482</v>
      </c>
      <c r="R1441" s="11">
        <v>298</v>
      </c>
      <c r="S1441" s="11">
        <v>8067</v>
      </c>
      <c r="T1441" s="11">
        <v>39044</v>
      </c>
      <c r="U1441" s="81" t="str">
        <f>IF(COUNTIF('2025年度_地域戦略テーブル（基本項目）'!C:C, D1441) &gt; 0, "策定済み", "未策定")</f>
        <v>未策定</v>
      </c>
      <c r="V1441" t="str">
        <f>IF(COUNTIF('2025年度_地域戦略テーブル（基本項目）'!C:C, D1441) &gt; 0,
    IF(MONTH(INDEX('2025年度_地域戦略テーブル（基本項目）'!G:G, MATCH(D1441, '2025年度_地域戦略テーブル（基本項目）'!C:C, 0))) &gt;= 4,
        YEAR(INDEX('2025年度_地域戦略テーブル（基本項目）'!G:G, MATCH(D1441, '2025年度_地域戦略テーブル（基本項目）'!C:C, 0))),
        YEAR(INDEX('2025年度_地域戦略テーブル（基本項目）'!G:G, MATCH(D1441, '2025年度_地域戦略テーブル（基本項目）'!C:C, 0)))-1),
    "")</f>
        <v/>
      </c>
    </row>
    <row r="1442" spans="1:22" hidden="1">
      <c r="A1442" s="11">
        <v>1522</v>
      </c>
      <c r="B1442" s="12" t="s">
        <v>5189</v>
      </c>
      <c r="C1442" s="12" t="s">
        <v>7853</v>
      </c>
      <c r="D1442" s="12" t="s">
        <v>5190</v>
      </c>
      <c r="E1442" s="12" t="s">
        <v>680</v>
      </c>
      <c r="F1442" s="12" t="s">
        <v>5117</v>
      </c>
      <c r="G1442" s="12" t="s">
        <v>1491</v>
      </c>
      <c r="H1442" s="12" t="s">
        <v>5191</v>
      </c>
      <c r="I1442" s="12" t="s">
        <v>1076</v>
      </c>
      <c r="J1442" s="11">
        <v>45.51</v>
      </c>
      <c r="K1442" s="11">
        <v>59360</v>
      </c>
      <c r="L1442" s="11">
        <v>2.3748300000000002</v>
      </c>
      <c r="M1442" s="11">
        <v>35.526491419598898</v>
      </c>
      <c r="N1442" s="11">
        <v>49.954919854261</v>
      </c>
      <c r="O1442" s="11">
        <v>8.5254827490658904</v>
      </c>
      <c r="P1442" s="11">
        <v>4.3293346196410196</v>
      </c>
      <c r="Q1442" s="11">
        <v>1.66377135743326</v>
      </c>
      <c r="R1442" s="11">
        <v>1968</v>
      </c>
      <c r="S1442" s="11">
        <v>4098</v>
      </c>
      <c r="T1442" s="11">
        <v>19992</v>
      </c>
      <c r="U1442" s="81" t="str">
        <f>IF(COUNTIF('2025年度_地域戦略テーブル（基本項目）'!C:C, D1442) &gt; 0, "策定済み", "未策定")</f>
        <v>未策定</v>
      </c>
      <c r="V1442" t="str">
        <f>IF(COUNTIF('2025年度_地域戦略テーブル（基本項目）'!C:C, D1442) &gt; 0,
    IF(MONTH(INDEX('2025年度_地域戦略テーブル（基本項目）'!G:G, MATCH(D1442, '2025年度_地域戦略テーブル（基本項目）'!C:C, 0))) &gt;= 4,
        YEAR(INDEX('2025年度_地域戦略テーブル（基本項目）'!G:G, MATCH(D1442, '2025年度_地域戦略テーブル（基本項目）'!C:C, 0))),
        YEAR(INDEX('2025年度_地域戦略テーブル（基本項目）'!G:G, MATCH(D1442, '2025年度_地域戦略テーブル（基本項目）'!C:C, 0)))-1),
    "")</f>
        <v/>
      </c>
    </row>
    <row r="1443" spans="1:22" hidden="1">
      <c r="A1443" s="11">
        <v>1548</v>
      </c>
      <c r="B1443" s="12" t="s">
        <v>5192</v>
      </c>
      <c r="C1443" s="12" t="s">
        <v>7878</v>
      </c>
      <c r="D1443" s="12" t="s">
        <v>5193</v>
      </c>
      <c r="E1443" s="12" t="s">
        <v>680</v>
      </c>
      <c r="F1443" s="12" t="s">
        <v>5117</v>
      </c>
      <c r="G1443" s="12" t="s">
        <v>1491</v>
      </c>
      <c r="H1443" s="12" t="s">
        <v>5194</v>
      </c>
      <c r="I1443" s="12" t="s">
        <v>1076</v>
      </c>
      <c r="J1443" s="11">
        <v>14.28</v>
      </c>
      <c r="K1443" s="11">
        <v>7151</v>
      </c>
      <c r="L1443" s="11">
        <v>-8.4379000000000008</v>
      </c>
      <c r="M1443" s="11">
        <v>40.541821688396801</v>
      </c>
      <c r="N1443" s="11">
        <v>12.823811674879501</v>
      </c>
      <c r="O1443" s="11">
        <v>2.0305978066822701</v>
      </c>
      <c r="P1443" s="11">
        <v>39.225772756320197</v>
      </c>
      <c r="Q1443" s="11">
        <v>5.3779960737212704</v>
      </c>
      <c r="R1443" s="11">
        <v>174</v>
      </c>
      <c r="S1443" s="11">
        <v>966</v>
      </c>
      <c r="T1443" s="11">
        <v>2331</v>
      </c>
      <c r="U1443" s="81" t="str">
        <f>IF(COUNTIF('2025年度_地域戦略テーブル（基本項目）'!C:C, D1443) &gt; 0, "策定済み", "未策定")</f>
        <v>未策定</v>
      </c>
      <c r="V1443" t="str">
        <f>IF(COUNTIF('2025年度_地域戦略テーブル（基本項目）'!C:C, D1443) &gt; 0,
    IF(MONTH(INDEX('2025年度_地域戦略テーブル（基本項目）'!G:G, MATCH(D1443, '2025年度_地域戦略テーブル（基本項目）'!C:C, 0))) &gt;= 4,
        YEAR(INDEX('2025年度_地域戦略テーブル（基本項目）'!G:G, MATCH(D1443, '2025年度_地域戦略テーブル（基本項目）'!C:C, 0))),
        YEAR(INDEX('2025年度_地域戦略テーブル（基本項目）'!G:G, MATCH(D1443, '2025年度_地域戦略テーブル（基本項目）'!C:C, 0)))-1),
    "")</f>
        <v/>
      </c>
    </row>
    <row r="1444" spans="1:22" hidden="1">
      <c r="A1444" s="11">
        <v>1566</v>
      </c>
      <c r="B1444" s="12" t="s">
        <v>5195</v>
      </c>
      <c r="C1444" s="12" t="s">
        <v>7896</v>
      </c>
      <c r="D1444" s="12" t="s">
        <v>5196</v>
      </c>
      <c r="E1444" s="12" t="s">
        <v>680</v>
      </c>
      <c r="F1444" s="12" t="s">
        <v>5117</v>
      </c>
      <c r="G1444" s="12" t="s">
        <v>1491</v>
      </c>
      <c r="H1444" s="12" t="s">
        <v>5197</v>
      </c>
      <c r="I1444" s="12" t="s">
        <v>1076</v>
      </c>
      <c r="J1444" s="11">
        <v>62.44</v>
      </c>
      <c r="K1444" s="11">
        <v>7251</v>
      </c>
      <c r="L1444" s="11">
        <v>-2.7755399999999999</v>
      </c>
      <c r="M1444" s="11">
        <v>8.9625917274151998</v>
      </c>
      <c r="N1444" s="11">
        <v>22.6893960757176</v>
      </c>
      <c r="O1444" s="11">
        <v>3.9298744158362302</v>
      </c>
      <c r="P1444" s="11">
        <v>62.632812604614898</v>
      </c>
      <c r="Q1444" s="11">
        <v>1.7853251764160301</v>
      </c>
      <c r="R1444" s="11">
        <v>724</v>
      </c>
      <c r="S1444" s="11">
        <v>1169</v>
      </c>
      <c r="T1444" s="11">
        <v>1997</v>
      </c>
      <c r="U1444" s="81" t="str">
        <f>IF(COUNTIF('2025年度_地域戦略テーブル（基本項目）'!C:C, D1444) &gt; 0, "策定済み", "未策定")</f>
        <v>未策定</v>
      </c>
      <c r="V1444" t="str">
        <f>IF(COUNTIF('2025年度_地域戦略テーブル（基本項目）'!C:C, D1444) &gt; 0,
    IF(MONTH(INDEX('2025年度_地域戦略テーブル（基本項目）'!G:G, MATCH(D1444, '2025年度_地域戦略テーブル（基本項目）'!C:C, 0))) &gt;= 4,
        YEAR(INDEX('2025年度_地域戦略テーブル（基本項目）'!G:G, MATCH(D1444, '2025年度_地域戦略テーブル（基本項目）'!C:C, 0))),
        YEAR(INDEX('2025年度_地域戦略テーブル（基本項目）'!G:G, MATCH(D1444, '2025年度_地域戦略テーブル（基本項目）'!C:C, 0)))-1),
    "")</f>
        <v/>
      </c>
    </row>
    <row r="1445" spans="1:22" hidden="1">
      <c r="A1445" s="11">
        <v>1541</v>
      </c>
      <c r="B1445" s="12" t="s">
        <v>5198</v>
      </c>
      <c r="C1445" s="12" t="s">
        <v>7871</v>
      </c>
      <c r="D1445" s="12" t="s">
        <v>5199</v>
      </c>
      <c r="E1445" s="12" t="s">
        <v>680</v>
      </c>
      <c r="F1445" s="12" t="s">
        <v>5117</v>
      </c>
      <c r="G1445" s="12" t="s">
        <v>1491</v>
      </c>
      <c r="H1445" s="12" t="s">
        <v>5200</v>
      </c>
      <c r="I1445" s="12" t="s">
        <v>1076</v>
      </c>
      <c r="J1445" s="11">
        <v>18.93</v>
      </c>
      <c r="K1445" s="11">
        <v>32927</v>
      </c>
      <c r="L1445" s="11">
        <v>8.5123899999999999</v>
      </c>
      <c r="M1445" s="11">
        <v>38.744739614761201</v>
      </c>
      <c r="N1445" s="11">
        <v>3.8118102423648001</v>
      </c>
      <c r="O1445" s="11">
        <v>16.6066996523938</v>
      </c>
      <c r="P1445" s="11">
        <v>38.351194669340103</v>
      </c>
      <c r="Q1445" s="11">
        <v>2.4855558211401201</v>
      </c>
      <c r="R1445" s="11">
        <v>583</v>
      </c>
      <c r="S1445" s="11">
        <v>2455</v>
      </c>
      <c r="T1445" s="11">
        <v>8408</v>
      </c>
      <c r="U1445" s="81" t="str">
        <f>IF(COUNTIF('2025年度_地域戦略テーブル（基本項目）'!C:C, D1445) &gt; 0, "策定済み", "未策定")</f>
        <v>未策定</v>
      </c>
      <c r="V1445" t="str">
        <f>IF(COUNTIF('2025年度_地域戦略テーブル（基本項目）'!C:C, D1445) &gt; 0,
    IF(MONTH(INDEX('2025年度_地域戦略テーブル（基本項目）'!G:G, MATCH(D1445, '2025年度_地域戦略テーブル（基本項目）'!C:C, 0))) &gt;= 4,
        YEAR(INDEX('2025年度_地域戦略テーブル（基本項目）'!G:G, MATCH(D1445, '2025年度_地域戦略テーブル（基本項目）'!C:C, 0))),
        YEAR(INDEX('2025年度_地域戦略テーブル（基本項目）'!G:G, MATCH(D1445, '2025年度_地域戦略テーブル（基本項目）'!C:C, 0)))-1),
    "")</f>
        <v/>
      </c>
    </row>
    <row r="1446" spans="1:22" hidden="1">
      <c r="A1446" s="11">
        <v>1540</v>
      </c>
      <c r="B1446" s="12" t="s">
        <v>5201</v>
      </c>
      <c r="C1446" s="12" t="s">
        <v>7870</v>
      </c>
      <c r="D1446" s="12" t="s">
        <v>5202</v>
      </c>
      <c r="E1446" s="12" t="s">
        <v>680</v>
      </c>
      <c r="F1446" s="12" t="s">
        <v>5117</v>
      </c>
      <c r="G1446" s="12" t="s">
        <v>1491</v>
      </c>
      <c r="H1446" s="12" t="s">
        <v>5203</v>
      </c>
      <c r="I1446" s="12" t="s">
        <v>1076</v>
      </c>
      <c r="J1446" s="11">
        <v>16.309999999999999</v>
      </c>
      <c r="K1446" s="11">
        <v>28628</v>
      </c>
      <c r="L1446" s="11">
        <v>5.0067899999999996</v>
      </c>
      <c r="M1446" s="11">
        <v>35.8225315745769</v>
      </c>
      <c r="N1446" s="11">
        <v>7.8507807933354501</v>
      </c>
      <c r="O1446" s="11">
        <v>0.98666751603937897</v>
      </c>
      <c r="P1446" s="11">
        <v>54.567877897764099</v>
      </c>
      <c r="Q1446" s="11">
        <v>0.77214221828409202</v>
      </c>
      <c r="R1446" s="11">
        <v>225</v>
      </c>
      <c r="S1446" s="11">
        <v>3021</v>
      </c>
      <c r="T1446" s="11">
        <v>8554</v>
      </c>
      <c r="U1446" s="81" t="str">
        <f>IF(COUNTIF('2025年度_地域戦略テーブル（基本項目）'!C:C, D1446) &gt; 0, "策定済み", "未策定")</f>
        <v>未策定</v>
      </c>
      <c r="V1446" t="str">
        <f>IF(COUNTIF('2025年度_地域戦略テーブル（基本項目）'!C:C, D1446) &gt; 0,
    IF(MONTH(INDEX('2025年度_地域戦略テーブル（基本項目）'!G:G, MATCH(D1446, '2025年度_地域戦略テーブル（基本項目）'!C:C, 0))) &gt;= 4,
        YEAR(INDEX('2025年度_地域戦略テーブル（基本項目）'!G:G, MATCH(D1446, '2025年度_地域戦略テーブル（基本項目）'!C:C, 0))),
        YEAR(INDEX('2025年度_地域戦略テーブル（基本項目）'!G:G, MATCH(D1446, '2025年度_地域戦略テーブル（基本項目）'!C:C, 0)))-1),
    "")</f>
        <v/>
      </c>
    </row>
    <row r="1447" spans="1:22" hidden="1">
      <c r="A1447" s="11">
        <v>1545</v>
      </c>
      <c r="B1447" s="12" t="s">
        <v>5204</v>
      </c>
      <c r="C1447" s="12" t="s">
        <v>7875</v>
      </c>
      <c r="D1447" s="12" t="s">
        <v>5205</v>
      </c>
      <c r="E1447" s="12" t="s">
        <v>680</v>
      </c>
      <c r="F1447" s="12" t="s">
        <v>5117</v>
      </c>
      <c r="G1447" s="12" t="s">
        <v>1491</v>
      </c>
      <c r="H1447" s="12" t="s">
        <v>5206</v>
      </c>
      <c r="I1447" s="12" t="s">
        <v>1076</v>
      </c>
      <c r="J1447" s="11">
        <v>11.01</v>
      </c>
      <c r="K1447" s="11">
        <v>28114</v>
      </c>
      <c r="L1447" s="11">
        <v>-3.04514</v>
      </c>
      <c r="M1447" s="11">
        <v>69.932317342727401</v>
      </c>
      <c r="N1447" s="11">
        <v>15.3672351744287</v>
      </c>
      <c r="O1447" s="11">
        <v>0.302490615853102</v>
      </c>
      <c r="P1447" s="11">
        <v>10.404926815764201</v>
      </c>
      <c r="Q1447" s="11">
        <v>3.9930300512265902</v>
      </c>
      <c r="R1447" s="11">
        <v>183</v>
      </c>
      <c r="S1447" s="11">
        <v>3491</v>
      </c>
      <c r="T1447" s="11">
        <v>8316</v>
      </c>
      <c r="U1447" s="81" t="str">
        <f>IF(COUNTIF('2025年度_地域戦略テーブル（基本項目）'!C:C, D1447) &gt; 0, "策定済み", "未策定")</f>
        <v>未策定</v>
      </c>
      <c r="V1447" t="str">
        <f>IF(COUNTIF('2025年度_地域戦略テーブル（基本項目）'!C:C, D1447) &gt; 0,
    IF(MONTH(INDEX('2025年度_地域戦略テーブル（基本項目）'!G:G, MATCH(D1447, '2025年度_地域戦略テーブル（基本項目）'!C:C, 0))) &gt;= 4,
        YEAR(INDEX('2025年度_地域戦略テーブル（基本項目）'!G:G, MATCH(D1447, '2025年度_地域戦略テーブル（基本項目）'!C:C, 0))),
        YEAR(INDEX('2025年度_地域戦略テーブル（基本項目）'!G:G, MATCH(D1447, '2025年度_地域戦略テーブル（基本項目）'!C:C, 0)))-1),
    "")</f>
        <v/>
      </c>
    </row>
    <row r="1448" spans="1:22" hidden="1">
      <c r="A1448" s="11">
        <v>1561</v>
      </c>
      <c r="B1448" s="12" t="s">
        <v>5207</v>
      </c>
      <c r="C1448" s="12" t="s">
        <v>7891</v>
      </c>
      <c r="D1448" s="12" t="s">
        <v>5208</v>
      </c>
      <c r="E1448" s="12" t="s">
        <v>680</v>
      </c>
      <c r="F1448" s="12" t="s">
        <v>5117</v>
      </c>
      <c r="G1448" s="12" t="s">
        <v>1491</v>
      </c>
      <c r="H1448" s="12" t="s">
        <v>5209</v>
      </c>
      <c r="I1448" s="12" t="s">
        <v>1076</v>
      </c>
      <c r="J1448" s="11">
        <v>31.98</v>
      </c>
      <c r="K1448" s="11">
        <v>2774</v>
      </c>
      <c r="L1448" s="11">
        <v>-8.2064900000000005</v>
      </c>
      <c r="M1448" s="11">
        <v>4.8919555247046604</v>
      </c>
      <c r="N1448" s="11">
        <v>13.0193858128785</v>
      </c>
      <c r="O1448" s="11">
        <v>2.1830773360808799</v>
      </c>
      <c r="P1448" s="11">
        <v>75.761048514604198</v>
      </c>
      <c r="Q1448" s="11">
        <v>4.1445328117317102</v>
      </c>
      <c r="R1448" s="11">
        <v>409</v>
      </c>
      <c r="S1448" s="11">
        <v>276</v>
      </c>
      <c r="T1448" s="11">
        <v>897</v>
      </c>
      <c r="U1448" s="81" t="str">
        <f>IF(COUNTIF('2025年度_地域戦略テーブル（基本項目）'!C:C, D1448) &gt; 0, "策定済み", "未策定")</f>
        <v>未策定</v>
      </c>
      <c r="V1448" t="str">
        <f>IF(COUNTIF('2025年度_地域戦略テーブル（基本項目）'!C:C, D1448) &gt; 0,
    IF(MONTH(INDEX('2025年度_地域戦略テーブル（基本項目）'!G:G, MATCH(D1448, '2025年度_地域戦略テーブル（基本項目）'!C:C, 0))) &gt;= 4,
        YEAR(INDEX('2025年度_地域戦略テーブル（基本項目）'!G:G, MATCH(D1448, '2025年度_地域戦略テーブル（基本項目）'!C:C, 0))),
        YEAR(INDEX('2025年度_地域戦略テーブル（基本項目）'!G:G, MATCH(D1448, '2025年度_地域戦略テーブル（基本項目）'!C:C, 0)))-1),
    "")</f>
        <v/>
      </c>
    </row>
    <row r="1449" spans="1:22" hidden="1">
      <c r="A1449" s="11">
        <v>1559</v>
      </c>
      <c r="B1449" s="12" t="s">
        <v>5210</v>
      </c>
      <c r="C1449" s="12" t="s">
        <v>7889</v>
      </c>
      <c r="D1449" s="12" t="s">
        <v>5211</v>
      </c>
      <c r="E1449" s="12" t="s">
        <v>680</v>
      </c>
      <c r="F1449" s="12" t="s">
        <v>5117</v>
      </c>
      <c r="G1449" s="12" t="s">
        <v>1491</v>
      </c>
      <c r="H1449" s="12" t="s">
        <v>1960</v>
      </c>
      <c r="I1449" s="12" t="s">
        <v>1076</v>
      </c>
      <c r="J1449" s="11">
        <v>36.14</v>
      </c>
      <c r="K1449" s="11">
        <v>15176</v>
      </c>
      <c r="L1449" s="11">
        <v>-9.6074800000000007</v>
      </c>
      <c r="M1449" s="11">
        <v>17.183505590834599</v>
      </c>
      <c r="N1449" s="11">
        <v>13.999305759929801</v>
      </c>
      <c r="O1449" s="11">
        <v>2.7347877971265402</v>
      </c>
      <c r="P1449" s="11">
        <v>60.213388985115998</v>
      </c>
      <c r="Q1449" s="11">
        <v>5.8690118669931097</v>
      </c>
      <c r="R1449" s="11">
        <v>319</v>
      </c>
      <c r="S1449" s="11">
        <v>1669</v>
      </c>
      <c r="T1449" s="11">
        <v>4493</v>
      </c>
      <c r="U1449" s="81" t="str">
        <f>IF(COUNTIF('2025年度_地域戦略テーブル（基本項目）'!C:C, D1449) &gt; 0, "策定済み", "未策定")</f>
        <v>未策定</v>
      </c>
      <c r="V1449" t="str">
        <f>IF(COUNTIF('2025年度_地域戦略テーブル（基本項目）'!C:C, D1449) &gt; 0,
    IF(MONTH(INDEX('2025年度_地域戦略テーブル（基本項目）'!G:G, MATCH(D1449, '2025年度_地域戦略テーブル（基本項目）'!C:C, 0))) &gt;= 4,
        YEAR(INDEX('2025年度_地域戦略テーブル（基本項目）'!G:G, MATCH(D1449, '2025年度_地域戦略テーブル（基本項目）'!C:C, 0))),
        YEAR(INDEX('2025年度_地域戦略テーブル（基本項目）'!G:G, MATCH(D1449, '2025年度_地域戦略テーブル（基本項目）'!C:C, 0)))-1),
    "")</f>
        <v/>
      </c>
    </row>
    <row r="1450" spans="1:22" ht="26" hidden="1">
      <c r="A1450" s="11">
        <v>1527</v>
      </c>
      <c r="B1450" s="12" t="s">
        <v>5212</v>
      </c>
      <c r="C1450" s="12" t="s">
        <v>7858</v>
      </c>
      <c r="D1450" s="12" t="s">
        <v>5213</v>
      </c>
      <c r="E1450" s="12" t="s">
        <v>680</v>
      </c>
      <c r="F1450" s="12" t="s">
        <v>5117</v>
      </c>
      <c r="G1450" s="12" t="s">
        <v>1491</v>
      </c>
      <c r="H1450" s="12" t="s">
        <v>5214</v>
      </c>
      <c r="I1450" s="12" t="s">
        <v>1076</v>
      </c>
      <c r="J1450" s="11">
        <v>29.6</v>
      </c>
      <c r="K1450" s="11">
        <v>73164</v>
      </c>
      <c r="L1450" s="11">
        <v>1.3801099999999999</v>
      </c>
      <c r="M1450" s="11">
        <v>44.350272943314799</v>
      </c>
      <c r="N1450" s="11">
        <v>6.4961112361420499</v>
      </c>
      <c r="O1450" s="11">
        <v>0.62470559548493199</v>
      </c>
      <c r="P1450" s="11">
        <v>46.8006013462944</v>
      </c>
      <c r="Q1450" s="11">
        <v>1.7283088787638301</v>
      </c>
      <c r="R1450" s="11">
        <v>401</v>
      </c>
      <c r="S1450" s="11">
        <v>4838</v>
      </c>
      <c r="T1450" s="11">
        <v>23618</v>
      </c>
      <c r="U1450" s="81" t="str">
        <f>IF(COUNTIF('2025年度_地域戦略テーブル（基本項目）'!C:C, D1450) &gt; 0, "策定済み", "未策定")</f>
        <v>未策定</v>
      </c>
      <c r="V1450" t="str">
        <f>IF(COUNTIF('2025年度_地域戦略テーブル（基本項目）'!C:C, D1450) &gt; 0,
    IF(MONTH(INDEX('2025年度_地域戦略テーブル（基本項目）'!G:G, MATCH(D1450, '2025年度_地域戦略テーブル（基本項目）'!C:C, 0))) &gt;= 4,
        YEAR(INDEX('2025年度_地域戦略テーブル（基本項目）'!G:G, MATCH(D1450, '2025年度_地域戦略テーブル（基本項目）'!C:C, 0))),
        YEAR(INDEX('2025年度_地域戦略テーブル（基本項目）'!G:G, MATCH(D1450, '2025年度_地域戦略テーブル（基本項目）'!C:C, 0)))-1),
    "")</f>
        <v/>
      </c>
    </row>
    <row r="1451" spans="1:22" hidden="1">
      <c r="A1451" s="11">
        <v>1518</v>
      </c>
      <c r="B1451" s="12" t="s">
        <v>5215</v>
      </c>
      <c r="C1451" s="12" t="s">
        <v>7849</v>
      </c>
      <c r="D1451" s="12" t="s">
        <v>5216</v>
      </c>
      <c r="E1451" s="12" t="s">
        <v>680</v>
      </c>
      <c r="F1451" s="12" t="s">
        <v>5117</v>
      </c>
      <c r="G1451" s="12" t="s">
        <v>1491</v>
      </c>
      <c r="H1451" s="12" t="s">
        <v>5217</v>
      </c>
      <c r="I1451" s="12" t="s">
        <v>1076</v>
      </c>
      <c r="J1451" s="11">
        <v>33.619999999999997</v>
      </c>
      <c r="K1451" s="11">
        <v>32988</v>
      </c>
      <c r="L1451" s="11">
        <v>-5.3102900000000002</v>
      </c>
      <c r="M1451" s="11">
        <v>45.223642586989698</v>
      </c>
      <c r="N1451" s="11">
        <v>53.052293540718303</v>
      </c>
      <c r="O1451" s="11">
        <v>1.6774679023272501</v>
      </c>
      <c r="P1451" s="11">
        <v>2.3296903015832399E-2</v>
      </c>
      <c r="Q1451" s="11">
        <v>2.32990669488637E-2</v>
      </c>
      <c r="R1451" s="11">
        <v>2183</v>
      </c>
      <c r="S1451" s="11">
        <v>5518</v>
      </c>
      <c r="T1451" s="11">
        <v>10323</v>
      </c>
      <c r="U1451" s="81" t="str">
        <f>IF(COUNTIF('2025年度_地域戦略テーブル（基本項目）'!C:C, D1451) &gt; 0, "策定済み", "未策定")</f>
        <v>未策定</v>
      </c>
      <c r="V1451" t="str">
        <f>IF(COUNTIF('2025年度_地域戦略テーブル（基本項目）'!C:C, D1451) &gt; 0,
    IF(MONTH(INDEX('2025年度_地域戦略テーブル（基本項目）'!G:G, MATCH(D1451, '2025年度_地域戦略テーブル（基本項目）'!C:C, 0))) &gt;= 4,
        YEAR(INDEX('2025年度_地域戦略テーブル（基本項目）'!G:G, MATCH(D1451, '2025年度_地域戦略テーブル（基本項目）'!C:C, 0))),
        YEAR(INDEX('2025年度_地域戦略テーブル（基本項目）'!G:G, MATCH(D1451, '2025年度_地域戦略テーブル（基本項目）'!C:C, 0)))-1),
    "")</f>
        <v/>
      </c>
    </row>
    <row r="1452" spans="1:22" ht="26" hidden="1">
      <c r="A1452" s="11">
        <v>1553</v>
      </c>
      <c r="B1452" s="12" t="s">
        <v>5218</v>
      </c>
      <c r="C1452" s="12" t="s">
        <v>7883</v>
      </c>
      <c r="D1452" s="12" t="s">
        <v>5219</v>
      </c>
      <c r="E1452" s="12" t="s">
        <v>680</v>
      </c>
      <c r="F1452" s="12" t="s">
        <v>5117</v>
      </c>
      <c r="G1452" s="12" t="s">
        <v>1491</v>
      </c>
      <c r="H1452" s="12" t="s">
        <v>5220</v>
      </c>
      <c r="I1452" s="12" t="s">
        <v>1076</v>
      </c>
      <c r="J1452" s="11">
        <v>22.84</v>
      </c>
      <c r="K1452" s="11">
        <v>15521</v>
      </c>
      <c r="L1452" s="11">
        <v>2.5300600000000002</v>
      </c>
      <c r="M1452" s="11">
        <v>27.412675767517801</v>
      </c>
      <c r="N1452" s="11">
        <v>62.423920816341699</v>
      </c>
      <c r="O1452" s="11">
        <v>10.013948800730301</v>
      </c>
      <c r="P1452" s="11">
        <v>0.14945461541020599</v>
      </c>
      <c r="Q1452" s="11">
        <v>0</v>
      </c>
      <c r="R1452" s="11">
        <v>2169</v>
      </c>
      <c r="S1452" s="11">
        <v>1709</v>
      </c>
      <c r="T1452" s="11">
        <v>4435</v>
      </c>
      <c r="U1452" s="81" t="str">
        <f>IF(COUNTIF('2025年度_地域戦略テーブル（基本項目）'!C:C, D1452) &gt; 0, "策定済み", "未策定")</f>
        <v>未策定</v>
      </c>
      <c r="V1452" t="str">
        <f>IF(COUNTIF('2025年度_地域戦略テーブル（基本項目）'!C:C, D1452) &gt; 0,
    IF(MONTH(INDEX('2025年度_地域戦略テーブル（基本項目）'!G:G, MATCH(D1452, '2025年度_地域戦略テーブル（基本項目）'!C:C, 0))) &gt;= 4,
        YEAR(INDEX('2025年度_地域戦略テーブル（基本項目）'!G:G, MATCH(D1452, '2025年度_地域戦略テーブル（基本項目）'!C:C, 0))),
        YEAR(INDEX('2025年度_地域戦略テーブル（基本項目）'!G:G, MATCH(D1452, '2025年度_地域戦略テーブル（基本項目）'!C:C, 0)))-1),
    "")</f>
        <v/>
      </c>
    </row>
    <row r="1453" spans="1:22" hidden="1">
      <c r="A1453" s="11">
        <v>1560</v>
      </c>
      <c r="B1453" s="12" t="s">
        <v>5221</v>
      </c>
      <c r="C1453" s="12" t="s">
        <v>7890</v>
      </c>
      <c r="D1453" s="12" t="s">
        <v>5222</v>
      </c>
      <c r="E1453" s="12" t="s">
        <v>680</v>
      </c>
      <c r="F1453" s="12" t="s">
        <v>5117</v>
      </c>
      <c r="G1453" s="12" t="s">
        <v>1491</v>
      </c>
      <c r="H1453" s="12" t="s">
        <v>5223</v>
      </c>
      <c r="I1453" s="12" t="s">
        <v>1076</v>
      </c>
      <c r="J1453" s="11">
        <v>14.26</v>
      </c>
      <c r="K1453" s="11">
        <v>5008</v>
      </c>
      <c r="L1453" s="11">
        <v>-3.2457500000000001</v>
      </c>
      <c r="M1453" s="11">
        <v>23.833523808576999</v>
      </c>
      <c r="N1453" s="11">
        <v>20.872310339747401</v>
      </c>
      <c r="O1453" s="11">
        <v>2.2201860678715999</v>
      </c>
      <c r="P1453" s="11">
        <v>49.002731963154297</v>
      </c>
      <c r="Q1453" s="11">
        <v>4.0712478206497797</v>
      </c>
      <c r="R1453" s="11">
        <v>132</v>
      </c>
      <c r="S1453" s="11">
        <v>496</v>
      </c>
      <c r="T1453" s="11">
        <v>1352</v>
      </c>
      <c r="U1453" s="81" t="str">
        <f>IF(COUNTIF('2025年度_地域戦略テーブル（基本項目）'!C:C, D1453) &gt; 0, "策定済み", "未策定")</f>
        <v>未策定</v>
      </c>
      <c r="V1453" t="str">
        <f>IF(COUNTIF('2025年度_地域戦略テーブル（基本項目）'!C:C, D1453) &gt; 0,
    IF(MONTH(INDEX('2025年度_地域戦略テーブル（基本項目）'!G:G, MATCH(D1453, '2025年度_地域戦略テーブル（基本項目）'!C:C, 0))) &gt;= 4,
        YEAR(INDEX('2025年度_地域戦略テーブル（基本項目）'!G:G, MATCH(D1453, '2025年度_地域戦略テーブル（基本項目）'!C:C, 0))),
        YEAR(INDEX('2025年度_地域戦略テーブル（基本項目）'!G:G, MATCH(D1453, '2025年度_地域戦略テーブル（基本項目）'!C:C, 0)))-1),
    "")</f>
        <v/>
      </c>
    </row>
    <row r="1454" spans="1:22" ht="26" hidden="1">
      <c r="A1454" s="11">
        <v>1510</v>
      </c>
      <c r="B1454" s="12" t="s">
        <v>5224</v>
      </c>
      <c r="C1454" s="12" t="s">
        <v>7841</v>
      </c>
      <c r="D1454" s="12" t="s">
        <v>5225</v>
      </c>
      <c r="E1454" s="12" t="s">
        <v>680</v>
      </c>
      <c r="F1454" s="12" t="s">
        <v>5117</v>
      </c>
      <c r="G1454" s="12" t="s">
        <v>1491</v>
      </c>
      <c r="H1454" s="12" t="s">
        <v>5226</v>
      </c>
      <c r="I1454" s="12" t="s">
        <v>1076</v>
      </c>
      <c r="J1454" s="11">
        <v>81.45</v>
      </c>
      <c r="K1454" s="11">
        <v>111281</v>
      </c>
      <c r="L1454" s="11">
        <v>-5.1797899999999997</v>
      </c>
      <c r="M1454" s="11">
        <v>42.244102895352299</v>
      </c>
      <c r="N1454" s="11">
        <v>14.964439614281201</v>
      </c>
      <c r="O1454" s="11">
        <v>10.2133110744928</v>
      </c>
      <c r="P1454" s="11">
        <v>31.5470958043623</v>
      </c>
      <c r="Q1454" s="11">
        <v>1.0310506115112801</v>
      </c>
      <c r="R1454" s="11">
        <v>1899</v>
      </c>
      <c r="S1454" s="11">
        <v>12274</v>
      </c>
      <c r="T1454" s="11">
        <v>34216</v>
      </c>
      <c r="U1454" s="81" t="str">
        <f>IF(COUNTIF('2025年度_地域戦略テーブル（基本項目）'!C:C, D1454) &gt; 0, "策定済み", "未策定")</f>
        <v>未策定</v>
      </c>
      <c r="V1454" t="str">
        <f>IF(COUNTIF('2025年度_地域戦略テーブル（基本項目）'!C:C, D1454) &gt; 0,
    IF(MONTH(INDEX('2025年度_地域戦略テーブル（基本項目）'!G:G, MATCH(D1454, '2025年度_地域戦略テーブル（基本項目）'!C:C, 0))) &gt;= 4,
        YEAR(INDEX('2025年度_地域戦略テーブル（基本項目）'!G:G, MATCH(D1454, '2025年度_地域戦略テーブル（基本項目）'!C:C, 0))),
        YEAR(INDEX('2025年度_地域戦略テーブル（基本項目）'!G:G, MATCH(D1454, '2025年度_地域戦略テーブル（基本項目）'!C:C, 0)))-1),
    "")</f>
        <v/>
      </c>
    </row>
    <row r="1455" spans="1:22" hidden="1">
      <c r="A1455" s="11">
        <v>1554</v>
      </c>
      <c r="B1455" s="12" t="s">
        <v>5227</v>
      </c>
      <c r="C1455" s="12" t="s">
        <v>7884</v>
      </c>
      <c r="D1455" s="12" t="s">
        <v>5228</v>
      </c>
      <c r="E1455" s="12" t="s">
        <v>680</v>
      </c>
      <c r="F1455" s="12" t="s">
        <v>5117</v>
      </c>
      <c r="G1455" s="12" t="s">
        <v>1491</v>
      </c>
      <c r="H1455" s="12" t="s">
        <v>5229</v>
      </c>
      <c r="I1455" s="12" t="s">
        <v>1076</v>
      </c>
      <c r="J1455" s="11">
        <v>18.440000000000001</v>
      </c>
      <c r="K1455" s="11">
        <v>13820</v>
      </c>
      <c r="L1455" s="11">
        <v>-2.5112899999999998</v>
      </c>
      <c r="M1455" s="11">
        <v>31.103147663650201</v>
      </c>
      <c r="N1455" s="11">
        <v>67.0054551270605</v>
      </c>
      <c r="O1455" s="11">
        <v>1.8563704313876099</v>
      </c>
      <c r="P1455" s="11">
        <v>0</v>
      </c>
      <c r="Q1455" s="11">
        <v>3.5026777901763E-2</v>
      </c>
      <c r="R1455" s="11">
        <v>1763</v>
      </c>
      <c r="S1455" s="11">
        <v>1813</v>
      </c>
      <c r="T1455" s="11">
        <v>4275</v>
      </c>
      <c r="U1455" s="81" t="str">
        <f>IF(COUNTIF('2025年度_地域戦略テーブル（基本項目）'!C:C, D1455) &gt; 0, "策定済み", "未策定")</f>
        <v>未策定</v>
      </c>
      <c r="V1455" t="str">
        <f>IF(COUNTIF('2025年度_地域戦略テーブル（基本項目）'!C:C, D1455) &gt; 0,
    IF(MONTH(INDEX('2025年度_地域戦略テーブル（基本項目）'!G:G, MATCH(D1455, '2025年度_地域戦略テーブル（基本項目）'!C:C, 0))) &gt;= 4,
        YEAR(INDEX('2025年度_地域戦略テーブル（基本項目）'!G:G, MATCH(D1455, '2025年度_地域戦略テーブル（基本項目）'!C:C, 0))),
        YEAR(INDEX('2025年度_地域戦略テーブル（基本項目）'!G:G, MATCH(D1455, '2025年度_地域戦略テーブル（基本項目）'!C:C, 0)))-1),
    "")</f>
        <v/>
      </c>
    </row>
    <row r="1456" spans="1:22" ht="26" hidden="1">
      <c r="A1456" s="11">
        <v>1525</v>
      </c>
      <c r="B1456" s="12" t="s">
        <v>5230</v>
      </c>
      <c r="C1456" s="12" t="s">
        <v>7856</v>
      </c>
      <c r="D1456" s="12" t="s">
        <v>5231</v>
      </c>
      <c r="E1456" s="12" t="s">
        <v>680</v>
      </c>
      <c r="F1456" s="12" t="s">
        <v>5117</v>
      </c>
      <c r="G1456" s="12" t="s">
        <v>1491</v>
      </c>
      <c r="H1456" s="12" t="s">
        <v>5232</v>
      </c>
      <c r="I1456" s="12" t="s">
        <v>1076</v>
      </c>
      <c r="J1456" s="11">
        <v>26.89</v>
      </c>
      <c r="K1456" s="11">
        <v>102085</v>
      </c>
      <c r="L1456" s="11">
        <v>2.5722200000000002</v>
      </c>
      <c r="M1456" s="11">
        <v>52.833000536268997</v>
      </c>
      <c r="N1456" s="11">
        <v>1.0692162324471399</v>
      </c>
      <c r="O1456" s="11">
        <v>0.311841932048113</v>
      </c>
      <c r="P1456" s="11">
        <v>43.380192319825298</v>
      </c>
      <c r="Q1456" s="11">
        <v>2.4057489794104598</v>
      </c>
      <c r="R1456" s="11">
        <v>271</v>
      </c>
      <c r="S1456" s="11">
        <v>7269</v>
      </c>
      <c r="T1456" s="11">
        <v>33543</v>
      </c>
      <c r="U1456" s="81" t="str">
        <f>IF(COUNTIF('2025年度_地域戦略テーブル（基本項目）'!C:C, D1456) &gt; 0, "策定済み", "未策定")</f>
        <v>未策定</v>
      </c>
      <c r="V1456" t="str">
        <f>IF(COUNTIF('2025年度_地域戦略テーブル（基本項目）'!C:C, D1456) &gt; 0,
    IF(MONTH(INDEX('2025年度_地域戦略テーブル（基本項目）'!G:G, MATCH(D1456, '2025年度_地域戦略テーブル（基本項目）'!C:C, 0))) &gt;= 4,
        YEAR(INDEX('2025年度_地域戦略テーブル（基本項目）'!G:G, MATCH(D1456, '2025年度_地域戦略テーブル（基本項目）'!C:C, 0))),
        YEAR(INDEX('2025年度_地域戦略テーブル（基本項目）'!G:G, MATCH(D1456, '2025年度_地域戦略テーブル（基本項目）'!C:C, 0)))-1),
    "")</f>
        <v/>
      </c>
    </row>
    <row r="1457" spans="1:22" hidden="1">
      <c r="A1457" s="11">
        <v>1567</v>
      </c>
      <c r="B1457" s="12" t="s">
        <v>5233</v>
      </c>
      <c r="C1457" s="12" t="s">
        <v>7897</v>
      </c>
      <c r="D1457" s="12" t="s">
        <v>5234</v>
      </c>
      <c r="E1457" s="12" t="s">
        <v>680</v>
      </c>
      <c r="F1457" s="12" t="s">
        <v>5117</v>
      </c>
      <c r="G1457" s="12" t="s">
        <v>1491</v>
      </c>
      <c r="H1457" s="12" t="s">
        <v>5235</v>
      </c>
      <c r="I1457" s="12" t="s">
        <v>1076</v>
      </c>
      <c r="J1457" s="11">
        <v>119.61</v>
      </c>
      <c r="K1457" s="11">
        <v>17189</v>
      </c>
      <c r="L1457" s="11">
        <v>-7.5213900000000002</v>
      </c>
      <c r="M1457" s="11">
        <v>7.7502311056105304</v>
      </c>
      <c r="N1457" s="11">
        <v>20.313554820088999</v>
      </c>
      <c r="O1457" s="11">
        <v>2.1367103773371601</v>
      </c>
      <c r="P1457" s="11">
        <v>68.386279836801293</v>
      </c>
      <c r="Q1457" s="11">
        <v>1.41322386016199</v>
      </c>
      <c r="R1457" s="11">
        <v>1392</v>
      </c>
      <c r="S1457" s="11">
        <v>2246</v>
      </c>
      <c r="T1457" s="11">
        <v>5545</v>
      </c>
      <c r="U1457" s="81" t="str">
        <f>IF(COUNTIF('2025年度_地域戦略テーブル（基本項目）'!C:C, D1457) &gt; 0, "策定済み", "未策定")</f>
        <v>未策定</v>
      </c>
      <c r="V1457" t="str">
        <f>IF(COUNTIF('2025年度_地域戦略テーブル（基本項目）'!C:C, D1457) &gt; 0,
    IF(MONTH(INDEX('2025年度_地域戦略テーブル（基本項目）'!G:G, MATCH(D1457, '2025年度_地域戦略テーブル（基本項目）'!C:C, 0))) &gt;= 4,
        YEAR(INDEX('2025年度_地域戦略テーブル（基本項目）'!G:G, MATCH(D1457, '2025年度_地域戦略テーブル（基本項目）'!C:C, 0))),
        YEAR(INDEX('2025年度_地域戦略テーブル（基本項目）'!G:G, MATCH(D1457, '2025年度_地域戦略テーブル（基本項目）'!C:C, 0)))-1),
    "")</f>
        <v/>
      </c>
    </row>
    <row r="1458" spans="1:22" hidden="1">
      <c r="A1458" s="11">
        <v>1517</v>
      </c>
      <c r="B1458" s="12" t="s">
        <v>5236</v>
      </c>
      <c r="C1458" s="12" t="s">
        <v>7848</v>
      </c>
      <c r="D1458" s="12" t="s">
        <v>5237</v>
      </c>
      <c r="E1458" s="12" t="s">
        <v>680</v>
      </c>
      <c r="F1458" s="12" t="s">
        <v>5117</v>
      </c>
      <c r="G1458" s="12" t="s">
        <v>1491</v>
      </c>
      <c r="H1458" s="12" t="s">
        <v>5238</v>
      </c>
      <c r="I1458" s="12" t="s">
        <v>1076</v>
      </c>
      <c r="J1458" s="11">
        <v>41.78</v>
      </c>
      <c r="K1458" s="11">
        <v>48827</v>
      </c>
      <c r="L1458" s="11">
        <v>1.0095400000000001</v>
      </c>
      <c r="M1458" s="11">
        <v>38.624728886129198</v>
      </c>
      <c r="N1458" s="11">
        <v>47.039388193405998</v>
      </c>
      <c r="O1458" s="11">
        <v>13.0492828917765</v>
      </c>
      <c r="P1458" s="11">
        <v>0.89716909763636299</v>
      </c>
      <c r="Q1458" s="11">
        <v>0.38943093105189602</v>
      </c>
      <c r="R1458" s="11">
        <v>2905</v>
      </c>
      <c r="S1458" s="11">
        <v>5670</v>
      </c>
      <c r="T1458" s="11">
        <v>14495</v>
      </c>
      <c r="U1458" s="81" t="str">
        <f>IF(COUNTIF('2025年度_地域戦略テーブル（基本項目）'!C:C, D1458) &gt; 0, "策定済み", "未策定")</f>
        <v>未策定</v>
      </c>
      <c r="V1458" t="str">
        <f>IF(COUNTIF('2025年度_地域戦略テーブル（基本項目）'!C:C, D1458) &gt; 0,
    IF(MONTH(INDEX('2025年度_地域戦略テーブル（基本項目）'!G:G, MATCH(D1458, '2025年度_地域戦略テーブル（基本項目）'!C:C, 0))) &gt;= 4,
        YEAR(INDEX('2025年度_地域戦略テーブル（基本項目）'!G:G, MATCH(D1458, '2025年度_地域戦略テーブル（基本項目）'!C:C, 0))),
        YEAR(INDEX('2025年度_地域戦略テーブル（基本項目）'!G:G, MATCH(D1458, '2025年度_地域戦略テーブル（基本項目）'!C:C, 0)))-1),
    "")</f>
        <v/>
      </c>
    </row>
    <row r="1459" spans="1:22" ht="26" hidden="1">
      <c r="A1459" s="11">
        <v>1523</v>
      </c>
      <c r="B1459" s="12" t="s">
        <v>5239</v>
      </c>
      <c r="C1459" s="12" t="s">
        <v>7854</v>
      </c>
      <c r="D1459" s="12" t="s">
        <v>5240</v>
      </c>
      <c r="E1459" s="12" t="s">
        <v>680</v>
      </c>
      <c r="F1459" s="12" t="s">
        <v>5117</v>
      </c>
      <c r="G1459" s="12" t="s">
        <v>1491</v>
      </c>
      <c r="H1459" s="12" t="s">
        <v>5241</v>
      </c>
      <c r="I1459" s="12" t="s">
        <v>1076</v>
      </c>
      <c r="J1459" s="11">
        <v>87.73</v>
      </c>
      <c r="K1459" s="11">
        <v>103311</v>
      </c>
      <c r="L1459" s="11">
        <v>2.2061500000000001</v>
      </c>
      <c r="M1459" s="11">
        <v>24.961144636185299</v>
      </c>
      <c r="N1459" s="11">
        <v>13.871058149621099</v>
      </c>
      <c r="O1459" s="11">
        <v>1.7434016563289301</v>
      </c>
      <c r="P1459" s="11">
        <v>55.702014833790201</v>
      </c>
      <c r="Q1459" s="11">
        <v>3.72238072407445</v>
      </c>
      <c r="R1459" s="11">
        <v>1190</v>
      </c>
      <c r="S1459" s="11">
        <v>7429</v>
      </c>
      <c r="T1459" s="11">
        <v>35361</v>
      </c>
      <c r="U1459" s="81" t="str">
        <f>IF(COUNTIF('2025年度_地域戦略テーブル（基本項目）'!C:C, D1459) &gt; 0, "策定済み", "未策定")</f>
        <v>未策定</v>
      </c>
      <c r="V1459" t="str">
        <f>IF(COUNTIF('2025年度_地域戦略テーブル（基本項目）'!C:C, D1459) &gt; 0,
    IF(MONTH(INDEX('2025年度_地域戦略テーブル（基本項目）'!G:G, MATCH(D1459, '2025年度_地域戦略テーブル（基本項目）'!C:C, 0))) &gt;= 4,
        YEAR(INDEX('2025年度_地域戦略テーブル（基本項目）'!G:G, MATCH(D1459, '2025年度_地域戦略テーブル（基本項目）'!C:C, 0))),
        YEAR(INDEX('2025年度_地域戦略テーブル（基本項目）'!G:G, MATCH(D1459, '2025年度_地域戦略テーブル（基本項目）'!C:C, 0)))-1),
    "")</f>
        <v/>
      </c>
    </row>
    <row r="1460" spans="1:22" hidden="1">
      <c r="A1460" s="11">
        <v>1551</v>
      </c>
      <c r="B1460" s="12" t="s">
        <v>5242</v>
      </c>
      <c r="C1460" s="12" t="s">
        <v>7881</v>
      </c>
      <c r="D1460" s="12" t="s">
        <v>5243</v>
      </c>
      <c r="E1460" s="12" t="s">
        <v>680</v>
      </c>
      <c r="F1460" s="12" t="s">
        <v>5117</v>
      </c>
      <c r="G1460" s="12" t="s">
        <v>1491</v>
      </c>
      <c r="H1460" s="12" t="s">
        <v>5244</v>
      </c>
      <c r="I1460" s="12" t="s">
        <v>1076</v>
      </c>
      <c r="J1460" s="11">
        <v>67.099999999999994</v>
      </c>
      <c r="K1460" s="11">
        <v>29591</v>
      </c>
      <c r="L1460" s="11">
        <v>0.97250000000000003</v>
      </c>
      <c r="M1460" s="11">
        <v>17.771637894323401</v>
      </c>
      <c r="N1460" s="11">
        <v>36.600434887126902</v>
      </c>
      <c r="O1460" s="11">
        <v>4.9748099408881998</v>
      </c>
      <c r="P1460" s="11">
        <v>38.260036770036002</v>
      </c>
      <c r="Q1460" s="11">
        <v>2.3930805076254602</v>
      </c>
      <c r="R1460" s="11">
        <v>2626</v>
      </c>
      <c r="S1460" s="11">
        <v>3430</v>
      </c>
      <c r="T1460" s="11">
        <v>9085</v>
      </c>
      <c r="U1460" s="81" t="str">
        <f>IF(COUNTIF('2025年度_地域戦略テーブル（基本項目）'!C:C, D1460) &gt; 0, "策定済み", "未策定")</f>
        <v>未策定</v>
      </c>
      <c r="V1460" t="str">
        <f>IF(COUNTIF('2025年度_地域戦略テーブル（基本項目）'!C:C, D1460) &gt; 0,
    IF(MONTH(INDEX('2025年度_地域戦略テーブル（基本項目）'!G:G, MATCH(D1460, '2025年度_地域戦略テーブル（基本項目）'!C:C, 0))) &gt;= 4,
        YEAR(INDEX('2025年度_地域戦略テーブル（基本項目）'!G:G, MATCH(D1460, '2025年度_地域戦略テーブル（基本項目）'!C:C, 0))),
        YEAR(INDEX('2025年度_地域戦略テーブル（基本項目）'!G:G, MATCH(D1460, '2025年度_地域戦略テーブル（基本項目）'!C:C, 0)))-1),
    "")</f>
        <v/>
      </c>
    </row>
    <row r="1461" spans="1:22" hidden="1">
      <c r="A1461" s="11">
        <v>1521</v>
      </c>
      <c r="B1461" s="12" t="s">
        <v>5245</v>
      </c>
      <c r="C1461" s="12" t="s">
        <v>7852</v>
      </c>
      <c r="D1461" s="12" t="s">
        <v>5246</v>
      </c>
      <c r="E1461" s="12" t="s">
        <v>680</v>
      </c>
      <c r="F1461" s="12" t="s">
        <v>5117</v>
      </c>
      <c r="G1461" s="12" t="s">
        <v>1491</v>
      </c>
      <c r="H1461" s="12" t="s">
        <v>5247</v>
      </c>
      <c r="I1461" s="12" t="s">
        <v>1076</v>
      </c>
      <c r="J1461" s="11">
        <v>15.96</v>
      </c>
      <c r="K1461" s="11">
        <v>40362</v>
      </c>
      <c r="L1461" s="11">
        <v>-3.4309500000000002</v>
      </c>
      <c r="M1461" s="11">
        <v>68.562545255218296</v>
      </c>
      <c r="N1461" s="11">
        <v>20.3004028787701</v>
      </c>
      <c r="O1461" s="11">
        <v>0.19748973802668801</v>
      </c>
      <c r="P1461" s="11">
        <v>8.8861038860944692</v>
      </c>
      <c r="Q1461" s="11">
        <v>2.0534582418904201</v>
      </c>
      <c r="R1461" s="11">
        <v>265</v>
      </c>
      <c r="S1461" s="11">
        <v>5340</v>
      </c>
      <c r="T1461" s="11">
        <v>11517</v>
      </c>
      <c r="U1461" s="81" t="str">
        <f>IF(COUNTIF('2025年度_地域戦略テーブル（基本項目）'!C:C, D1461) &gt; 0, "策定済み", "未策定")</f>
        <v>未策定</v>
      </c>
      <c r="V1461" t="str">
        <f>IF(COUNTIF('2025年度_地域戦略テーブル（基本項目）'!C:C, D1461) &gt; 0,
    IF(MONTH(INDEX('2025年度_地域戦略テーブル（基本項目）'!G:G, MATCH(D1461, '2025年度_地域戦略テーブル（基本項目）'!C:C, 0))) &gt;= 4,
        YEAR(INDEX('2025年度_地域戦略テーブル（基本項目）'!G:G, MATCH(D1461, '2025年度_地域戦略テーブル（基本項目）'!C:C, 0))),
        YEAR(INDEX('2025年度_地域戦略テーブル（基本項目）'!G:G, MATCH(D1461, '2025年度_地域戦略テーブル（基本項目）'!C:C, 0)))-1),
    "")</f>
        <v/>
      </c>
    </row>
    <row r="1462" spans="1:22" hidden="1">
      <c r="A1462" s="11">
        <v>1533</v>
      </c>
      <c r="B1462" s="12" t="s">
        <v>5248</v>
      </c>
      <c r="C1462" s="12" t="s">
        <v>7864</v>
      </c>
      <c r="D1462" s="12" t="s">
        <v>5249</v>
      </c>
      <c r="E1462" s="12" t="s">
        <v>680</v>
      </c>
      <c r="F1462" s="12" t="s">
        <v>5117</v>
      </c>
      <c r="G1462" s="12" t="s">
        <v>1491</v>
      </c>
      <c r="H1462" s="12" t="s">
        <v>5250</v>
      </c>
      <c r="I1462" s="12" t="s">
        <v>1076</v>
      </c>
      <c r="J1462" s="11">
        <v>246.71</v>
      </c>
      <c r="K1462" s="11">
        <v>50273</v>
      </c>
      <c r="L1462" s="11">
        <v>-4.1396499999999996</v>
      </c>
      <c r="M1462" s="11">
        <v>10.7943343206528</v>
      </c>
      <c r="N1462" s="11">
        <v>19.225590627489101</v>
      </c>
      <c r="O1462" s="11">
        <v>10.2167378363298</v>
      </c>
      <c r="P1462" s="11">
        <v>57.407834708385401</v>
      </c>
      <c r="Q1462" s="11">
        <v>2.3555025071428601</v>
      </c>
      <c r="R1462" s="11">
        <v>8185</v>
      </c>
      <c r="S1462" s="11">
        <v>6612</v>
      </c>
      <c r="T1462" s="11">
        <v>15810</v>
      </c>
      <c r="U1462" s="81" t="str">
        <f>IF(COUNTIF('2025年度_地域戦略テーブル（基本項目）'!C:C, D1462) &gt; 0, "策定済み", "未策定")</f>
        <v>未策定</v>
      </c>
      <c r="V1462" t="str">
        <f>IF(COUNTIF('2025年度_地域戦略テーブル（基本項目）'!C:C, D1462) &gt; 0,
    IF(MONTH(INDEX('2025年度_地域戦略テーブル（基本項目）'!G:G, MATCH(D1462, '2025年度_地域戦略テーブル（基本項目）'!C:C, 0))) &gt;= 4,
        YEAR(INDEX('2025年度_地域戦略テーブル（基本項目）'!G:G, MATCH(D1462, '2025年度_地域戦略テーブル（基本項目）'!C:C, 0))),
        YEAR(INDEX('2025年度_地域戦略テーブル（基本項目）'!G:G, MATCH(D1462, '2025年度_地域戦略テーブル（基本項目）'!C:C, 0)))-1),
    "")</f>
        <v/>
      </c>
    </row>
    <row r="1463" spans="1:22" hidden="1">
      <c r="A1463" s="11">
        <v>1512</v>
      </c>
      <c r="B1463" s="12" t="s">
        <v>5251</v>
      </c>
      <c r="C1463" s="12" t="s">
        <v>7843</v>
      </c>
      <c r="D1463" s="12" t="s">
        <v>5252</v>
      </c>
      <c r="E1463" s="12" t="s">
        <v>680</v>
      </c>
      <c r="F1463" s="12" t="s">
        <v>5117</v>
      </c>
      <c r="G1463" s="12" t="s">
        <v>1491</v>
      </c>
      <c r="H1463" s="12" t="s">
        <v>5253</v>
      </c>
      <c r="I1463" s="12" t="s">
        <v>1076</v>
      </c>
      <c r="J1463" s="11">
        <v>61.76</v>
      </c>
      <c r="K1463" s="11">
        <v>56212</v>
      </c>
      <c r="L1463" s="11">
        <v>-1.6344099999999999</v>
      </c>
      <c r="M1463" s="11">
        <v>32.298635637212897</v>
      </c>
      <c r="N1463" s="11">
        <v>12.9610339682924</v>
      </c>
      <c r="O1463" s="11">
        <v>2.8248655432114198</v>
      </c>
      <c r="P1463" s="11">
        <v>50.397031964717598</v>
      </c>
      <c r="Q1463" s="11">
        <v>1.5184328865657299</v>
      </c>
      <c r="R1463" s="11">
        <v>1024</v>
      </c>
      <c r="S1463" s="11">
        <v>6743</v>
      </c>
      <c r="T1463" s="11">
        <v>15972</v>
      </c>
      <c r="U1463" s="81" t="str">
        <f>IF(COUNTIF('2025年度_地域戦略テーブル（基本項目）'!C:C, D1463) &gt; 0, "策定済み", "未策定")</f>
        <v>未策定</v>
      </c>
      <c r="V1463" t="str">
        <f>IF(COUNTIF('2025年度_地域戦略テーブル（基本項目）'!C:C, D1463) &gt; 0,
    IF(MONTH(INDEX('2025年度_地域戦略テーブル（基本項目）'!G:G, MATCH(D1463, '2025年度_地域戦略テーブル（基本項目）'!C:C, 0))) &gt;= 4,
        YEAR(INDEX('2025年度_地域戦略テーブル（基本項目）'!G:G, MATCH(D1463, '2025年度_地域戦略テーブル（基本項目）'!C:C, 0))),
        YEAR(INDEX('2025年度_地域戦略テーブル（基本項目）'!G:G, MATCH(D1463, '2025年度_地域戦略テーブル（基本項目）'!C:C, 0)))-1),
    "")</f>
        <v/>
      </c>
    </row>
    <row r="1464" spans="1:22" hidden="1">
      <c r="A1464" s="11">
        <v>1557</v>
      </c>
      <c r="B1464" s="12" t="s">
        <v>5254</v>
      </c>
      <c r="C1464" s="12" t="s">
        <v>7887</v>
      </c>
      <c r="D1464" s="12" t="s">
        <v>5255</v>
      </c>
      <c r="E1464" s="12" t="s">
        <v>680</v>
      </c>
      <c r="F1464" s="12" t="s">
        <v>5117</v>
      </c>
      <c r="G1464" s="12" t="s">
        <v>1491</v>
      </c>
      <c r="H1464" s="12" t="s">
        <v>5256</v>
      </c>
      <c r="I1464" s="12" t="s">
        <v>1076</v>
      </c>
      <c r="J1464" s="11">
        <v>132.19999999999999</v>
      </c>
      <c r="K1464" s="11">
        <v>8801</v>
      </c>
      <c r="L1464" s="11">
        <v>-11.316000000000001</v>
      </c>
      <c r="M1464" s="11">
        <v>3.2119956136308501</v>
      </c>
      <c r="N1464" s="11">
        <v>5.9158518820144801</v>
      </c>
      <c r="O1464" s="11">
        <v>1.22564993537648</v>
      </c>
      <c r="P1464" s="11">
        <v>86.503770700107907</v>
      </c>
      <c r="Q1464" s="11">
        <v>3.1427318688703298</v>
      </c>
      <c r="R1464" s="11">
        <v>619</v>
      </c>
      <c r="S1464" s="11">
        <v>901</v>
      </c>
      <c r="T1464" s="11">
        <v>3010</v>
      </c>
      <c r="U1464" s="81" t="str">
        <f>IF(COUNTIF('2025年度_地域戦略テーブル（基本項目）'!C:C, D1464) &gt; 0, "策定済み", "未策定")</f>
        <v>未策定</v>
      </c>
      <c r="V1464" t="str">
        <f>IF(COUNTIF('2025年度_地域戦略テーブル（基本項目）'!C:C, D1464) &gt; 0,
    IF(MONTH(INDEX('2025年度_地域戦略テーブル（基本項目）'!G:G, MATCH(D1464, '2025年度_地域戦略テーブル（基本項目）'!C:C, 0))) &gt;= 4,
        YEAR(INDEX('2025年度_地域戦略テーブル（基本項目）'!G:G, MATCH(D1464, '2025年度_地域戦略テーブル（基本項目）'!C:C, 0))),
        YEAR(INDEX('2025年度_地域戦略テーブル（基本項目）'!G:G, MATCH(D1464, '2025年度_地域戦略テーブル（基本項目）'!C:C, 0)))-1),
    "")</f>
        <v/>
      </c>
    </row>
    <row r="1465" spans="1:22" hidden="1">
      <c r="A1465" s="11">
        <v>1514</v>
      </c>
      <c r="B1465" s="12" t="s">
        <v>5257</v>
      </c>
      <c r="C1465" s="12" t="s">
        <v>7845</v>
      </c>
      <c r="D1465" s="12" t="s">
        <v>5258</v>
      </c>
      <c r="E1465" s="12" t="s">
        <v>680</v>
      </c>
      <c r="F1465" s="12" t="s">
        <v>5117</v>
      </c>
      <c r="G1465" s="12" t="s">
        <v>1491</v>
      </c>
      <c r="H1465" s="12" t="s">
        <v>5259</v>
      </c>
      <c r="I1465" s="12" t="s">
        <v>1076</v>
      </c>
      <c r="J1465" s="11">
        <v>54.55</v>
      </c>
      <c r="K1465" s="11">
        <v>46203</v>
      </c>
      <c r="L1465" s="11">
        <v>-4.62005</v>
      </c>
      <c r="M1465" s="11">
        <v>31.678047916801798</v>
      </c>
      <c r="N1465" s="11">
        <v>16.788232934467299</v>
      </c>
      <c r="O1465" s="11">
        <v>1.9123340539059099</v>
      </c>
      <c r="P1465" s="11">
        <v>44.955141326993598</v>
      </c>
      <c r="Q1465" s="11">
        <v>4.6662437678314204</v>
      </c>
      <c r="R1465" s="11">
        <v>680</v>
      </c>
      <c r="S1465" s="11">
        <v>4638</v>
      </c>
      <c r="T1465" s="11">
        <v>14400</v>
      </c>
      <c r="U1465" s="81" t="str">
        <f>IF(COUNTIF('2025年度_地域戦略テーブル（基本項目）'!C:C, D1465) &gt; 0, "策定済み", "未策定")</f>
        <v>未策定</v>
      </c>
      <c r="V1465" t="str">
        <f>IF(COUNTIF('2025年度_地域戦略テーブル（基本項目）'!C:C, D1465) &gt; 0,
    IF(MONTH(INDEX('2025年度_地域戦略テーブル（基本項目）'!G:G, MATCH(D1465, '2025年度_地域戦略テーブル（基本項目）'!C:C, 0))) &gt;= 4,
        YEAR(INDEX('2025年度_地域戦略テーブル（基本項目）'!G:G, MATCH(D1465, '2025年度_地域戦略テーブル（基本項目）'!C:C, 0))),
        YEAR(INDEX('2025年度_地域戦略テーブル（基本項目）'!G:G, MATCH(D1465, '2025年度_地域戦略テーブル（基本項目）'!C:C, 0)))-1),
    "")</f>
        <v/>
      </c>
    </row>
    <row r="1466" spans="1:22" hidden="1">
      <c r="A1466" s="11">
        <v>1552</v>
      </c>
      <c r="B1466" s="12" t="s">
        <v>5260</v>
      </c>
      <c r="C1466" s="12" t="s">
        <v>7882</v>
      </c>
      <c r="D1466" s="12" t="s">
        <v>5261</v>
      </c>
      <c r="E1466" s="12" t="s">
        <v>680</v>
      </c>
      <c r="F1466" s="12" t="s">
        <v>5117</v>
      </c>
      <c r="G1466" s="12" t="s">
        <v>1491</v>
      </c>
      <c r="H1466" s="12" t="s">
        <v>5262</v>
      </c>
      <c r="I1466" s="12" t="s">
        <v>1076</v>
      </c>
      <c r="J1466" s="11">
        <v>51.97</v>
      </c>
      <c r="K1466" s="11">
        <v>1899</v>
      </c>
      <c r="L1466" s="11">
        <v>-12.64949</v>
      </c>
      <c r="M1466" s="11">
        <v>2.1945880473721</v>
      </c>
      <c r="N1466" s="11">
        <v>5.4993808372475401</v>
      </c>
      <c r="O1466" s="11">
        <v>0.77616262324483598</v>
      </c>
      <c r="P1466" s="11">
        <v>88.760764666777703</v>
      </c>
      <c r="Q1466" s="11">
        <v>2.76910382535781</v>
      </c>
      <c r="R1466" s="11">
        <v>379</v>
      </c>
      <c r="S1466" s="11">
        <v>341</v>
      </c>
      <c r="T1466" s="11">
        <v>618</v>
      </c>
      <c r="U1466" s="81" t="str">
        <f>IF(COUNTIF('2025年度_地域戦略テーブル（基本項目）'!C:C, D1466) &gt; 0, "策定済み", "未策定")</f>
        <v>未策定</v>
      </c>
      <c r="V1466" t="str">
        <f>IF(COUNTIF('2025年度_地域戦略テーブル（基本項目）'!C:C, D1466) &gt; 0,
    IF(MONTH(INDEX('2025年度_地域戦略テーブル（基本項目）'!G:G, MATCH(D1466, '2025年度_地域戦略テーブル（基本項目）'!C:C, 0))) &gt;= 4,
        YEAR(INDEX('2025年度_地域戦略テーブル（基本項目）'!G:G, MATCH(D1466, '2025年度_地域戦略テーブル（基本項目）'!C:C, 0))),
        YEAR(INDEX('2025年度_地域戦略テーブル（基本項目）'!G:G, MATCH(D1466, '2025年度_地域戦略テーブル（基本項目）'!C:C, 0)))-1),
    "")</f>
        <v/>
      </c>
    </row>
    <row r="1467" spans="1:22" ht="26" hidden="1">
      <c r="A1467" s="11">
        <v>1536</v>
      </c>
      <c r="B1467" s="12" t="s">
        <v>5263</v>
      </c>
      <c r="C1467" s="12" t="s">
        <v>8112</v>
      </c>
      <c r="D1467" s="12" t="s">
        <v>5264</v>
      </c>
      <c r="E1467" s="12" t="s">
        <v>680</v>
      </c>
      <c r="F1467" s="12" t="s">
        <v>5117</v>
      </c>
      <c r="G1467" s="12" t="s">
        <v>1491</v>
      </c>
      <c r="H1467" s="12" t="s">
        <v>5265</v>
      </c>
      <c r="I1467" s="12" t="s">
        <v>1076</v>
      </c>
      <c r="J1467" s="11">
        <v>74.95</v>
      </c>
      <c r="K1467" s="11">
        <v>50112</v>
      </c>
      <c r="L1467" s="11">
        <v>0.21598000000000001</v>
      </c>
      <c r="M1467" s="11">
        <v>13.134929435904301</v>
      </c>
      <c r="N1467" s="11">
        <v>4.9045148146191604</v>
      </c>
      <c r="O1467" s="11">
        <v>0.56348054390177105</v>
      </c>
      <c r="P1467" s="11">
        <v>78.130853335977093</v>
      </c>
      <c r="Q1467" s="11">
        <v>3.2662218695977399</v>
      </c>
      <c r="R1467" s="11">
        <v>715</v>
      </c>
      <c r="S1467" s="11">
        <v>4943</v>
      </c>
      <c r="T1467" s="11">
        <v>16897</v>
      </c>
      <c r="U1467" s="81" t="str">
        <f>IF(COUNTIF('2025年度_地域戦略テーブル（基本項目）'!C:C, D1467) &gt; 0, "策定済み", "未策定")</f>
        <v>未策定</v>
      </c>
      <c r="V1467" t="str">
        <f>IF(COUNTIF('2025年度_地域戦略テーブル（基本項目）'!C:C, D1467) &gt; 0,
    IF(MONTH(INDEX('2025年度_地域戦略テーブル（基本項目）'!G:G, MATCH(D1467, '2025年度_地域戦略テーブル（基本項目）'!C:C, 0))) &gt;= 4,
        YEAR(INDEX('2025年度_地域戦略テーブル（基本項目）'!G:G, MATCH(D1467, '2025年度_地域戦略テーブル（基本項目）'!C:C, 0))),
        YEAR(INDEX('2025年度_地域戦略テーブル（基本項目）'!G:G, MATCH(D1467, '2025年度_地域戦略テーブル（基本項目）'!C:C, 0)))-1),
    "")</f>
        <v/>
      </c>
    </row>
    <row r="1468" spans="1:22" hidden="1">
      <c r="A1468" s="11">
        <v>1543</v>
      </c>
      <c r="B1468" s="12" t="s">
        <v>5266</v>
      </c>
      <c r="C1468" s="12" t="s">
        <v>7873</v>
      </c>
      <c r="D1468" s="12" t="s">
        <v>5267</v>
      </c>
      <c r="E1468" s="12" t="s">
        <v>680</v>
      </c>
      <c r="F1468" s="12" t="s">
        <v>5117</v>
      </c>
      <c r="G1468" s="12" t="s">
        <v>1491</v>
      </c>
      <c r="H1468" s="12" t="s">
        <v>5268</v>
      </c>
      <c r="I1468" s="12" t="s">
        <v>1076</v>
      </c>
      <c r="J1468" s="11">
        <v>14.13</v>
      </c>
      <c r="K1468" s="11">
        <v>48190</v>
      </c>
      <c r="L1468" s="11">
        <v>6.2389799999999997</v>
      </c>
      <c r="M1468" s="11">
        <v>74.795041072468607</v>
      </c>
      <c r="N1468" s="11">
        <v>17.1311520324317</v>
      </c>
      <c r="O1468" s="11">
        <v>0.86072023684270205</v>
      </c>
      <c r="P1468" s="11">
        <v>6.3115430761813096</v>
      </c>
      <c r="Q1468" s="11">
        <v>0.90154358207570695</v>
      </c>
      <c r="R1468" s="11">
        <v>479</v>
      </c>
      <c r="S1468" s="11">
        <v>3479</v>
      </c>
      <c r="T1468" s="11">
        <v>14276</v>
      </c>
      <c r="U1468" s="81" t="str">
        <f>IF(COUNTIF('2025年度_地域戦略テーブル（基本項目）'!C:C, D1468) &gt; 0, "策定済み", "未策定")</f>
        <v>未策定</v>
      </c>
      <c r="V1468" t="str">
        <f>IF(COUNTIF('2025年度_地域戦略テーブル（基本項目）'!C:C, D1468) &gt; 0,
    IF(MONTH(INDEX('2025年度_地域戦略テーブル（基本項目）'!G:G, MATCH(D1468, '2025年度_地域戦略テーブル（基本項目）'!C:C, 0))) &gt;= 4,
        YEAR(INDEX('2025年度_地域戦略テーブル（基本項目）'!G:G, MATCH(D1468, '2025年度_地域戦略テーブル（基本項目）'!C:C, 0))),
        YEAR(INDEX('2025年度_地域戦略テーブル（基本項目）'!G:G, MATCH(D1468, '2025年度_地域戦略テーブル（基本項目）'!C:C, 0)))-1),
    "")</f>
        <v/>
      </c>
    </row>
    <row r="1469" spans="1:22" hidden="1">
      <c r="A1469" s="11">
        <v>1516</v>
      </c>
      <c r="B1469" s="12" t="s">
        <v>5269</v>
      </c>
      <c r="C1469" s="12" t="s">
        <v>7847</v>
      </c>
      <c r="D1469" s="12" t="s">
        <v>5270</v>
      </c>
      <c r="E1469" s="12" t="s">
        <v>680</v>
      </c>
      <c r="F1469" s="12" t="s">
        <v>5117</v>
      </c>
      <c r="G1469" s="12" t="s">
        <v>1491</v>
      </c>
      <c r="H1469" s="12" t="s">
        <v>5271</v>
      </c>
      <c r="I1469" s="12" t="s">
        <v>1076</v>
      </c>
      <c r="J1469" s="11">
        <v>482.44</v>
      </c>
      <c r="K1469" s="11">
        <v>60608</v>
      </c>
      <c r="L1469" s="11">
        <v>-5.8998900000000001</v>
      </c>
      <c r="M1469" s="11">
        <v>5.0645418766442702</v>
      </c>
      <c r="N1469" s="11">
        <v>8.0515223081316005</v>
      </c>
      <c r="O1469" s="11">
        <v>14.9921164198773</v>
      </c>
      <c r="P1469" s="11">
        <v>71.234660962760401</v>
      </c>
      <c r="Q1469" s="11">
        <v>0.65715843258644802</v>
      </c>
      <c r="R1469" s="11">
        <v>14265</v>
      </c>
      <c r="S1469" s="11">
        <v>7485</v>
      </c>
      <c r="T1469" s="11">
        <v>18673</v>
      </c>
      <c r="U1469" s="81" t="str">
        <f>IF(COUNTIF('2025年度_地域戦略テーブル（基本項目）'!C:C, D1469) &gt; 0, "策定済み", "未策定")</f>
        <v>未策定</v>
      </c>
      <c r="V1469" t="str">
        <f>IF(COUNTIF('2025年度_地域戦略テーブル（基本項目）'!C:C, D1469) &gt; 0,
    IF(MONTH(INDEX('2025年度_地域戦略テーブル（基本項目）'!G:G, MATCH(D1469, '2025年度_地域戦略テーブル（基本項目）'!C:C, 0))) &gt;= 4,
        YEAR(INDEX('2025年度_地域戦略テーブル（基本項目）'!G:G, MATCH(D1469, '2025年度_地域戦略テーブル（基本項目）'!C:C, 0))),
        YEAR(INDEX('2025年度_地域戦略テーブル（基本項目）'!G:G, MATCH(D1469, '2025年度_地域戦略テーブル（基本項目）'!C:C, 0)))-1),
    "")</f>
        <v/>
      </c>
    </row>
    <row r="1470" spans="1:22" hidden="1">
      <c r="A1470" s="11">
        <v>1513</v>
      </c>
      <c r="B1470" s="12" t="s">
        <v>5272</v>
      </c>
      <c r="C1470" s="12" t="s">
        <v>7844</v>
      </c>
      <c r="D1470" s="12" t="s">
        <v>5273</v>
      </c>
      <c r="E1470" s="12" t="s">
        <v>680</v>
      </c>
      <c r="F1470" s="12" t="s">
        <v>5117</v>
      </c>
      <c r="G1470" s="12" t="s">
        <v>1491</v>
      </c>
      <c r="H1470" s="12" t="s">
        <v>5274</v>
      </c>
      <c r="I1470" s="12" t="s">
        <v>1076</v>
      </c>
      <c r="J1470" s="11">
        <v>213.96</v>
      </c>
      <c r="K1470" s="11">
        <v>126364</v>
      </c>
      <c r="L1470" s="11">
        <v>-2.15415</v>
      </c>
      <c r="M1470" s="11">
        <v>19.799020342893201</v>
      </c>
      <c r="N1470" s="11">
        <v>13.057580718616</v>
      </c>
      <c r="O1470" s="11">
        <v>1.53150405802658</v>
      </c>
      <c r="P1470" s="11">
        <v>61.559206600599197</v>
      </c>
      <c r="Q1470" s="11">
        <v>4.0526882798650901</v>
      </c>
      <c r="R1470" s="11">
        <v>2387</v>
      </c>
      <c r="S1470" s="11">
        <v>12502</v>
      </c>
      <c r="T1470" s="11">
        <v>41154</v>
      </c>
      <c r="U1470" s="81" t="str">
        <f>IF(COUNTIF('2025年度_地域戦略テーブル（基本項目）'!C:C, D1470) &gt; 0, "策定済み", "未策定")</f>
        <v>未策定</v>
      </c>
      <c r="V1470" t="str">
        <f>IF(COUNTIF('2025年度_地域戦略テーブル（基本項目）'!C:C, D1470) &gt; 0,
    IF(MONTH(INDEX('2025年度_地域戦略テーブル（基本項目）'!G:G, MATCH(D1470, '2025年度_地域戦略テーブル（基本項目）'!C:C, 0))) &gt;= 4,
        YEAR(INDEX('2025年度_地域戦略テーブル（基本項目）'!G:G, MATCH(D1470, '2025年度_地域戦略テーブル（基本項目）'!C:C, 0))),
        YEAR(INDEX('2025年度_地域戦略テーブル（基本項目）'!G:G, MATCH(D1470, '2025年度_地域戦略テーブル（基本項目）'!C:C, 0)))-1),
    "")</f>
        <v/>
      </c>
    </row>
    <row r="1471" spans="1:22" ht="26" hidden="1">
      <c r="A1471" s="11">
        <v>1509</v>
      </c>
      <c r="B1471" s="12" t="s">
        <v>5275</v>
      </c>
      <c r="C1471" s="12" t="s">
        <v>7840</v>
      </c>
      <c r="D1471" s="12" t="s">
        <v>697</v>
      </c>
      <c r="E1471" s="12" t="s">
        <v>680</v>
      </c>
      <c r="F1471" s="12" t="s">
        <v>5117</v>
      </c>
      <c r="G1471" s="12" t="s">
        <v>1491</v>
      </c>
      <c r="H1471" s="12" t="s">
        <v>5276</v>
      </c>
      <c r="I1471" s="12" t="s">
        <v>1209</v>
      </c>
      <c r="J1471" s="11">
        <v>343.46</v>
      </c>
      <c r="K1471" s="11">
        <v>1612392</v>
      </c>
      <c r="L1471" s="11">
        <v>4.7905300000000004</v>
      </c>
      <c r="M1471" s="11">
        <v>50.334338077300103</v>
      </c>
      <c r="N1471" s="11">
        <v>5.9336108552156297</v>
      </c>
      <c r="O1471" s="11">
        <v>2.2902362434779402</v>
      </c>
      <c r="P1471" s="11">
        <v>39.958967243368903</v>
      </c>
      <c r="Q1471" s="11">
        <v>1.4828475806374799</v>
      </c>
      <c r="R1471" s="11">
        <v>7556</v>
      </c>
      <c r="S1471" s="11">
        <v>84155</v>
      </c>
      <c r="T1471" s="11">
        <v>517314</v>
      </c>
      <c r="U1471" s="81" t="str">
        <f>IF(COUNTIF('2025年度_地域戦略テーブル（基本項目）'!C:C, D1471) &gt; 0, "策定済み", "未策定")</f>
        <v>策定済み</v>
      </c>
      <c r="V1471">
        <f>IF(COUNTIF('2025年度_地域戦略テーブル（基本項目）'!C:C, D1471) &gt; 0,
    IF(MONTH(INDEX('2025年度_地域戦略テーブル（基本項目）'!G:G, MATCH(D1471, '2025年度_地域戦略テーブル（基本項目）'!C:C, 0))) &gt;= 4,
        YEAR(INDEX('2025年度_地域戦略テーブル（基本項目）'!G:G, MATCH(D1471, '2025年度_地域戦略テーブル（基本項目）'!C:C, 0))),
        YEAR(INDEX('2025年度_地域戦略テーブル（基本項目）'!G:G, MATCH(D1471, '2025年度_地域戦略テーブル（基本項目）'!C:C, 0)))-1),
    "")</f>
        <v>2012</v>
      </c>
    </row>
    <row r="1472" spans="1:22" hidden="1">
      <c r="A1472" s="11">
        <v>1562</v>
      </c>
      <c r="B1472" s="12" t="s">
        <v>5277</v>
      </c>
      <c r="C1472" s="12" t="s">
        <v>7892</v>
      </c>
      <c r="D1472" s="12" t="s">
        <v>5278</v>
      </c>
      <c r="E1472" s="12" t="s">
        <v>680</v>
      </c>
      <c r="F1472" s="12" t="s">
        <v>5117</v>
      </c>
      <c r="G1472" s="12" t="s">
        <v>1491</v>
      </c>
      <c r="H1472" s="12" t="s">
        <v>5279</v>
      </c>
      <c r="I1472" s="12" t="s">
        <v>1076</v>
      </c>
      <c r="J1472" s="11">
        <v>42.06</v>
      </c>
      <c r="K1472" s="11">
        <v>21398</v>
      </c>
      <c r="L1472" s="11">
        <v>-6.4404700000000004</v>
      </c>
      <c r="M1472" s="11">
        <v>22.479041826826901</v>
      </c>
      <c r="N1472" s="11">
        <v>19.281560308048601</v>
      </c>
      <c r="O1472" s="11">
        <v>1.7383485116116699</v>
      </c>
      <c r="P1472" s="11">
        <v>53.937293575428299</v>
      </c>
      <c r="Q1472" s="11">
        <v>2.5637557780844999</v>
      </c>
      <c r="R1472" s="11">
        <v>541</v>
      </c>
      <c r="S1472" s="11">
        <v>2510</v>
      </c>
      <c r="T1472" s="11">
        <v>6034</v>
      </c>
      <c r="U1472" s="81" t="str">
        <f>IF(COUNTIF('2025年度_地域戦略テーブル（基本項目）'!C:C, D1472) &gt; 0, "策定済み", "未策定")</f>
        <v>未策定</v>
      </c>
      <c r="V1472" t="str">
        <f>IF(COUNTIF('2025年度_地域戦略テーブル（基本項目）'!C:C, D1472) &gt; 0,
    IF(MONTH(INDEX('2025年度_地域戦略テーブル（基本項目）'!G:G, MATCH(D1472, '2025年度_地域戦略テーブル（基本項目）'!C:C, 0))) &gt;= 4,
        YEAR(INDEX('2025年度_地域戦略テーブル（基本項目）'!G:G, MATCH(D1472, '2025年度_地域戦略テーブル（基本項目）'!C:C, 0))),
        YEAR(INDEX('2025年度_地域戦略テーブル（基本項目）'!G:G, MATCH(D1472, '2025年度_地域戦略テーブル（基本項目）'!C:C, 0)))-1),
    "")</f>
        <v/>
      </c>
    </row>
    <row r="1473" spans="1:22" hidden="1">
      <c r="A1473" s="11">
        <v>1529</v>
      </c>
      <c r="B1473" s="12" t="s">
        <v>5280</v>
      </c>
      <c r="C1473" s="12" t="s">
        <v>7860</v>
      </c>
      <c r="D1473" s="12" t="s">
        <v>700</v>
      </c>
      <c r="E1473" s="12" t="s">
        <v>680</v>
      </c>
      <c r="F1473" s="12" t="s">
        <v>5117</v>
      </c>
      <c r="G1473" s="12" t="s">
        <v>1491</v>
      </c>
      <c r="H1473" s="12" t="s">
        <v>5281</v>
      </c>
      <c r="I1473" s="12" t="s">
        <v>1076</v>
      </c>
      <c r="J1473" s="11">
        <v>52.76</v>
      </c>
      <c r="K1473" s="11">
        <v>67033</v>
      </c>
      <c r="L1473" s="11">
        <v>14.038550000000001</v>
      </c>
      <c r="M1473" s="11">
        <v>26.946551781008498</v>
      </c>
      <c r="N1473" s="11">
        <v>18.480482968370499</v>
      </c>
      <c r="O1473" s="11">
        <v>11.4474523587196</v>
      </c>
      <c r="P1473" s="11">
        <v>41.032703702099703</v>
      </c>
      <c r="Q1473" s="11">
        <v>2.09280918980172</v>
      </c>
      <c r="R1473" s="11">
        <v>1618</v>
      </c>
      <c r="S1473" s="11">
        <v>4733</v>
      </c>
      <c r="T1473" s="11">
        <v>17437</v>
      </c>
      <c r="U1473" s="81" t="str">
        <f>IF(COUNTIF('2025年度_地域戦略テーブル（基本項目）'!C:C, D1473) &gt; 0, "策定済み", "未策定")</f>
        <v>策定済み</v>
      </c>
      <c r="V1473">
        <f>IF(COUNTIF('2025年度_地域戦略テーブル（基本項目）'!C:C, D1473) &gt; 0,
    IF(MONTH(INDEX('2025年度_地域戦略テーブル（基本項目）'!G:G, MATCH(D1473, '2025年度_地域戦略テーブル（基本項目）'!C:C, 0))) &gt;= 4,
        YEAR(INDEX('2025年度_地域戦略テーブル（基本項目）'!G:G, MATCH(D1473, '2025年度_地域戦略テーブル（基本項目）'!C:C, 0))),
        YEAR(INDEX('2025年度_地域戦略テーブル（基本項目）'!G:G, MATCH(D1473, '2025年度_地域戦略テーブル（基本項目）'!C:C, 0)))-1),
    "")</f>
        <v>2016</v>
      </c>
    </row>
    <row r="1474" spans="1:22" hidden="1">
      <c r="A1474" s="11">
        <v>1520</v>
      </c>
      <c r="B1474" s="12" t="s">
        <v>5282</v>
      </c>
      <c r="C1474" s="12" t="s">
        <v>7851</v>
      </c>
      <c r="D1474" s="12" t="s">
        <v>5283</v>
      </c>
      <c r="E1474" s="12" t="s">
        <v>680</v>
      </c>
      <c r="F1474" s="12" t="s">
        <v>5117</v>
      </c>
      <c r="G1474" s="12" t="s">
        <v>1491</v>
      </c>
      <c r="H1474" s="12" t="s">
        <v>5284</v>
      </c>
      <c r="I1474" s="12" t="s">
        <v>1076</v>
      </c>
      <c r="J1474" s="11">
        <v>111.01</v>
      </c>
      <c r="K1474" s="11">
        <v>24391</v>
      </c>
      <c r="L1474" s="11">
        <v>-5.9714700000000001</v>
      </c>
      <c r="M1474" s="11">
        <v>10.093863358379499</v>
      </c>
      <c r="N1474" s="11">
        <v>19.7212743158134</v>
      </c>
      <c r="O1474" s="11">
        <v>2.3236049874462501</v>
      </c>
      <c r="P1474" s="11">
        <v>66.691330462036703</v>
      </c>
      <c r="Q1474" s="11">
        <v>1.1699268763242101</v>
      </c>
      <c r="R1474" s="11">
        <v>1565</v>
      </c>
      <c r="S1474" s="11">
        <v>3735</v>
      </c>
      <c r="T1474" s="11">
        <v>7085</v>
      </c>
      <c r="U1474" s="81" t="str">
        <f>IF(COUNTIF('2025年度_地域戦略テーブル（基本項目）'!C:C, D1474) &gt; 0, "策定済み", "未策定")</f>
        <v>未策定</v>
      </c>
      <c r="V1474" t="str">
        <f>IF(COUNTIF('2025年度_地域戦略テーブル（基本項目）'!C:C, D1474) &gt; 0,
    IF(MONTH(INDEX('2025年度_地域戦略テーブル（基本項目）'!G:G, MATCH(D1474, '2025年度_地域戦略テーブル（基本項目）'!C:C, 0))) &gt;= 4,
        YEAR(INDEX('2025年度_地域戦略テーブル（基本項目）'!G:G, MATCH(D1474, '2025年度_地域戦略テーブル（基本項目）'!C:C, 0))),
        YEAR(INDEX('2025年度_地域戦略テーブル（基本項目）'!G:G, MATCH(D1474, '2025年度_地域戦略テーブル（基本項目）'!C:C, 0)))-1),
    "")</f>
        <v/>
      </c>
    </row>
    <row r="1475" spans="1:22" ht="26" hidden="1">
      <c r="A1475" s="11">
        <v>1508</v>
      </c>
      <c r="B1475" s="12" t="s">
        <v>5285</v>
      </c>
      <c r="C1475" s="12" t="s">
        <v>7839</v>
      </c>
      <c r="D1475" s="12" t="s">
        <v>702</v>
      </c>
      <c r="E1475" s="12" t="s">
        <v>680</v>
      </c>
      <c r="F1475" s="12" t="s">
        <v>5117</v>
      </c>
      <c r="G1475" s="12" t="s">
        <v>1491</v>
      </c>
      <c r="H1475" s="12" t="s">
        <v>5286</v>
      </c>
      <c r="I1475" s="12" t="s">
        <v>1209</v>
      </c>
      <c r="J1475" s="11">
        <v>491.69</v>
      </c>
      <c r="K1475" s="11">
        <v>939029</v>
      </c>
      <c r="L1475" s="11">
        <v>-2.31534</v>
      </c>
      <c r="M1475" s="11">
        <v>43.695772153584201</v>
      </c>
      <c r="N1475" s="11">
        <v>5.4442662876502999</v>
      </c>
      <c r="O1475" s="11">
        <v>1.3214873819344799</v>
      </c>
      <c r="P1475" s="11">
        <v>45.4570197998301</v>
      </c>
      <c r="Q1475" s="11">
        <v>4.0814543770009601</v>
      </c>
      <c r="R1475" s="11">
        <v>5936</v>
      </c>
      <c r="S1475" s="11">
        <v>100310</v>
      </c>
      <c r="T1475" s="11">
        <v>299301</v>
      </c>
      <c r="U1475" s="81" t="str">
        <f>IF(COUNTIF('2025年度_地域戦略テーブル（基本項目）'!C:C, D1475) &gt; 0, "策定済み", "未策定")</f>
        <v>策定済み</v>
      </c>
      <c r="V1475">
        <f>IF(COUNTIF('2025年度_地域戦略テーブル（基本項目）'!C:C, D1475) &gt; 0,
    IF(MONTH(INDEX('2025年度_地域戦略テーブル（基本項目）'!G:G, MATCH(D1475, '2025年度_地域戦略テーブル（基本項目）'!C:C, 0))) &gt;= 4,
        YEAR(INDEX('2025年度_地域戦略テーブル（基本項目）'!G:G, MATCH(D1475, '2025年度_地域戦略テーブル（基本項目）'!C:C, 0))),
        YEAR(INDEX('2025年度_地域戦略テーブル（基本項目）'!G:G, MATCH(D1475, '2025年度_地域戦略テーブル（基本項目）'!C:C, 0)))-1),
    "")</f>
        <v>2010</v>
      </c>
    </row>
    <row r="1476" spans="1:22" hidden="1">
      <c r="A1476" s="11">
        <v>1515</v>
      </c>
      <c r="B1476" s="12" t="s">
        <v>5287</v>
      </c>
      <c r="C1476" s="12" t="s">
        <v>7846</v>
      </c>
      <c r="D1476" s="12" t="s">
        <v>5288</v>
      </c>
      <c r="E1476" s="12" t="s">
        <v>680</v>
      </c>
      <c r="F1476" s="12" t="s">
        <v>5117</v>
      </c>
      <c r="G1476" s="12" t="s">
        <v>1491</v>
      </c>
      <c r="H1476" s="12" t="s">
        <v>5289</v>
      </c>
      <c r="I1476" s="12" t="s">
        <v>1076</v>
      </c>
      <c r="J1476" s="11">
        <v>77.150000000000006</v>
      </c>
      <c r="K1476" s="11">
        <v>64475</v>
      </c>
      <c r="L1476" s="11">
        <v>-4.8718599999999999</v>
      </c>
      <c r="M1476" s="11">
        <v>36.240682431134097</v>
      </c>
      <c r="N1476" s="11">
        <v>62.209532554472197</v>
      </c>
      <c r="O1476" s="11">
        <v>1.37194098704738</v>
      </c>
      <c r="P1476" s="11">
        <v>7.62038777150255E-2</v>
      </c>
      <c r="Q1476" s="11">
        <v>0.10164014963126</v>
      </c>
      <c r="R1476" s="11">
        <v>6191</v>
      </c>
      <c r="S1476" s="11">
        <v>8001</v>
      </c>
      <c r="T1476" s="11">
        <v>19301</v>
      </c>
      <c r="U1476" s="81" t="str">
        <f>IF(COUNTIF('2025年度_地域戦略テーブル（基本項目）'!C:C, D1476) &gt; 0, "策定済み", "未策定")</f>
        <v>未策定</v>
      </c>
      <c r="V1476" t="str">
        <f>IF(COUNTIF('2025年度_地域戦略テーブル（基本項目）'!C:C, D1476) &gt; 0,
    IF(MONTH(INDEX('2025年度_地域戦略テーブル（基本項目）'!G:G, MATCH(D1476, '2025年度_地域戦略テーブル（基本項目）'!C:C, 0))) &gt;= 4,
        YEAR(INDEX('2025年度_地域戦略テーブル（基本項目）'!G:G, MATCH(D1476, '2025年度_地域戦略テーブル（基本項目）'!C:C, 0))),
        YEAR(INDEX('2025年度_地域戦略テーブル（基本項目）'!G:G, MATCH(D1476, '2025年度_地域戦略テーブル（基本項目）'!C:C, 0)))-1),
    "")</f>
        <v/>
      </c>
    </row>
    <row r="1477" spans="1:22" hidden="1">
      <c r="A1477" s="11">
        <v>438</v>
      </c>
      <c r="B1477" s="12" t="s">
        <v>5290</v>
      </c>
      <c r="C1477" s="12" t="s">
        <v>705</v>
      </c>
      <c r="D1477" s="12" t="s">
        <v>705</v>
      </c>
      <c r="E1477" s="12" t="s">
        <v>705</v>
      </c>
      <c r="F1477" s="12" t="s">
        <v>5291</v>
      </c>
      <c r="G1477" s="12" t="s">
        <v>1617</v>
      </c>
      <c r="H1477" s="12" t="s">
        <v>102</v>
      </c>
      <c r="I1477" s="12" t="s">
        <v>982</v>
      </c>
      <c r="J1477" s="11">
        <v>13784.14</v>
      </c>
      <c r="K1477" s="11">
        <v>1833152</v>
      </c>
      <c r="L1477" s="11">
        <v>-4.2259799999999998</v>
      </c>
      <c r="M1477" s="11">
        <v>3.3250146799765101</v>
      </c>
      <c r="N1477" s="11">
        <v>9.0942454492072802</v>
      </c>
      <c r="O1477" s="11">
        <v>3.0607751027598402</v>
      </c>
      <c r="P1477" s="11">
        <v>84.3364650616559</v>
      </c>
      <c r="Q1477" s="11">
        <v>0.18349970640047</v>
      </c>
      <c r="R1477" s="11">
        <v>138582</v>
      </c>
      <c r="S1477" s="11">
        <v>272417</v>
      </c>
      <c r="T1477" s="11">
        <v>560520</v>
      </c>
      <c r="U1477" s="81" t="str">
        <f>IF(COUNTIF('2025年度_地域戦略テーブル（基本項目）'!C:C, D1477) &gt; 0, "策定済み", "未策定")</f>
        <v>策定済み</v>
      </c>
      <c r="V1477">
        <f>IF(COUNTIF('2025年度_地域戦略テーブル（基本項目）'!C:C, D1477) &gt; 0,
    IF(MONTH(INDEX('2025年度_地域戦略テーブル（基本項目）'!G:G, MATCH(D1477, '2025年度_地域戦略テーブル（基本項目）'!C:C, 0))) &gt;= 4,
        YEAR(INDEX('2025年度_地域戦略テーブル（基本項目）'!G:G, MATCH(D1477, '2025年度_地域戦略テーブル（基本項目）'!C:C, 0))),
        YEAR(INDEX('2025年度_地域戦略テーブル（基本項目）'!G:G, MATCH(D1477, '2025年度_地域戦略テーブル（基本項目）'!C:C, 0)))-1),
    "")</f>
        <v>2010</v>
      </c>
    </row>
    <row r="1478" spans="1:22" ht="26" hidden="1">
      <c r="A1478" s="11">
        <v>442</v>
      </c>
      <c r="B1478" s="12" t="s">
        <v>5292</v>
      </c>
      <c r="C1478" s="12" t="s">
        <v>6722</v>
      </c>
      <c r="D1478" s="12" t="s">
        <v>709</v>
      </c>
      <c r="E1478" s="12" t="s">
        <v>705</v>
      </c>
      <c r="F1478" s="12" t="s">
        <v>5291</v>
      </c>
      <c r="G1478" s="12" t="s">
        <v>1617</v>
      </c>
      <c r="H1478" s="12" t="s">
        <v>5293</v>
      </c>
      <c r="I1478" s="12" t="s">
        <v>1076</v>
      </c>
      <c r="J1478" s="11">
        <v>1232.26</v>
      </c>
      <c r="K1478" s="11">
        <v>332931</v>
      </c>
      <c r="L1478" s="11">
        <v>-4.94123</v>
      </c>
      <c r="M1478" s="11">
        <v>9.9422455801977492</v>
      </c>
      <c r="N1478" s="11">
        <v>7.9110416212182999</v>
      </c>
      <c r="O1478" s="11">
        <v>2.9532838852234198</v>
      </c>
      <c r="P1478" s="11">
        <v>77.059347117544704</v>
      </c>
      <c r="Q1478" s="11">
        <v>2.13408179581582</v>
      </c>
      <c r="R1478" s="11">
        <v>8530</v>
      </c>
      <c r="S1478" s="11">
        <v>46002</v>
      </c>
      <c r="T1478" s="11">
        <v>96852</v>
      </c>
      <c r="U1478" s="81" t="str">
        <f>IF(COUNTIF('2025年度_地域戦略テーブル（基本項目）'!C:C, D1478) &gt; 0, "策定済み", "未策定")</f>
        <v>策定済み</v>
      </c>
      <c r="V1478">
        <f>IF(COUNTIF('2025年度_地域戦略テーブル（基本項目）'!C:C, D1478) &gt; 0,
    IF(MONTH(INDEX('2025年度_地域戦略テーブル（基本項目）'!G:G, MATCH(D1478, '2025年度_地域戦略テーブル（基本項目）'!C:C, 0))) &gt;= 4,
        YEAR(INDEX('2025年度_地域戦略テーブル（基本項目）'!G:G, MATCH(D1478, '2025年度_地域戦略テーブル（基本項目）'!C:C, 0))),
        YEAR(INDEX('2025年度_地域戦略テーブル（基本項目）'!G:G, MATCH(D1478, '2025年度_地域戦略テーブル（基本項目）'!C:C, 0)))-1),
    "")</f>
        <v>2015</v>
      </c>
    </row>
    <row r="1479" spans="1:22" hidden="1">
      <c r="A1479" s="11">
        <v>450</v>
      </c>
      <c r="B1479" s="12" t="s">
        <v>5294</v>
      </c>
      <c r="C1479" s="12" t="s">
        <v>6730</v>
      </c>
      <c r="D1479" s="12" t="s">
        <v>5295</v>
      </c>
      <c r="E1479" s="12" t="s">
        <v>705</v>
      </c>
      <c r="F1479" s="12" t="s">
        <v>5291</v>
      </c>
      <c r="G1479" s="12" t="s">
        <v>1617</v>
      </c>
      <c r="H1479" s="12" t="s">
        <v>5296</v>
      </c>
      <c r="I1479" s="12" t="s">
        <v>1076</v>
      </c>
      <c r="J1479" s="11">
        <v>265.12</v>
      </c>
      <c r="K1479" s="11">
        <v>58240</v>
      </c>
      <c r="L1479" s="11">
        <v>-6.6666699999999999</v>
      </c>
      <c r="M1479" s="11">
        <v>10.2214854855012</v>
      </c>
      <c r="N1479" s="11">
        <v>10.3868751461203</v>
      </c>
      <c r="O1479" s="11">
        <v>20.9256580834919</v>
      </c>
      <c r="P1479" s="11">
        <v>57.097701174379701</v>
      </c>
      <c r="Q1479" s="11">
        <v>1.36828011050693</v>
      </c>
      <c r="R1479" s="11">
        <v>8546</v>
      </c>
      <c r="S1479" s="11">
        <v>9789</v>
      </c>
      <c r="T1479" s="11">
        <v>16606</v>
      </c>
      <c r="U1479" s="81" t="str">
        <f>IF(COUNTIF('2025年度_地域戦略テーブル（基本項目）'!C:C, D1479) &gt; 0, "策定済み", "未策定")</f>
        <v>未策定</v>
      </c>
      <c r="V1479" t="str">
        <f>IF(COUNTIF('2025年度_地域戦略テーブル（基本項目）'!C:C, D1479) &gt; 0,
    IF(MONTH(INDEX('2025年度_地域戦略テーブル（基本項目）'!G:G, MATCH(D1479, '2025年度_地域戦略テーブル（基本項目）'!C:C, 0))) &gt;= 4,
        YEAR(INDEX('2025年度_地域戦略テーブル（基本項目）'!G:G, MATCH(D1479, '2025年度_地域戦略テーブル（基本項目）'!C:C, 0))),
        YEAR(INDEX('2025年度_地域戦略テーブル（基本項目）'!G:G, MATCH(D1479, '2025年度_地域戦略テーブル（基本項目）'!C:C, 0)))-1),
    "")</f>
        <v/>
      </c>
    </row>
    <row r="1480" spans="1:22" hidden="1">
      <c r="A1480" s="11">
        <v>458</v>
      </c>
      <c r="B1480" s="12" t="s">
        <v>5297</v>
      </c>
      <c r="C1480" s="12" t="s">
        <v>6738</v>
      </c>
      <c r="D1480" s="12" t="s">
        <v>5298</v>
      </c>
      <c r="E1480" s="12" t="s">
        <v>705</v>
      </c>
      <c r="F1480" s="12" t="s">
        <v>5291</v>
      </c>
      <c r="G1480" s="12" t="s">
        <v>1617</v>
      </c>
      <c r="H1480" s="12" t="s">
        <v>5299</v>
      </c>
      <c r="I1480" s="12" t="s">
        <v>1076</v>
      </c>
      <c r="J1480" s="11">
        <v>317.04000000000002</v>
      </c>
      <c r="K1480" s="11">
        <v>5264</v>
      </c>
      <c r="L1480" s="11">
        <v>-9.2413799999999995</v>
      </c>
      <c r="M1480" s="11">
        <v>1.30167329362988</v>
      </c>
      <c r="N1480" s="11">
        <v>3.0886135108197501</v>
      </c>
      <c r="O1480" s="11">
        <v>3.3423027274920698</v>
      </c>
      <c r="P1480" s="11">
        <v>91.445218822586497</v>
      </c>
      <c r="Q1480" s="11">
        <v>0.82219164547180301</v>
      </c>
      <c r="R1480" s="11">
        <v>1338</v>
      </c>
      <c r="S1480" s="11">
        <v>802</v>
      </c>
      <c r="T1480" s="11">
        <v>1694</v>
      </c>
      <c r="U1480" s="81" t="str">
        <f>IF(COUNTIF('2025年度_地域戦略テーブル（基本項目）'!C:C, D1480) &gt; 0, "策定済み", "未策定")</f>
        <v>未策定</v>
      </c>
      <c r="V1480" t="str">
        <f>IF(COUNTIF('2025年度_地域戦略テーブル（基本項目）'!C:C, D1480) &gt; 0,
    IF(MONTH(INDEX('2025年度_地域戦略テーブル（基本項目）'!G:G, MATCH(D1480, '2025年度_地域戦略テーブル（基本項目）'!C:C, 0))) &gt;= 4,
        YEAR(INDEX('2025年度_地域戦略テーブル（基本項目）'!G:G, MATCH(D1480, '2025年度_地域戦略テーブル（基本項目）'!C:C, 0))),
        YEAR(INDEX('2025年度_地域戦略テーブル（基本項目）'!G:G, MATCH(D1480, '2025年度_地域戦略テーブル（基本項目）'!C:C, 0)))-1),
    "")</f>
        <v/>
      </c>
    </row>
    <row r="1481" spans="1:22" ht="26" hidden="1">
      <c r="A1481" s="11">
        <v>466</v>
      </c>
      <c r="B1481" s="12" t="s">
        <v>5300</v>
      </c>
      <c r="C1481" s="12" t="s">
        <v>6746</v>
      </c>
      <c r="D1481" s="12" t="s">
        <v>5301</v>
      </c>
      <c r="E1481" s="12" t="s">
        <v>705</v>
      </c>
      <c r="F1481" s="12" t="s">
        <v>5291</v>
      </c>
      <c r="G1481" s="12" t="s">
        <v>1617</v>
      </c>
      <c r="H1481" s="12" t="s">
        <v>5302</v>
      </c>
      <c r="I1481" s="12" t="s">
        <v>1076</v>
      </c>
      <c r="J1481" s="11">
        <v>91.59</v>
      </c>
      <c r="K1481" s="11">
        <v>15068</v>
      </c>
      <c r="L1481" s="11">
        <v>-7.5752899999999999</v>
      </c>
      <c r="M1481" s="11">
        <v>9.4503577828971803</v>
      </c>
      <c r="N1481" s="11">
        <v>41.589266837338101</v>
      </c>
      <c r="O1481" s="11">
        <v>8.5408482065074693</v>
      </c>
      <c r="P1481" s="11">
        <v>39.782132985653803</v>
      </c>
      <c r="Q1481" s="11">
        <v>0.63739418760352295</v>
      </c>
      <c r="R1481" s="11">
        <v>2722</v>
      </c>
      <c r="S1481" s="11">
        <v>2283</v>
      </c>
      <c r="T1481" s="11">
        <v>4938</v>
      </c>
      <c r="U1481" s="81" t="str">
        <f>IF(COUNTIF('2025年度_地域戦略テーブル（基本項目）'!C:C, D1481) &gt; 0, "策定済み", "未策定")</f>
        <v>未策定</v>
      </c>
      <c r="V1481" t="str">
        <f>IF(COUNTIF('2025年度_地域戦略テーブル（基本項目）'!C:C, D1481) &gt; 0,
    IF(MONTH(INDEX('2025年度_地域戦略テーブル（基本項目）'!G:G, MATCH(D1481, '2025年度_地域戦略テーブル（基本項目）'!C:C, 0))) &gt;= 4,
        YEAR(INDEX('2025年度_地域戦略テーブル（基本項目）'!G:G, MATCH(D1481, '2025年度_地域戦略テーブル（基本項目）'!C:C, 0))),
        YEAR(INDEX('2025年度_地域戦略テーブル（基本項目）'!G:G, MATCH(D1481, '2025年度_地域戦略テーブル（基本項目）'!C:C, 0)))-1),
    "")</f>
        <v/>
      </c>
    </row>
    <row r="1482" spans="1:22" ht="26" hidden="1">
      <c r="A1482" s="11">
        <v>440</v>
      </c>
      <c r="B1482" s="12" t="s">
        <v>5303</v>
      </c>
      <c r="C1482" s="12" t="s">
        <v>6720</v>
      </c>
      <c r="D1482" s="12" t="s">
        <v>5304</v>
      </c>
      <c r="E1482" s="12" t="s">
        <v>705</v>
      </c>
      <c r="F1482" s="12" t="s">
        <v>5291</v>
      </c>
      <c r="G1482" s="12" t="s">
        <v>1617</v>
      </c>
      <c r="H1482" s="12" t="s">
        <v>5305</v>
      </c>
      <c r="I1482" s="12" t="s">
        <v>1076</v>
      </c>
      <c r="J1482" s="11">
        <v>382.97</v>
      </c>
      <c r="K1482" s="11">
        <v>117376</v>
      </c>
      <c r="L1482" s="11">
        <v>-5.38924</v>
      </c>
      <c r="M1482" s="11">
        <v>10.790030592386699</v>
      </c>
      <c r="N1482" s="11">
        <v>21.459139921477899</v>
      </c>
      <c r="O1482" s="11">
        <v>4.0671451525977398</v>
      </c>
      <c r="P1482" s="11">
        <v>62.5333124982199</v>
      </c>
      <c r="Q1482" s="11">
        <v>1.1503718353177499</v>
      </c>
      <c r="R1482" s="11">
        <v>6168</v>
      </c>
      <c r="S1482" s="11">
        <v>14181</v>
      </c>
      <c r="T1482" s="11">
        <v>37934</v>
      </c>
      <c r="U1482" s="81" t="str">
        <f>IF(COUNTIF('2025年度_地域戦略テーブル（基本項目）'!C:C, D1482) &gt; 0, "策定済み", "未策定")</f>
        <v>未策定</v>
      </c>
      <c r="V1482" t="str">
        <f>IF(COUNTIF('2025年度_地域戦略テーブル（基本項目）'!C:C, D1482) &gt; 0,
    IF(MONTH(INDEX('2025年度_地域戦略テーブル（基本項目）'!G:G, MATCH(D1482, '2025年度_地域戦略テーブル（基本項目）'!C:C, 0))) &gt;= 4,
        YEAR(INDEX('2025年度_地域戦略テーブル（基本項目）'!G:G, MATCH(D1482, '2025年度_地域戦略テーブル（基本項目）'!C:C, 0))),
        YEAR(INDEX('2025年度_地域戦略テーブル（基本項目）'!G:G, MATCH(D1482, '2025年度_地域戦略テーブル（基本項目）'!C:C, 0)))-1),
    "")</f>
        <v/>
      </c>
    </row>
    <row r="1483" spans="1:22" ht="26" hidden="1">
      <c r="A1483" s="11">
        <v>472</v>
      </c>
      <c r="B1483" s="12" t="s">
        <v>5306</v>
      </c>
      <c r="C1483" s="12" t="s">
        <v>6752</v>
      </c>
      <c r="D1483" s="12" t="s">
        <v>5307</v>
      </c>
      <c r="E1483" s="12" t="s">
        <v>705</v>
      </c>
      <c r="F1483" s="12" t="s">
        <v>5291</v>
      </c>
      <c r="G1483" s="12" t="s">
        <v>1617</v>
      </c>
      <c r="H1483" s="12" t="s">
        <v>5308</v>
      </c>
      <c r="I1483" s="12" t="s">
        <v>1076</v>
      </c>
      <c r="J1483" s="11">
        <v>276.33</v>
      </c>
      <c r="K1483" s="11">
        <v>19014</v>
      </c>
      <c r="L1483" s="11">
        <v>-9.0804799999999997</v>
      </c>
      <c r="M1483" s="11">
        <v>3.84432028367703</v>
      </c>
      <c r="N1483" s="11">
        <v>16.1376414443091</v>
      </c>
      <c r="O1483" s="11">
        <v>4.56209753786269</v>
      </c>
      <c r="P1483" s="11">
        <v>75.2828486107706</v>
      </c>
      <c r="Q1483" s="11">
        <v>0.17309212338051999</v>
      </c>
      <c r="R1483" s="11">
        <v>3894</v>
      </c>
      <c r="S1483" s="11">
        <v>2859</v>
      </c>
      <c r="T1483" s="11">
        <v>6114</v>
      </c>
      <c r="U1483" s="81" t="str">
        <f>IF(COUNTIF('2025年度_地域戦略テーブル（基本項目）'!C:C, D1483) &gt; 0, "策定済み", "未策定")</f>
        <v>未策定</v>
      </c>
      <c r="V1483" t="str">
        <f>IF(COUNTIF('2025年度_地域戦略テーブル（基本項目）'!C:C, D1483) &gt; 0,
    IF(MONTH(INDEX('2025年度_地域戦略テーブル（基本項目）'!G:G, MATCH(D1483, '2025年度_地域戦略テーブル（基本項目）'!C:C, 0))) &gt;= 4,
        YEAR(INDEX('2025年度_地域戦略テーブル（基本項目）'!G:G, MATCH(D1483, '2025年度_地域戦略テーブル（基本項目）'!C:C, 0))),
        YEAR(INDEX('2025年度_地域戦略テーブル（基本項目）'!G:G, MATCH(D1483, '2025年度_地域戦略テーブル（基本項目）'!C:C, 0)))-1),
    "")</f>
        <v/>
      </c>
    </row>
    <row r="1484" spans="1:22" hidden="1">
      <c r="A1484" s="11">
        <v>495</v>
      </c>
      <c r="B1484" s="12" t="s">
        <v>5309</v>
      </c>
      <c r="C1484" s="12" t="s">
        <v>6775</v>
      </c>
      <c r="D1484" s="12" t="s">
        <v>5310</v>
      </c>
      <c r="E1484" s="12" t="s">
        <v>705</v>
      </c>
      <c r="F1484" s="12" t="s">
        <v>5291</v>
      </c>
      <c r="G1484" s="12" t="s">
        <v>1617</v>
      </c>
      <c r="H1484" s="12" t="s">
        <v>5311</v>
      </c>
      <c r="I1484" s="12" t="s">
        <v>1076</v>
      </c>
      <c r="J1484" s="11">
        <v>84.37</v>
      </c>
      <c r="K1484" s="11">
        <v>420</v>
      </c>
      <c r="L1484" s="11">
        <v>2233.3333299999999</v>
      </c>
      <c r="M1484" s="11">
        <v>0.72562534275121404</v>
      </c>
      <c r="N1484" s="11">
        <v>3.77867428478705</v>
      </c>
      <c r="O1484" s="11">
        <v>7.6276962337400098</v>
      </c>
      <c r="P1484" s="11">
        <v>87.717556207820095</v>
      </c>
      <c r="Q1484" s="11">
        <v>0.150447930901667</v>
      </c>
      <c r="R1484" s="11">
        <v>587</v>
      </c>
      <c r="S1484" s="11">
        <v>245</v>
      </c>
      <c r="T1484" s="11">
        <v>297</v>
      </c>
      <c r="U1484" s="81" t="str">
        <f>IF(COUNTIF('2025年度_地域戦略テーブル（基本項目）'!C:C, D1484) &gt; 0, "策定済み", "未策定")</f>
        <v>未策定</v>
      </c>
      <c r="V1484" t="str">
        <f>IF(COUNTIF('2025年度_地域戦略テーブル（基本項目）'!C:C, D1484) &gt; 0,
    IF(MONTH(INDEX('2025年度_地域戦略テーブル（基本項目）'!G:G, MATCH(D1484, '2025年度_地域戦略テーブル（基本項目）'!C:C, 0))) &gt;= 4,
        YEAR(INDEX('2025年度_地域戦略テーブル（基本項目）'!G:G, MATCH(D1484, '2025年度_地域戦略テーブル（基本項目）'!C:C, 0))),
        YEAR(INDEX('2025年度_地域戦略テーブル（基本項目）'!G:G, MATCH(D1484, '2025年度_地域戦略テーブル（基本項目）'!C:C, 0)))-1),
    "")</f>
        <v/>
      </c>
    </row>
    <row r="1485" spans="1:22" ht="26" hidden="1">
      <c r="A1485" s="11">
        <v>445</v>
      </c>
      <c r="B1485" s="12" t="s">
        <v>5312</v>
      </c>
      <c r="C1485" s="12" t="s">
        <v>6725</v>
      </c>
      <c r="D1485" s="12" t="s">
        <v>5313</v>
      </c>
      <c r="E1485" s="12" t="s">
        <v>705</v>
      </c>
      <c r="F1485" s="12" t="s">
        <v>5291</v>
      </c>
      <c r="G1485" s="12" t="s">
        <v>1617</v>
      </c>
      <c r="H1485" s="12" t="s">
        <v>5314</v>
      </c>
      <c r="I1485" s="12" t="s">
        <v>1076</v>
      </c>
      <c r="J1485" s="11">
        <v>554.63</v>
      </c>
      <c r="K1485" s="11">
        <v>44760</v>
      </c>
      <c r="L1485" s="11">
        <v>-9.3505099999999999</v>
      </c>
      <c r="M1485" s="11">
        <v>4.1395134740060104</v>
      </c>
      <c r="N1485" s="11">
        <v>16.347887495133001</v>
      </c>
      <c r="O1485" s="11">
        <v>4.2241650789481602</v>
      </c>
      <c r="P1485" s="11">
        <v>74.414002132867793</v>
      </c>
      <c r="Q1485" s="11">
        <v>0.87443181904496003</v>
      </c>
      <c r="R1485" s="11">
        <v>7013</v>
      </c>
      <c r="S1485" s="11">
        <v>7371</v>
      </c>
      <c r="T1485" s="11">
        <v>13036</v>
      </c>
      <c r="U1485" s="81" t="str">
        <f>IF(COUNTIF('2025年度_地域戦略テーブル（基本項目）'!C:C, D1485) &gt; 0, "策定済み", "未策定")</f>
        <v>未策定</v>
      </c>
      <c r="V1485" t="str">
        <f>IF(COUNTIF('2025年度_地域戦略テーブル（基本項目）'!C:C, D1485) &gt; 0,
    IF(MONTH(INDEX('2025年度_地域戦略テーブル（基本項目）'!G:G, MATCH(D1485, '2025年度_地域戦略テーブル（基本項目）'!C:C, 0))) &gt;= 4,
        YEAR(INDEX('2025年度_地域戦略テーブル（基本項目）'!G:G, MATCH(D1485, '2025年度_地域戦略テーブル（基本項目）'!C:C, 0))),
        YEAR(INDEX('2025年度_地域戦略テーブル（基本項目）'!G:G, MATCH(D1485, '2025年度_地域戦略テーブル（基本項目）'!C:C, 0)))-1),
    "")</f>
        <v/>
      </c>
    </row>
    <row r="1486" spans="1:22" hidden="1">
      <c r="A1486" s="11">
        <v>456</v>
      </c>
      <c r="B1486" s="12" t="s">
        <v>5315</v>
      </c>
      <c r="C1486" s="12" t="s">
        <v>6736</v>
      </c>
      <c r="D1486" s="12" t="s">
        <v>5316</v>
      </c>
      <c r="E1486" s="12" t="s">
        <v>705</v>
      </c>
      <c r="F1486" s="12" t="s">
        <v>5291</v>
      </c>
      <c r="G1486" s="12" t="s">
        <v>1617</v>
      </c>
      <c r="H1486" s="12" t="s">
        <v>5317</v>
      </c>
      <c r="I1486" s="12" t="s">
        <v>1076</v>
      </c>
      <c r="J1486" s="11">
        <v>31.3</v>
      </c>
      <c r="K1486" s="11">
        <v>12318</v>
      </c>
      <c r="L1486" s="11">
        <v>-1.34551</v>
      </c>
      <c r="M1486" s="11">
        <v>18.606573546164899</v>
      </c>
      <c r="N1486" s="11">
        <v>45.851362506245898</v>
      </c>
      <c r="O1486" s="11">
        <v>21.4499113294621</v>
      </c>
      <c r="P1486" s="11">
        <v>13.966712715146899</v>
      </c>
      <c r="Q1486" s="11">
        <v>0.125439902980196</v>
      </c>
      <c r="R1486" s="11">
        <v>1283</v>
      </c>
      <c r="S1486" s="11">
        <v>2256</v>
      </c>
      <c r="T1486" s="11">
        <v>3033</v>
      </c>
      <c r="U1486" s="81" t="str">
        <f>IF(COUNTIF('2025年度_地域戦略テーブル（基本項目）'!C:C, D1486) &gt; 0, "策定済み", "未策定")</f>
        <v>未策定</v>
      </c>
      <c r="V1486" t="str">
        <f>IF(COUNTIF('2025年度_地域戦略テーブル（基本項目）'!C:C, D1486) &gt; 0,
    IF(MONTH(INDEX('2025年度_地域戦略テーブル（基本項目）'!G:G, MATCH(D1486, '2025年度_地域戦略テーブル（基本項目）'!C:C, 0))) &gt;= 4,
        YEAR(INDEX('2025年度_地域戦略テーブル（基本項目）'!G:G, MATCH(D1486, '2025年度_地域戦略テーブル（基本項目）'!C:C, 0))),
        YEAR(INDEX('2025年度_地域戦略テーブル（基本項目）'!G:G, MATCH(D1486, '2025年度_地域戦略テーブル（基本項目）'!C:C, 0)))-1),
    "")</f>
        <v/>
      </c>
    </row>
    <row r="1487" spans="1:22" hidden="1">
      <c r="A1487" s="11">
        <v>482</v>
      </c>
      <c r="B1487" s="12" t="s">
        <v>5318</v>
      </c>
      <c r="C1487" s="12" t="s">
        <v>6762</v>
      </c>
      <c r="D1487" s="12" t="s">
        <v>5319</v>
      </c>
      <c r="E1487" s="12" t="s">
        <v>705</v>
      </c>
      <c r="F1487" s="12" t="s">
        <v>5291</v>
      </c>
      <c r="G1487" s="12" t="s">
        <v>1617</v>
      </c>
      <c r="H1487" s="12" t="s">
        <v>5320</v>
      </c>
      <c r="I1487" s="12" t="s">
        <v>1076</v>
      </c>
      <c r="J1487" s="11">
        <v>46.67</v>
      </c>
      <c r="K1487" s="11">
        <v>6392</v>
      </c>
      <c r="L1487" s="11">
        <v>-5.6809799999999999</v>
      </c>
      <c r="M1487" s="11">
        <v>8.4881328408896906</v>
      </c>
      <c r="N1487" s="11">
        <v>19.248484852086001</v>
      </c>
      <c r="O1487" s="11">
        <v>17.475044676213599</v>
      </c>
      <c r="P1487" s="11">
        <v>53.473035007912401</v>
      </c>
      <c r="Q1487" s="11">
        <v>1.31530262289829</v>
      </c>
      <c r="R1487" s="11">
        <v>1365</v>
      </c>
      <c r="S1487" s="11">
        <v>1405</v>
      </c>
      <c r="T1487" s="11">
        <v>1464</v>
      </c>
      <c r="U1487" s="81" t="str">
        <f>IF(COUNTIF('2025年度_地域戦略テーブル（基本項目）'!C:C, D1487) &gt; 0, "策定済み", "未策定")</f>
        <v>未策定</v>
      </c>
      <c r="V1487" t="str">
        <f>IF(COUNTIF('2025年度_地域戦略テーブル（基本項目）'!C:C, D1487) &gt; 0,
    IF(MONTH(INDEX('2025年度_地域戦略テーブル（基本項目）'!G:G, MATCH(D1487, '2025年度_地域戦略テーブル（基本項目）'!C:C, 0))) &gt;= 4,
        YEAR(INDEX('2025年度_地域戦略テーブル（基本項目）'!G:G, MATCH(D1487, '2025年度_地域戦略テーブル（基本項目）'!C:C, 0))),
        YEAR(INDEX('2025年度_地域戦略テーブル（基本項目）'!G:G, MATCH(D1487, '2025年度_地域戦略テーブル（基本項目）'!C:C, 0)))-1),
    "")</f>
        <v/>
      </c>
    </row>
    <row r="1488" spans="1:22" hidden="1">
      <c r="A1488" s="11">
        <v>470</v>
      </c>
      <c r="B1488" s="12" t="s">
        <v>5321</v>
      </c>
      <c r="C1488" s="12" t="s">
        <v>6750</v>
      </c>
      <c r="D1488" s="12" t="s">
        <v>5322</v>
      </c>
      <c r="E1488" s="12" t="s">
        <v>705</v>
      </c>
      <c r="F1488" s="12" t="s">
        <v>5291</v>
      </c>
      <c r="G1488" s="12" t="s">
        <v>1617</v>
      </c>
      <c r="H1488" s="12" t="s">
        <v>2901</v>
      </c>
      <c r="I1488" s="12" t="s">
        <v>1076</v>
      </c>
      <c r="J1488" s="11">
        <v>293.92</v>
      </c>
      <c r="K1488" s="11">
        <v>1862</v>
      </c>
      <c r="L1488" s="11">
        <v>-14.938330000000001</v>
      </c>
      <c r="M1488" s="11">
        <v>0.85624642537115403</v>
      </c>
      <c r="N1488" s="11">
        <v>1.26037083017782</v>
      </c>
      <c r="O1488" s="11">
        <v>0.81054858899332405</v>
      </c>
      <c r="P1488" s="11">
        <v>94.1506442889672</v>
      </c>
      <c r="Q1488" s="11">
        <v>2.9221898664904602</v>
      </c>
      <c r="R1488" s="11">
        <v>405</v>
      </c>
      <c r="S1488" s="11">
        <v>231</v>
      </c>
      <c r="T1488" s="11">
        <v>566</v>
      </c>
      <c r="U1488" s="81" t="str">
        <f>IF(COUNTIF('2025年度_地域戦略テーブル（基本項目）'!C:C, D1488) &gt; 0, "策定済み", "未策定")</f>
        <v>未策定</v>
      </c>
      <c r="V1488" t="str">
        <f>IF(COUNTIF('2025年度_地域戦略テーブル（基本項目）'!C:C, D1488) &gt; 0,
    IF(MONTH(INDEX('2025年度_地域戦略テーブル（基本項目）'!G:G, MATCH(D1488, '2025年度_地域戦略テーブル（基本項目）'!C:C, 0))) &gt;= 4,
        YEAR(INDEX('2025年度_地域戦略テーブル（基本項目）'!G:G, MATCH(D1488, '2025年度_地域戦略テーブル（基本項目）'!C:C, 0))),
        YEAR(INDEX('2025年度_地域戦略テーブル（基本項目）'!G:G, MATCH(D1488, '2025年度_地域戦略テーブル（基本項目）'!C:C, 0)))-1),
    "")</f>
        <v/>
      </c>
    </row>
    <row r="1489" spans="1:22" hidden="1">
      <c r="A1489" s="11">
        <v>452</v>
      </c>
      <c r="B1489" s="12" t="s">
        <v>5323</v>
      </c>
      <c r="C1489" s="12" t="s">
        <v>6732</v>
      </c>
      <c r="D1489" s="12" t="s">
        <v>5324</v>
      </c>
      <c r="E1489" s="12" t="s">
        <v>705</v>
      </c>
      <c r="F1489" s="12" t="s">
        <v>5291</v>
      </c>
      <c r="G1489" s="12" t="s">
        <v>1617</v>
      </c>
      <c r="H1489" s="12" t="s">
        <v>5325</v>
      </c>
      <c r="I1489" s="12" t="s">
        <v>1076</v>
      </c>
      <c r="J1489" s="11">
        <v>42.97</v>
      </c>
      <c r="K1489" s="11">
        <v>11459</v>
      </c>
      <c r="L1489" s="11">
        <v>-6.6172300000000002</v>
      </c>
      <c r="M1489" s="11">
        <v>13.628821452735201</v>
      </c>
      <c r="N1489" s="11">
        <v>13.563319632444101</v>
      </c>
      <c r="O1489" s="11">
        <v>25.047796391183802</v>
      </c>
      <c r="P1489" s="11">
        <v>47.288997702332097</v>
      </c>
      <c r="Q1489" s="11">
        <v>0.47106482130492799</v>
      </c>
      <c r="R1489" s="11">
        <v>1881</v>
      </c>
      <c r="S1489" s="11">
        <v>1865</v>
      </c>
      <c r="T1489" s="11">
        <v>3505</v>
      </c>
      <c r="U1489" s="81" t="str">
        <f>IF(COUNTIF('2025年度_地域戦略テーブル（基本項目）'!C:C, D1489) &gt; 0, "策定済み", "未策定")</f>
        <v>未策定</v>
      </c>
      <c r="V1489" t="str">
        <f>IF(COUNTIF('2025年度_地域戦略テーブル（基本項目）'!C:C, D1489) &gt; 0,
    IF(MONTH(INDEX('2025年度_地域戦略テーブル（基本項目）'!G:G, MATCH(D1489, '2025年度_地域戦略テーブル（基本項目）'!C:C, 0))) &gt;= 4,
        YEAR(INDEX('2025年度_地域戦略テーブル（基本項目）'!G:G, MATCH(D1489, '2025年度_地域戦略テーブル（基本項目）'!C:C, 0))),
        YEAR(INDEX('2025年度_地域戦略テーブル（基本項目）'!G:G, MATCH(D1489, '2025年度_地域戦略テーブル（基本項目）'!C:C, 0)))-1),
    "")</f>
        <v/>
      </c>
    </row>
    <row r="1490" spans="1:22" hidden="1">
      <c r="A1490" s="11">
        <v>441</v>
      </c>
      <c r="B1490" s="12" t="s">
        <v>5326</v>
      </c>
      <c r="C1490" s="12" t="s">
        <v>6721</v>
      </c>
      <c r="D1490" s="12" t="s">
        <v>5327</v>
      </c>
      <c r="E1490" s="12" t="s">
        <v>705</v>
      </c>
      <c r="F1490" s="12" t="s">
        <v>5291</v>
      </c>
      <c r="G1490" s="12" t="s">
        <v>1617</v>
      </c>
      <c r="H1490" s="12" t="s">
        <v>5328</v>
      </c>
      <c r="I1490" s="12" t="s">
        <v>1076</v>
      </c>
      <c r="J1490" s="11">
        <v>757.2</v>
      </c>
      <c r="K1490" s="11">
        <v>327692</v>
      </c>
      <c r="L1490" s="11">
        <v>-2.3109700000000002</v>
      </c>
      <c r="M1490" s="11">
        <v>12.443389203976199</v>
      </c>
      <c r="N1490" s="11">
        <v>19.068695627538499</v>
      </c>
      <c r="O1490" s="11">
        <v>6.8386818361414496</v>
      </c>
      <c r="P1490" s="11">
        <v>60.323070059823898</v>
      </c>
      <c r="Q1490" s="11">
        <v>1.3261632725199901</v>
      </c>
      <c r="R1490" s="11">
        <v>10278</v>
      </c>
      <c r="S1490" s="11">
        <v>34375</v>
      </c>
      <c r="T1490" s="11">
        <v>99647</v>
      </c>
      <c r="U1490" s="81" t="str">
        <f>IF(COUNTIF('2025年度_地域戦略テーブル（基本項目）'!C:C, D1490) &gt; 0, "策定済み", "未策定")</f>
        <v>未策定</v>
      </c>
      <c r="V1490" t="str">
        <f>IF(COUNTIF('2025年度_地域戦略テーブル（基本項目）'!C:C, D1490) &gt; 0,
    IF(MONTH(INDEX('2025年度_地域戦略テーブル（基本項目）'!G:G, MATCH(D1490, '2025年度_地域戦略テーブル（基本項目）'!C:C, 0))) &gt;= 4,
        YEAR(INDEX('2025年度_地域戦略テーブル（基本項目）'!G:G, MATCH(D1490, '2025年度_地域戦略テーブル（基本項目）'!C:C, 0))),
        YEAR(INDEX('2025年度_地域戦略テーブル（基本項目）'!G:G, MATCH(D1490, '2025年度_地域戦略テーブル（基本項目）'!C:C, 0)))-1),
    "")</f>
        <v/>
      </c>
    </row>
    <row r="1491" spans="1:22" hidden="1">
      <c r="A1491" s="11">
        <v>485</v>
      </c>
      <c r="B1491" s="12" t="s">
        <v>5329</v>
      </c>
      <c r="C1491" s="12" t="s">
        <v>6765</v>
      </c>
      <c r="D1491" s="12" t="s">
        <v>5330</v>
      </c>
      <c r="E1491" s="12" t="s">
        <v>705</v>
      </c>
      <c r="F1491" s="12" t="s">
        <v>5291</v>
      </c>
      <c r="G1491" s="12" t="s">
        <v>1617</v>
      </c>
      <c r="H1491" s="12" t="s">
        <v>5331</v>
      </c>
      <c r="I1491" s="12" t="s">
        <v>1076</v>
      </c>
      <c r="J1491" s="11">
        <v>163.29</v>
      </c>
      <c r="K1491" s="11">
        <v>4825</v>
      </c>
      <c r="L1491" s="11">
        <v>-10.19914</v>
      </c>
      <c r="M1491" s="11">
        <v>1.2477649640992501</v>
      </c>
      <c r="N1491" s="11">
        <v>6.1428235306346197</v>
      </c>
      <c r="O1491" s="11">
        <v>6.0582583437375401</v>
      </c>
      <c r="P1491" s="11">
        <v>85.809451003374704</v>
      </c>
      <c r="Q1491" s="11">
        <v>0.74170215815391105</v>
      </c>
      <c r="R1491" s="11">
        <v>775</v>
      </c>
      <c r="S1491" s="11">
        <v>1299</v>
      </c>
      <c r="T1491" s="11">
        <v>1104</v>
      </c>
      <c r="U1491" s="81" t="str">
        <f>IF(COUNTIF('2025年度_地域戦略テーブル（基本項目）'!C:C, D1491) &gt; 0, "策定済み", "未策定")</f>
        <v>未策定</v>
      </c>
      <c r="V1491" t="str">
        <f>IF(COUNTIF('2025年度_地域戦略テーブル（基本項目）'!C:C, D1491) &gt; 0,
    IF(MONTH(INDEX('2025年度_地域戦略テーブル（基本項目）'!G:G, MATCH(D1491, '2025年度_地域戦略テーブル（基本項目）'!C:C, 0))) &gt;= 4,
        YEAR(INDEX('2025年度_地域戦略テーブル（基本項目）'!G:G, MATCH(D1491, '2025年度_地域戦略テーブル（基本項目）'!C:C, 0))),
        YEAR(INDEX('2025年度_地域戦略テーブル（基本項目）'!G:G, MATCH(D1491, '2025年度_地域戦略テーブル（基本項目）'!C:C, 0)))-1),
    "")</f>
        <v/>
      </c>
    </row>
    <row r="1492" spans="1:22" hidden="1">
      <c r="A1492" s="11">
        <v>488</v>
      </c>
      <c r="B1492" s="12" t="s">
        <v>5332</v>
      </c>
      <c r="C1492" s="12" t="s">
        <v>6768</v>
      </c>
      <c r="D1492" s="12" t="s">
        <v>5333</v>
      </c>
      <c r="E1492" s="12" t="s">
        <v>705</v>
      </c>
      <c r="F1492" s="12" t="s">
        <v>5291</v>
      </c>
      <c r="G1492" s="12" t="s">
        <v>1617</v>
      </c>
      <c r="H1492" s="12" t="s">
        <v>5334</v>
      </c>
      <c r="I1492" s="12" t="s">
        <v>1076</v>
      </c>
      <c r="J1492" s="11">
        <v>58.69</v>
      </c>
      <c r="K1492" s="11">
        <v>5412</v>
      </c>
      <c r="L1492" s="11">
        <v>25.30678</v>
      </c>
      <c r="M1492" s="11">
        <v>8.2320529613739897</v>
      </c>
      <c r="N1492" s="11">
        <v>6.7932956819366304</v>
      </c>
      <c r="O1492" s="11">
        <v>1.82063038074717</v>
      </c>
      <c r="P1492" s="11">
        <v>81.931164413553304</v>
      </c>
      <c r="Q1492" s="11">
        <v>1.2228565623889001</v>
      </c>
      <c r="R1492" s="11">
        <v>218</v>
      </c>
      <c r="S1492" s="11">
        <v>883</v>
      </c>
      <c r="T1492" s="11">
        <v>1612</v>
      </c>
      <c r="U1492" s="81" t="str">
        <f>IF(COUNTIF('2025年度_地域戦略テーブル（基本項目）'!C:C, D1492) &gt; 0, "策定済み", "未策定")</f>
        <v>未策定</v>
      </c>
      <c r="V1492" t="str">
        <f>IF(COUNTIF('2025年度_地域戦略テーブル（基本項目）'!C:C, D1492) &gt; 0,
    IF(MONTH(INDEX('2025年度_地域戦略テーブル（基本項目）'!G:G, MATCH(D1492, '2025年度_地域戦略テーブル（基本項目）'!C:C, 0))) &gt;= 4,
        YEAR(INDEX('2025年度_地域戦略テーブル（基本項目）'!G:G, MATCH(D1492, '2025年度_地域戦略テーブル（基本項目）'!C:C, 0))),
        YEAR(INDEX('2025年度_地域戦略テーブル（基本項目）'!G:G, MATCH(D1492, '2025年度_地域戦略テーブル（基本項目）'!C:C, 0)))-1),
    "")</f>
        <v/>
      </c>
    </row>
    <row r="1493" spans="1:22" hidden="1">
      <c r="A1493" s="11">
        <v>453</v>
      </c>
      <c r="B1493" s="12" t="s">
        <v>5335</v>
      </c>
      <c r="C1493" s="12" t="s">
        <v>6733</v>
      </c>
      <c r="D1493" s="12" t="s">
        <v>5336</v>
      </c>
      <c r="E1493" s="12" t="s">
        <v>705</v>
      </c>
      <c r="F1493" s="12" t="s">
        <v>5291</v>
      </c>
      <c r="G1493" s="12" t="s">
        <v>1617</v>
      </c>
      <c r="H1493" s="12" t="s">
        <v>5337</v>
      </c>
      <c r="I1493" s="12" t="s">
        <v>1076</v>
      </c>
      <c r="J1493" s="11">
        <v>37.950000000000003</v>
      </c>
      <c r="K1493" s="11">
        <v>8639</v>
      </c>
      <c r="L1493" s="11">
        <v>-9.17788</v>
      </c>
      <c r="M1493" s="11">
        <v>12.739094354780301</v>
      </c>
      <c r="N1493" s="11">
        <v>15.367240809204899</v>
      </c>
      <c r="O1493" s="11">
        <v>25.642045085731699</v>
      </c>
      <c r="P1493" s="11">
        <v>45.083927148249202</v>
      </c>
      <c r="Q1493" s="11">
        <v>1.1676926020338301</v>
      </c>
      <c r="R1493" s="11">
        <v>1750</v>
      </c>
      <c r="S1493" s="11">
        <v>1376</v>
      </c>
      <c r="T1493" s="11">
        <v>2621</v>
      </c>
      <c r="U1493" s="81" t="str">
        <f>IF(COUNTIF('2025年度_地域戦略テーブル（基本項目）'!C:C, D1493) &gt; 0, "策定済み", "未策定")</f>
        <v>未策定</v>
      </c>
      <c r="V1493" t="str">
        <f>IF(COUNTIF('2025年度_地域戦略テーブル（基本項目）'!C:C, D1493) &gt; 0,
    IF(MONTH(INDEX('2025年度_地域戦略テーブル（基本項目）'!G:G, MATCH(D1493, '2025年度_地域戦略テーブル（基本項目）'!C:C, 0))) &gt;= 4,
        YEAR(INDEX('2025年度_地域戦略テーブル（基本項目）'!G:G, MATCH(D1493, '2025年度_地域戦略テーブル（基本項目）'!C:C, 0))),
        YEAR(INDEX('2025年度_地域戦略テーブル（基本項目）'!G:G, MATCH(D1493, '2025年度_地域戦略テーブル（基本項目）'!C:C, 0)))-1),
    "")</f>
        <v/>
      </c>
    </row>
    <row r="1494" spans="1:22" hidden="1">
      <c r="A1494" s="11">
        <v>480</v>
      </c>
      <c r="B1494" s="12" t="s">
        <v>5338</v>
      </c>
      <c r="C1494" s="12" t="s">
        <v>6760</v>
      </c>
      <c r="D1494" s="12" t="s">
        <v>5339</v>
      </c>
      <c r="E1494" s="12" t="s">
        <v>705</v>
      </c>
      <c r="F1494" s="12" t="s">
        <v>5291</v>
      </c>
      <c r="G1494" s="12" t="s">
        <v>1617</v>
      </c>
      <c r="H1494" s="12" t="s">
        <v>5340</v>
      </c>
      <c r="I1494" s="12" t="s">
        <v>1076</v>
      </c>
      <c r="J1494" s="11">
        <v>131.34</v>
      </c>
      <c r="K1494" s="11">
        <v>3049</v>
      </c>
      <c r="L1494" s="11">
        <v>-14.76097</v>
      </c>
      <c r="M1494" s="11">
        <v>0.78468325053525501</v>
      </c>
      <c r="N1494" s="11">
        <v>8.9183298706346008</v>
      </c>
      <c r="O1494" s="11">
        <v>7.2732941771673802</v>
      </c>
      <c r="P1494" s="11">
        <v>82.016975386733606</v>
      </c>
      <c r="Q1494" s="11">
        <v>1.0067173149291999</v>
      </c>
      <c r="R1494" s="11">
        <v>725</v>
      </c>
      <c r="S1494" s="11">
        <v>755</v>
      </c>
      <c r="T1494" s="11">
        <v>712</v>
      </c>
      <c r="U1494" s="81" t="str">
        <f>IF(COUNTIF('2025年度_地域戦略テーブル（基本項目）'!C:C, D1494) &gt; 0, "策定済み", "未策定")</f>
        <v>未策定</v>
      </c>
      <c r="V1494" t="str">
        <f>IF(COUNTIF('2025年度_地域戦略テーブル（基本項目）'!C:C, D1494) &gt; 0,
    IF(MONTH(INDEX('2025年度_地域戦略テーブル（基本項目）'!G:G, MATCH(D1494, '2025年度_地域戦略テーブル（基本項目）'!C:C, 0))) &gt;= 4,
        YEAR(INDEX('2025年度_地域戦略テーブル（基本項目）'!G:G, MATCH(D1494, '2025年度_地域戦略テーブル（基本項目）'!C:C, 0))),
        YEAR(INDEX('2025年度_地域戦略テーブル（基本項目）'!G:G, MATCH(D1494, '2025年度_地域戦略テーブル（基本項目）'!C:C, 0)))-1),
    "")</f>
        <v/>
      </c>
    </row>
    <row r="1495" spans="1:22" hidden="1">
      <c r="A1495" s="11">
        <v>486</v>
      </c>
      <c r="B1495" s="12" t="s">
        <v>5341</v>
      </c>
      <c r="C1495" s="12" t="s">
        <v>6766</v>
      </c>
      <c r="D1495" s="12" t="s">
        <v>5342</v>
      </c>
      <c r="E1495" s="12" t="s">
        <v>705</v>
      </c>
      <c r="F1495" s="12" t="s">
        <v>5291</v>
      </c>
      <c r="G1495" s="12" t="s">
        <v>1617</v>
      </c>
      <c r="H1495" s="12" t="s">
        <v>5343</v>
      </c>
      <c r="I1495" s="12" t="s">
        <v>1076</v>
      </c>
      <c r="J1495" s="11">
        <v>72.760000000000005</v>
      </c>
      <c r="K1495" s="11">
        <v>17018</v>
      </c>
      <c r="L1495" s="11">
        <v>-7.0257899999999998</v>
      </c>
      <c r="M1495" s="11">
        <v>9.9602695389500298</v>
      </c>
      <c r="N1495" s="11">
        <v>14.821780107279601</v>
      </c>
      <c r="O1495" s="11">
        <v>26.4597916798038</v>
      </c>
      <c r="P1495" s="11">
        <v>47.685339071869699</v>
      </c>
      <c r="Q1495" s="11">
        <v>1.0728196020969001</v>
      </c>
      <c r="R1495" s="11">
        <v>1457</v>
      </c>
      <c r="S1495" s="11">
        <v>2928</v>
      </c>
      <c r="T1495" s="11">
        <v>5150</v>
      </c>
      <c r="U1495" s="81" t="str">
        <f>IF(COUNTIF('2025年度_地域戦略テーブル（基本項目）'!C:C, D1495) &gt; 0, "策定済み", "未策定")</f>
        <v>未策定</v>
      </c>
      <c r="V1495" t="str">
        <f>IF(COUNTIF('2025年度_地域戦略テーブル（基本項目）'!C:C, D1495) &gt; 0,
    IF(MONTH(INDEX('2025年度_地域戦略テーブル（基本項目）'!G:G, MATCH(D1495, '2025年度_地域戦略テーブル（基本項目）'!C:C, 0))) &gt;= 4,
        YEAR(INDEX('2025年度_地域戦略テーブル（基本項目）'!G:G, MATCH(D1495, '2025年度_地域戦略テーブル（基本項目）'!C:C, 0))),
        YEAR(INDEX('2025年度_地域戦略テーブル（基本項目）'!G:G, MATCH(D1495, '2025年度_地域戦略テーブル（基本項目）'!C:C, 0)))-1),
    "")</f>
        <v/>
      </c>
    </row>
    <row r="1496" spans="1:22" hidden="1">
      <c r="A1496" s="11">
        <v>469</v>
      </c>
      <c r="B1496" s="12" t="s">
        <v>5344</v>
      </c>
      <c r="C1496" s="12" t="s">
        <v>6749</v>
      </c>
      <c r="D1496" s="12" t="s">
        <v>5345</v>
      </c>
      <c r="E1496" s="12" t="s">
        <v>705</v>
      </c>
      <c r="F1496" s="12" t="s">
        <v>5291</v>
      </c>
      <c r="G1496" s="12" t="s">
        <v>1617</v>
      </c>
      <c r="H1496" s="12" t="s">
        <v>5346</v>
      </c>
      <c r="I1496" s="12" t="s">
        <v>1076</v>
      </c>
      <c r="J1496" s="11">
        <v>90.81</v>
      </c>
      <c r="K1496" s="11">
        <v>1452</v>
      </c>
      <c r="L1496" s="11">
        <v>-12.94964</v>
      </c>
      <c r="M1496" s="11">
        <v>1.2459674939694501</v>
      </c>
      <c r="N1496" s="11">
        <v>1.86925596380607</v>
      </c>
      <c r="O1496" s="11">
        <v>2.4491368721045799</v>
      </c>
      <c r="P1496" s="11">
        <v>94.205007883806303</v>
      </c>
      <c r="Q1496" s="11">
        <v>0.230631786313576</v>
      </c>
      <c r="R1496" s="11">
        <v>190</v>
      </c>
      <c r="S1496" s="11">
        <v>206</v>
      </c>
      <c r="T1496" s="11">
        <v>424</v>
      </c>
      <c r="U1496" s="81" t="str">
        <f>IF(COUNTIF('2025年度_地域戦略テーブル（基本項目）'!C:C, D1496) &gt; 0, "策定済み", "未策定")</f>
        <v>未策定</v>
      </c>
      <c r="V1496" t="str">
        <f>IF(COUNTIF('2025年度_地域戦略テーブル（基本項目）'!C:C, D1496) &gt; 0,
    IF(MONTH(INDEX('2025年度_地域戦略テーブル（基本項目）'!G:G, MATCH(D1496, '2025年度_地域戦略テーブル（基本項目）'!C:C, 0))) &gt;= 4,
        YEAR(INDEX('2025年度_地域戦略テーブル（基本項目）'!G:G, MATCH(D1496, '2025年度_地域戦略テーブル（基本項目）'!C:C, 0))),
        YEAR(INDEX('2025年度_地域戦略テーブル（基本項目）'!G:G, MATCH(D1496, '2025年度_地域戦略テーブル（基本項目）'!C:C, 0)))-1),
    "")</f>
        <v/>
      </c>
    </row>
    <row r="1497" spans="1:22" hidden="1">
      <c r="A1497" s="11">
        <v>487</v>
      </c>
      <c r="B1497" s="12" t="s">
        <v>5347</v>
      </c>
      <c r="C1497" s="12" t="s">
        <v>6767</v>
      </c>
      <c r="D1497" s="12" t="s">
        <v>5348</v>
      </c>
      <c r="E1497" s="12" t="s">
        <v>705</v>
      </c>
      <c r="F1497" s="12" t="s">
        <v>5291</v>
      </c>
      <c r="G1497" s="12" t="s">
        <v>1617</v>
      </c>
      <c r="H1497" s="12" t="s">
        <v>5349</v>
      </c>
      <c r="I1497" s="12" t="s">
        <v>1076</v>
      </c>
      <c r="J1497" s="11">
        <v>125.18</v>
      </c>
      <c r="K1497" s="11">
        <v>9471</v>
      </c>
      <c r="L1497" s="11">
        <v>-9.5847300000000004</v>
      </c>
      <c r="M1497" s="11">
        <v>3.75034098570758</v>
      </c>
      <c r="N1497" s="11">
        <v>10.837857917591201</v>
      </c>
      <c r="O1497" s="11">
        <v>10.525434279990501</v>
      </c>
      <c r="P1497" s="11">
        <v>73.7096418506666</v>
      </c>
      <c r="Q1497" s="11">
        <v>1.1767249660440799</v>
      </c>
      <c r="R1497" s="11">
        <v>1482</v>
      </c>
      <c r="S1497" s="11">
        <v>2010</v>
      </c>
      <c r="T1497" s="11">
        <v>2484</v>
      </c>
      <c r="U1497" s="81" t="str">
        <f>IF(COUNTIF('2025年度_地域戦略テーブル（基本項目）'!C:C, D1497) &gt; 0, "策定済み", "未策定")</f>
        <v>未策定</v>
      </c>
      <c r="V1497" t="str">
        <f>IF(COUNTIF('2025年度_地域戦略テーブル（基本項目）'!C:C, D1497) &gt; 0,
    IF(MONTH(INDEX('2025年度_地域戦略テーブル（基本項目）'!G:G, MATCH(D1497, '2025年度_地域戦略テーブル（基本項目）'!C:C, 0))) &gt;= 4,
        YEAR(INDEX('2025年度_地域戦略テーブル（基本項目）'!G:G, MATCH(D1497, '2025年度_地域戦略テーブル（基本項目）'!C:C, 0))),
        YEAR(INDEX('2025年度_地域戦略テーブル（基本項目）'!G:G, MATCH(D1497, '2025年度_地域戦略テーブル（基本項目）'!C:C, 0)))-1),
    "")</f>
        <v/>
      </c>
    </row>
    <row r="1498" spans="1:22" hidden="1">
      <c r="A1498" s="11">
        <v>471</v>
      </c>
      <c r="B1498" s="12" t="s">
        <v>5350</v>
      </c>
      <c r="C1498" s="12" t="s">
        <v>6751</v>
      </c>
      <c r="D1498" s="12" t="s">
        <v>5351</v>
      </c>
      <c r="E1498" s="12" t="s">
        <v>705</v>
      </c>
      <c r="F1498" s="12" t="s">
        <v>5291</v>
      </c>
      <c r="G1498" s="12" t="s">
        <v>1617</v>
      </c>
      <c r="H1498" s="12" t="s">
        <v>2272</v>
      </c>
      <c r="I1498" s="12" t="s">
        <v>1076</v>
      </c>
      <c r="J1498" s="11">
        <v>209.46</v>
      </c>
      <c r="K1498" s="11">
        <v>1246</v>
      </c>
      <c r="L1498" s="11">
        <v>-5.7488700000000001</v>
      </c>
      <c r="M1498" s="11">
        <v>0.63903060822562496</v>
      </c>
      <c r="N1498" s="11">
        <v>2.3047165310114002</v>
      </c>
      <c r="O1498" s="11">
        <v>1.45410372910116</v>
      </c>
      <c r="P1498" s="11">
        <v>94.814876363716806</v>
      </c>
      <c r="Q1498" s="11">
        <v>0.78727276794501599</v>
      </c>
      <c r="R1498" s="11">
        <v>545</v>
      </c>
      <c r="S1498" s="11">
        <v>92</v>
      </c>
      <c r="T1498" s="11">
        <v>307</v>
      </c>
      <c r="U1498" s="81" t="str">
        <f>IF(COUNTIF('2025年度_地域戦略テーブル（基本項目）'!C:C, D1498) &gt; 0, "策定済み", "未策定")</f>
        <v>未策定</v>
      </c>
      <c r="V1498" t="str">
        <f>IF(COUNTIF('2025年度_地域戦略テーブル（基本項目）'!C:C, D1498) &gt; 0,
    IF(MONTH(INDEX('2025年度_地域戦略テーブル（基本項目）'!G:G, MATCH(D1498, '2025年度_地域戦略テーブル（基本項目）'!C:C, 0))) &gt;= 4,
        YEAR(INDEX('2025年度_地域戦略テーブル（基本項目）'!G:G, MATCH(D1498, '2025年度_地域戦略テーブル（基本項目）'!C:C, 0))),
        YEAR(INDEX('2025年度_地域戦略テーブル（基本項目）'!G:G, MATCH(D1498, '2025年度_地域戦略テーブル（基本項目）'!C:C, 0)))-1),
    "")</f>
        <v/>
      </c>
    </row>
    <row r="1499" spans="1:22" hidden="1">
      <c r="A1499" s="11">
        <v>496</v>
      </c>
      <c r="B1499" s="12" t="s">
        <v>5352</v>
      </c>
      <c r="C1499" s="12" t="s">
        <v>6776</v>
      </c>
      <c r="D1499" s="12" t="s">
        <v>5353</v>
      </c>
      <c r="E1499" s="12" t="s">
        <v>705</v>
      </c>
      <c r="F1499" s="12" t="s">
        <v>5291</v>
      </c>
      <c r="G1499" s="12" t="s">
        <v>1617</v>
      </c>
      <c r="H1499" s="12" t="s">
        <v>5354</v>
      </c>
      <c r="I1499" s="12" t="s">
        <v>1076</v>
      </c>
      <c r="J1499" s="11">
        <v>46.7</v>
      </c>
      <c r="K1499" s="11">
        <v>7905</v>
      </c>
      <c r="L1499" s="11">
        <v>-3.80871</v>
      </c>
      <c r="M1499" s="11">
        <v>19.758907663156101</v>
      </c>
      <c r="N1499" s="11">
        <v>19.1515279366496</v>
      </c>
      <c r="O1499" s="11">
        <v>16.459608644726401</v>
      </c>
      <c r="P1499" s="11">
        <v>41.2137508702586</v>
      </c>
      <c r="Q1499" s="11">
        <v>3.4162048852093099</v>
      </c>
      <c r="R1499" s="11">
        <v>930</v>
      </c>
      <c r="S1499" s="11">
        <v>1347</v>
      </c>
      <c r="T1499" s="11">
        <v>2011</v>
      </c>
      <c r="U1499" s="81" t="str">
        <f>IF(COUNTIF('2025年度_地域戦略テーブル（基本項目）'!C:C, D1499) &gt; 0, "策定済み", "未策定")</f>
        <v>未策定</v>
      </c>
      <c r="V1499" t="str">
        <f>IF(COUNTIF('2025年度_地域戦略テーブル（基本項目）'!C:C, D1499) &gt; 0,
    IF(MONTH(INDEX('2025年度_地域戦略テーブル（基本項目）'!G:G, MATCH(D1499, '2025年度_地域戦略テーブル（基本項目）'!C:C, 0))) &gt;= 4,
        YEAR(INDEX('2025年度_地域戦略テーブル（基本項目）'!G:G, MATCH(D1499, '2025年度_地域戦略テーブル（基本項目）'!C:C, 0))),
        YEAR(INDEX('2025年度_地域戦略テーブル（基本項目）'!G:G, MATCH(D1499, '2025年度_地域戦略テーブル（基本項目）'!C:C, 0)))-1),
    "")</f>
        <v/>
      </c>
    </row>
    <row r="1500" spans="1:22" ht="26" hidden="1">
      <c r="A1500" s="11">
        <v>444</v>
      </c>
      <c r="B1500" s="12" t="s">
        <v>5355</v>
      </c>
      <c r="C1500" s="12" t="s">
        <v>6724</v>
      </c>
      <c r="D1500" s="12" t="s">
        <v>5356</v>
      </c>
      <c r="E1500" s="12" t="s">
        <v>705</v>
      </c>
      <c r="F1500" s="12" t="s">
        <v>5291</v>
      </c>
      <c r="G1500" s="12" t="s">
        <v>1617</v>
      </c>
      <c r="H1500" s="12" t="s">
        <v>5357</v>
      </c>
      <c r="I1500" s="12" t="s">
        <v>1076</v>
      </c>
      <c r="J1500" s="11">
        <v>279.43</v>
      </c>
      <c r="K1500" s="11">
        <v>74992</v>
      </c>
      <c r="L1500" s="11">
        <v>-3.1624099999999999</v>
      </c>
      <c r="M1500" s="11">
        <v>11.2121032214182</v>
      </c>
      <c r="N1500" s="11">
        <v>28.089724163204099</v>
      </c>
      <c r="O1500" s="11">
        <v>11.5494302046858</v>
      </c>
      <c r="P1500" s="11">
        <v>47.9086663647427</v>
      </c>
      <c r="Q1500" s="11">
        <v>1.24007604594915</v>
      </c>
      <c r="R1500" s="11">
        <v>7502</v>
      </c>
      <c r="S1500" s="11">
        <v>11384</v>
      </c>
      <c r="T1500" s="11">
        <v>21031</v>
      </c>
      <c r="U1500" s="81" t="str">
        <f>IF(COUNTIF('2025年度_地域戦略テーブル（基本項目）'!C:C, D1500) &gt; 0, "策定済み", "未策定")</f>
        <v>未策定</v>
      </c>
      <c r="V1500" t="str">
        <f>IF(COUNTIF('2025年度_地域戦略テーブル（基本項目）'!C:C, D1500) &gt; 0,
    IF(MONTH(INDEX('2025年度_地域戦略テーブル（基本項目）'!G:G, MATCH(D1500, '2025年度_地域戦略テーブル（基本項目）'!C:C, 0))) &gt;= 4,
        YEAR(INDEX('2025年度_地域戦略テーブル（基本項目）'!G:G, MATCH(D1500, '2025年度_地域戦略テーブル（基本項目）'!C:C, 0))),
        YEAR(INDEX('2025年度_地域戦略テーブル（基本項目）'!G:G, MATCH(D1500, '2025年度_地域戦略テーブル（基本項目）'!C:C, 0)))-1),
    "")</f>
        <v/>
      </c>
    </row>
    <row r="1501" spans="1:22" ht="26" hidden="1">
      <c r="A1501" s="11">
        <v>463</v>
      </c>
      <c r="B1501" s="12" t="s">
        <v>5358</v>
      </c>
      <c r="C1501" s="12" t="s">
        <v>6743</v>
      </c>
      <c r="D1501" s="12" t="s">
        <v>5359</v>
      </c>
      <c r="E1501" s="12" t="s">
        <v>705</v>
      </c>
      <c r="F1501" s="12" t="s">
        <v>5291</v>
      </c>
      <c r="G1501" s="12" t="s">
        <v>1617</v>
      </c>
      <c r="H1501" s="12" t="s">
        <v>5360</v>
      </c>
      <c r="I1501" s="12" t="s">
        <v>1076</v>
      </c>
      <c r="J1501" s="11">
        <v>298.18</v>
      </c>
      <c r="K1501" s="11">
        <v>5770</v>
      </c>
      <c r="L1501" s="11">
        <v>-12.336679999999999</v>
      </c>
      <c r="M1501" s="11">
        <v>1.44053406495781</v>
      </c>
      <c r="N1501" s="11">
        <v>4.9194422263678996</v>
      </c>
      <c r="O1501" s="11">
        <v>2.35274668599487</v>
      </c>
      <c r="P1501" s="11">
        <v>90.676903956664503</v>
      </c>
      <c r="Q1501" s="11">
        <v>0.61037306601493602</v>
      </c>
      <c r="R1501" s="11">
        <v>1322</v>
      </c>
      <c r="S1501" s="11">
        <v>1269</v>
      </c>
      <c r="T1501" s="11">
        <v>1537</v>
      </c>
      <c r="U1501" s="81" t="str">
        <f>IF(COUNTIF('2025年度_地域戦略テーブル（基本項目）'!C:C, D1501) &gt; 0, "策定済み", "未策定")</f>
        <v>未策定</v>
      </c>
      <c r="V1501" t="str">
        <f>IF(COUNTIF('2025年度_地域戦略テーブル（基本項目）'!C:C, D1501) &gt; 0,
    IF(MONTH(INDEX('2025年度_地域戦略テーブル（基本項目）'!G:G, MATCH(D1501, '2025年度_地域戦略テーブル（基本項目）'!C:C, 0))) &gt;= 4,
        YEAR(INDEX('2025年度_地域戦略テーブル（基本項目）'!G:G, MATCH(D1501, '2025年度_地域戦略テーブル（基本項目）'!C:C, 0))),
        YEAR(INDEX('2025年度_地域戦略テーブル（基本項目）'!G:G, MATCH(D1501, '2025年度_地域戦略テーブル（基本項目）'!C:C, 0)))-1),
    "")</f>
        <v/>
      </c>
    </row>
    <row r="1502" spans="1:22" hidden="1">
      <c r="A1502" s="11">
        <v>473</v>
      </c>
      <c r="B1502" s="12" t="s">
        <v>5361</v>
      </c>
      <c r="C1502" s="12" t="s">
        <v>6753</v>
      </c>
      <c r="D1502" s="12" t="s">
        <v>5362</v>
      </c>
      <c r="E1502" s="12" t="s">
        <v>705</v>
      </c>
      <c r="F1502" s="12" t="s">
        <v>5291</v>
      </c>
      <c r="G1502" s="12" t="s">
        <v>1617</v>
      </c>
      <c r="H1502" s="12" t="s">
        <v>5363</v>
      </c>
      <c r="I1502" s="12" t="s">
        <v>1076</v>
      </c>
      <c r="J1502" s="11">
        <v>192.06</v>
      </c>
      <c r="K1502" s="11">
        <v>20808</v>
      </c>
      <c r="L1502" s="11">
        <v>2.3915000000000002</v>
      </c>
      <c r="M1502" s="11">
        <v>6.9884800074826998</v>
      </c>
      <c r="N1502" s="11">
        <v>8.2320502218381897</v>
      </c>
      <c r="O1502" s="11">
        <v>6.7394363244072704</v>
      </c>
      <c r="P1502" s="11">
        <v>75.790899519103405</v>
      </c>
      <c r="Q1502" s="11">
        <v>2.2491339271683999</v>
      </c>
      <c r="R1502" s="11">
        <v>1360</v>
      </c>
      <c r="S1502" s="11">
        <v>3714</v>
      </c>
      <c r="T1502" s="11">
        <v>5104</v>
      </c>
      <c r="U1502" s="81" t="str">
        <f>IF(COUNTIF('2025年度_地域戦略テーブル（基本項目）'!C:C, D1502) &gt; 0, "策定済み", "未策定")</f>
        <v>未策定</v>
      </c>
      <c r="V1502" t="str">
        <f>IF(COUNTIF('2025年度_地域戦略テーブル（基本項目）'!C:C, D1502) &gt; 0,
    IF(MONTH(INDEX('2025年度_地域戦略テーブル（基本項目）'!G:G, MATCH(D1502, '2025年度_地域戦略テーブル（基本項目）'!C:C, 0))) &gt;= 4,
        YEAR(INDEX('2025年度_地域戦略テーブル（基本項目）'!G:G, MATCH(D1502, '2025年度_地域戦略テーブル（基本項目）'!C:C, 0))),
        YEAR(INDEX('2025年度_地域戦略テーブル（基本項目）'!G:G, MATCH(D1502, '2025年度_地域戦略テーブル（基本項目）'!C:C, 0)))-1),
    "")</f>
        <v/>
      </c>
    </row>
    <row r="1503" spans="1:22" hidden="1">
      <c r="A1503" s="11">
        <v>481</v>
      </c>
      <c r="B1503" s="12" t="s">
        <v>5364</v>
      </c>
      <c r="C1503" s="12" t="s">
        <v>6761</v>
      </c>
      <c r="D1503" s="12" t="s">
        <v>5365</v>
      </c>
      <c r="E1503" s="12" t="s">
        <v>705</v>
      </c>
      <c r="F1503" s="12" t="s">
        <v>5291</v>
      </c>
      <c r="G1503" s="12" t="s">
        <v>1617</v>
      </c>
      <c r="H1503" s="12" t="s">
        <v>5366</v>
      </c>
      <c r="I1503" s="12" t="s">
        <v>1076</v>
      </c>
      <c r="J1503" s="11">
        <v>115.71</v>
      </c>
      <c r="K1503" s="11">
        <v>14644</v>
      </c>
      <c r="L1503" s="11">
        <v>-7.7833800000000002</v>
      </c>
      <c r="M1503" s="11">
        <v>5.3342422289122799</v>
      </c>
      <c r="N1503" s="11">
        <v>17.7171479408841</v>
      </c>
      <c r="O1503" s="11">
        <v>18.956779280164</v>
      </c>
      <c r="P1503" s="11">
        <v>56.815096800457603</v>
      </c>
      <c r="Q1503" s="11">
        <v>1.1767337495819901</v>
      </c>
      <c r="R1503" s="11">
        <v>1853</v>
      </c>
      <c r="S1503" s="11">
        <v>3180</v>
      </c>
      <c r="T1503" s="11">
        <v>4303</v>
      </c>
      <c r="U1503" s="81" t="str">
        <f>IF(COUNTIF('2025年度_地域戦略テーブル（基本項目）'!C:C, D1503) &gt; 0, "策定済み", "未策定")</f>
        <v>未策定</v>
      </c>
      <c r="V1503" t="str">
        <f>IF(COUNTIF('2025年度_地域戦略テーブル（基本項目）'!C:C, D1503) &gt; 0,
    IF(MONTH(INDEX('2025年度_地域戦略テーブル（基本項目）'!G:G, MATCH(D1503, '2025年度_地域戦略テーブル（基本項目）'!C:C, 0))) &gt;= 4,
        YEAR(INDEX('2025年度_地域戦略テーブル（基本項目）'!G:G, MATCH(D1503, '2025年度_地域戦略テーブル（基本項目）'!C:C, 0))),
        YEAR(INDEX('2025年度_地域戦略テーブル（基本項目）'!G:G, MATCH(D1503, '2025年度_地域戦略テーブル（基本項目）'!C:C, 0)))-1),
    "")</f>
        <v/>
      </c>
    </row>
    <row r="1504" spans="1:22" hidden="1">
      <c r="A1504" s="11">
        <v>491</v>
      </c>
      <c r="B1504" s="12" t="s">
        <v>5367</v>
      </c>
      <c r="C1504" s="12" t="s">
        <v>6771</v>
      </c>
      <c r="D1504" s="12" t="s">
        <v>5368</v>
      </c>
      <c r="E1504" s="12" t="s">
        <v>705</v>
      </c>
      <c r="F1504" s="12" t="s">
        <v>5291</v>
      </c>
      <c r="G1504" s="12" t="s">
        <v>1617</v>
      </c>
      <c r="H1504" s="12" t="s">
        <v>5369</v>
      </c>
      <c r="I1504" s="12" t="s">
        <v>1076</v>
      </c>
      <c r="J1504" s="11">
        <v>197.35</v>
      </c>
      <c r="K1504" s="11">
        <v>2044</v>
      </c>
      <c r="L1504" s="11">
        <v>1.13805</v>
      </c>
      <c r="M1504" s="11">
        <v>0.97237432808324398</v>
      </c>
      <c r="N1504" s="11">
        <v>3.7874083886767198</v>
      </c>
      <c r="O1504" s="11">
        <v>3.7020428076338101</v>
      </c>
      <c r="P1504" s="11">
        <v>90.973653084086607</v>
      </c>
      <c r="Q1504" s="11">
        <v>0.56452139151965897</v>
      </c>
      <c r="R1504" s="11">
        <v>455</v>
      </c>
      <c r="S1504" s="11">
        <v>387</v>
      </c>
      <c r="T1504" s="11">
        <v>629</v>
      </c>
      <c r="U1504" s="81" t="str">
        <f>IF(COUNTIF('2025年度_地域戦略テーブル（基本項目）'!C:C, D1504) &gt; 0, "策定済み", "未策定")</f>
        <v>未策定</v>
      </c>
      <c r="V1504" t="str">
        <f>IF(COUNTIF('2025年度_地域戦略テーブル（基本項目）'!C:C, D1504) &gt; 0,
    IF(MONTH(INDEX('2025年度_地域戦略テーブル（基本項目）'!G:G, MATCH(D1504, '2025年度_地域戦略テーブル（基本項目）'!C:C, 0))) &gt;= 4,
        YEAR(INDEX('2025年度_地域戦略テーブル（基本項目）'!G:G, MATCH(D1504, '2025年度_地域戦略テーブル（基本項目）'!C:C, 0))),
        YEAR(INDEX('2025年度_地域戦略テーブル（基本項目）'!G:G, MATCH(D1504, '2025年度_地域戦略テーブル（基本項目）'!C:C, 0)))-1),
    "")</f>
        <v/>
      </c>
    </row>
    <row r="1505" spans="1:22" hidden="1">
      <c r="A1505" s="11">
        <v>454</v>
      </c>
      <c r="B1505" s="12" t="s">
        <v>5370</v>
      </c>
      <c r="C1505" s="12" t="s">
        <v>6734</v>
      </c>
      <c r="D1505" s="12" t="s">
        <v>5371</v>
      </c>
      <c r="E1505" s="12" t="s">
        <v>705</v>
      </c>
      <c r="F1505" s="12" t="s">
        <v>5291</v>
      </c>
      <c r="G1505" s="12" t="s">
        <v>1617</v>
      </c>
      <c r="H1505" s="12" t="s">
        <v>5372</v>
      </c>
      <c r="I1505" s="12" t="s">
        <v>1076</v>
      </c>
      <c r="J1505" s="11">
        <v>127.7</v>
      </c>
      <c r="K1505" s="11">
        <v>12170</v>
      </c>
      <c r="L1505" s="11">
        <v>-15.7902</v>
      </c>
      <c r="M1505" s="11">
        <v>2.84903218321094</v>
      </c>
      <c r="N1505" s="11">
        <v>8.7909579780073006</v>
      </c>
      <c r="O1505" s="11">
        <v>15.2629331145816</v>
      </c>
      <c r="P1505" s="11">
        <v>72.378756922903094</v>
      </c>
      <c r="Q1505" s="11">
        <v>0.71831980129701001</v>
      </c>
      <c r="R1505" s="11">
        <v>1398</v>
      </c>
      <c r="S1505" s="11">
        <v>3048</v>
      </c>
      <c r="T1505" s="11">
        <v>3474</v>
      </c>
      <c r="U1505" s="81" t="str">
        <f>IF(COUNTIF('2025年度_地域戦略テーブル（基本項目）'!C:C, D1505) &gt; 0, "策定済み", "未策定")</f>
        <v>未策定</v>
      </c>
      <c r="V1505" t="str">
        <f>IF(COUNTIF('2025年度_地域戦略テーブル（基本項目）'!C:C, D1505) &gt; 0,
    IF(MONTH(INDEX('2025年度_地域戦略テーブル（基本項目）'!G:G, MATCH(D1505, '2025年度_地域戦略テーブル（基本項目）'!C:C, 0))) &gt;= 4,
        YEAR(INDEX('2025年度_地域戦略テーブル（基本項目）'!G:G, MATCH(D1505, '2025年度_地域戦略テーブル（基本項目）'!C:C, 0))),
        YEAR(INDEX('2025年度_地域戦略テーブル（基本項目）'!G:G, MATCH(D1505, '2025年度_地域戦略テーブル（基本項目）'!C:C, 0)))-1),
    "")</f>
        <v/>
      </c>
    </row>
    <row r="1506" spans="1:22" hidden="1">
      <c r="A1506" s="11">
        <v>474</v>
      </c>
      <c r="B1506" s="12" t="s">
        <v>5373</v>
      </c>
      <c r="C1506" s="12" t="s">
        <v>6754</v>
      </c>
      <c r="D1506" s="12" t="s">
        <v>5374</v>
      </c>
      <c r="E1506" s="12" t="s">
        <v>705</v>
      </c>
      <c r="F1506" s="12" t="s">
        <v>5291</v>
      </c>
      <c r="G1506" s="12" t="s">
        <v>1617</v>
      </c>
      <c r="H1506" s="12" t="s">
        <v>5375</v>
      </c>
      <c r="I1506" s="12" t="s">
        <v>1076</v>
      </c>
      <c r="J1506" s="11">
        <v>35.43</v>
      </c>
      <c r="K1506" s="11">
        <v>6213</v>
      </c>
      <c r="L1506" s="11">
        <v>-4.3418000000000001</v>
      </c>
      <c r="M1506" s="11">
        <v>12.398582743592099</v>
      </c>
      <c r="N1506" s="11">
        <v>32.748884960107901</v>
      </c>
      <c r="O1506" s="11">
        <v>15.358392525482699</v>
      </c>
      <c r="P1506" s="11">
        <v>37.811773583238399</v>
      </c>
      <c r="Q1506" s="11">
        <v>1.6823661875789799</v>
      </c>
      <c r="R1506" s="11">
        <v>926</v>
      </c>
      <c r="S1506" s="11">
        <v>1336</v>
      </c>
      <c r="T1506" s="11">
        <v>1515</v>
      </c>
      <c r="U1506" s="81" t="str">
        <f>IF(COUNTIF('2025年度_地域戦略テーブル（基本項目）'!C:C, D1506) &gt; 0, "策定済み", "未策定")</f>
        <v>未策定</v>
      </c>
      <c r="V1506" t="str">
        <f>IF(COUNTIF('2025年度_地域戦略テーブル（基本項目）'!C:C, D1506) &gt; 0,
    IF(MONTH(INDEX('2025年度_地域戦略テーブル（基本項目）'!G:G, MATCH(D1506, '2025年度_地域戦略テーブル（基本項目）'!C:C, 0))) &gt;= 4,
        YEAR(INDEX('2025年度_地域戦略テーブル（基本項目）'!G:G, MATCH(D1506, '2025年度_地域戦略テーブル（基本項目）'!C:C, 0))),
        YEAR(INDEX('2025年度_地域戦略テーブル（基本項目）'!G:G, MATCH(D1506, '2025年度_地域戦略テーブル（基本項目）'!C:C, 0)))-1),
    "")</f>
        <v/>
      </c>
    </row>
    <row r="1507" spans="1:22" hidden="1">
      <c r="A1507" s="11">
        <v>484</v>
      </c>
      <c r="B1507" s="12" t="s">
        <v>5376</v>
      </c>
      <c r="C1507" s="12" t="s">
        <v>6764</v>
      </c>
      <c r="D1507" s="12" t="s">
        <v>5377</v>
      </c>
      <c r="E1507" s="12" t="s">
        <v>705</v>
      </c>
      <c r="F1507" s="12" t="s">
        <v>5291</v>
      </c>
      <c r="G1507" s="12" t="s">
        <v>1617</v>
      </c>
      <c r="H1507" s="12" t="s">
        <v>5378</v>
      </c>
      <c r="I1507" s="12" t="s">
        <v>1076</v>
      </c>
      <c r="J1507" s="11">
        <v>37.43</v>
      </c>
      <c r="K1507" s="11">
        <v>6036</v>
      </c>
      <c r="L1507" s="11">
        <v>-8.2256300000000007</v>
      </c>
      <c r="M1507" s="11">
        <v>5.6123807878799097</v>
      </c>
      <c r="N1507" s="11">
        <v>24.709947657011501</v>
      </c>
      <c r="O1507" s="11">
        <v>13.1105541107748</v>
      </c>
      <c r="P1507" s="11">
        <v>54.368557111776902</v>
      </c>
      <c r="Q1507" s="11">
        <v>2.1985603325569301</v>
      </c>
      <c r="R1507" s="11">
        <v>733</v>
      </c>
      <c r="S1507" s="11">
        <v>1567</v>
      </c>
      <c r="T1507" s="11">
        <v>1391</v>
      </c>
      <c r="U1507" s="81" t="str">
        <f>IF(COUNTIF('2025年度_地域戦略テーブル（基本項目）'!C:C, D1507) &gt; 0, "策定済み", "未策定")</f>
        <v>未策定</v>
      </c>
      <c r="V1507" t="str">
        <f>IF(COUNTIF('2025年度_地域戦略テーブル（基本項目）'!C:C, D1507) &gt; 0,
    IF(MONTH(INDEX('2025年度_地域戦略テーブル（基本項目）'!G:G, MATCH(D1507, '2025年度_地域戦略テーブル（基本項目）'!C:C, 0))) &gt;= 4,
        YEAR(INDEX('2025年度_地域戦略テーブル（基本項目）'!G:G, MATCH(D1507, '2025年度_地域戦略テーブル（基本項目）'!C:C, 0))),
        YEAR(INDEX('2025年度_地域戦略テーブル（基本項目）'!G:G, MATCH(D1507, '2025年度_地域戦略テーブル（基本項目）'!C:C, 0)))-1),
    "")</f>
        <v/>
      </c>
    </row>
    <row r="1508" spans="1:22" hidden="1">
      <c r="A1508" s="11">
        <v>493</v>
      </c>
      <c r="B1508" s="12" t="s">
        <v>5379</v>
      </c>
      <c r="C1508" s="12" t="s">
        <v>6773</v>
      </c>
      <c r="D1508" s="12" t="s">
        <v>5380</v>
      </c>
      <c r="E1508" s="12" t="s">
        <v>705</v>
      </c>
      <c r="F1508" s="12" t="s">
        <v>5291</v>
      </c>
      <c r="G1508" s="12" t="s">
        <v>1617</v>
      </c>
      <c r="H1508" s="12" t="s">
        <v>5381</v>
      </c>
      <c r="I1508" s="12" t="s">
        <v>1076</v>
      </c>
      <c r="J1508" s="11">
        <v>51.42</v>
      </c>
      <c r="K1508" s="13"/>
      <c r="L1508" s="13"/>
      <c r="M1508" s="11">
        <v>8.8490643520912702</v>
      </c>
      <c r="N1508" s="11">
        <v>21.635268421872599</v>
      </c>
      <c r="O1508" s="11">
        <v>4.6608518908159899</v>
      </c>
      <c r="P1508" s="11">
        <v>63.8962104150987</v>
      </c>
      <c r="Q1508" s="11">
        <v>0.95860492012140297</v>
      </c>
      <c r="R1508" s="11">
        <v>520</v>
      </c>
      <c r="S1508" s="11">
        <v>912</v>
      </c>
      <c r="T1508" s="11">
        <v>2170</v>
      </c>
      <c r="U1508" s="81" t="str">
        <f>IF(COUNTIF('2025年度_地域戦略テーブル（基本項目）'!C:C, D1508) &gt; 0, "策定済み", "未策定")</f>
        <v>未策定</v>
      </c>
      <c r="V1508" t="str">
        <f>IF(COUNTIF('2025年度_地域戦略テーブル（基本項目）'!C:C, D1508) &gt; 0,
    IF(MONTH(INDEX('2025年度_地域戦略テーブル（基本項目）'!G:G, MATCH(D1508, '2025年度_地域戦略テーブル（基本項目）'!C:C, 0))) &gt;= 4,
        YEAR(INDEX('2025年度_地域戦略テーブル（基本項目）'!G:G, MATCH(D1508, '2025年度_地域戦略テーブル（基本項目）'!C:C, 0))),
        YEAR(INDEX('2025年度_地域戦略テーブル（基本項目）'!G:G, MATCH(D1508, '2025年度_地域戦略テーブル（基本項目）'!C:C, 0)))-1),
    "")</f>
        <v/>
      </c>
    </row>
    <row r="1509" spans="1:22" hidden="1">
      <c r="A1509" s="11">
        <v>446</v>
      </c>
      <c r="B1509" s="12" t="s">
        <v>5382</v>
      </c>
      <c r="C1509" s="12" t="s">
        <v>6726</v>
      </c>
      <c r="D1509" s="12" t="s">
        <v>5383</v>
      </c>
      <c r="E1509" s="12" t="s">
        <v>705</v>
      </c>
      <c r="F1509" s="12" t="s">
        <v>5291</v>
      </c>
      <c r="G1509" s="12" t="s">
        <v>1617</v>
      </c>
      <c r="H1509" s="12" t="s">
        <v>5384</v>
      </c>
      <c r="I1509" s="12" t="s">
        <v>1076</v>
      </c>
      <c r="J1509" s="11">
        <v>197.79</v>
      </c>
      <c r="K1509" s="11">
        <v>34865</v>
      </c>
      <c r="L1509" s="11">
        <v>-9.5730900000000005</v>
      </c>
      <c r="M1509" s="11">
        <v>11.1459572640339</v>
      </c>
      <c r="N1509" s="11">
        <v>18.466852687914699</v>
      </c>
      <c r="O1509" s="11">
        <v>7.0740215604248</v>
      </c>
      <c r="P1509" s="11">
        <v>61.051054209177202</v>
      </c>
      <c r="Q1509" s="11">
        <v>2.26211427844934</v>
      </c>
      <c r="R1509" s="11">
        <v>2695</v>
      </c>
      <c r="S1509" s="11">
        <v>5689</v>
      </c>
      <c r="T1509" s="11">
        <v>9406</v>
      </c>
      <c r="U1509" s="81" t="str">
        <f>IF(COUNTIF('2025年度_地域戦略テーブル（基本項目）'!C:C, D1509) &gt; 0, "策定済み", "未策定")</f>
        <v>未策定</v>
      </c>
      <c r="V1509" t="str">
        <f>IF(COUNTIF('2025年度_地域戦略テーブル（基本項目）'!C:C, D1509) &gt; 0,
    IF(MONTH(INDEX('2025年度_地域戦略テーブル（基本項目）'!G:G, MATCH(D1509, '2025年度_地域戦略テーブル（基本項目）'!C:C, 0))) &gt;= 4,
        YEAR(INDEX('2025年度_地域戦略テーブル（基本項目）'!G:G, MATCH(D1509, '2025年度_地域戦略テーブル（基本項目）'!C:C, 0))),
        YEAR(INDEX('2025年度_地域戦略テーブル（基本項目）'!G:G, MATCH(D1509, '2025年度_地域戦略テーブル（基本項目）'!C:C, 0)))-1),
    "")</f>
        <v/>
      </c>
    </row>
    <row r="1510" spans="1:22" hidden="1">
      <c r="A1510" s="11">
        <v>455</v>
      </c>
      <c r="B1510" s="12" t="s">
        <v>5385</v>
      </c>
      <c r="C1510" s="12" t="s">
        <v>6735</v>
      </c>
      <c r="D1510" s="12" t="s">
        <v>5386</v>
      </c>
      <c r="E1510" s="12" t="s">
        <v>705</v>
      </c>
      <c r="F1510" s="12" t="s">
        <v>5291</v>
      </c>
      <c r="G1510" s="12" t="s">
        <v>1617</v>
      </c>
      <c r="H1510" s="12" t="s">
        <v>5387</v>
      </c>
      <c r="I1510" s="12" t="s">
        <v>1076</v>
      </c>
      <c r="J1510" s="11">
        <v>79.44</v>
      </c>
      <c r="K1510" s="11">
        <v>8900</v>
      </c>
      <c r="L1510" s="11">
        <v>2.5463800000000001</v>
      </c>
      <c r="M1510" s="11">
        <v>4.7879641192337203</v>
      </c>
      <c r="N1510" s="11">
        <v>18.241205308059499</v>
      </c>
      <c r="O1510" s="11">
        <v>7.5478254591816096</v>
      </c>
      <c r="P1510" s="11">
        <v>66.996305770340399</v>
      </c>
      <c r="Q1510" s="11">
        <v>2.4266993431847199</v>
      </c>
      <c r="R1510" s="11">
        <v>960</v>
      </c>
      <c r="S1510" s="11">
        <v>1462</v>
      </c>
      <c r="T1510" s="11">
        <v>2120</v>
      </c>
      <c r="U1510" s="81" t="str">
        <f>IF(COUNTIF('2025年度_地域戦略テーブル（基本項目）'!C:C, D1510) &gt; 0, "策定済み", "未策定")</f>
        <v>未策定</v>
      </c>
      <c r="V1510" t="str">
        <f>IF(COUNTIF('2025年度_地域戦略テーブル（基本項目）'!C:C, D1510) &gt; 0,
    IF(MONTH(INDEX('2025年度_地域戦略テーブル（基本項目）'!G:G, MATCH(D1510, '2025年度_地域戦略テーブル（基本項目）'!C:C, 0))) &gt;= 4,
        YEAR(INDEX('2025年度_地域戦略テーブル（基本項目）'!G:G, MATCH(D1510, '2025年度_地域戦略テーブル（基本項目）'!C:C, 0))),
        YEAR(INDEX('2025年度_地域戦略テーブル（基本項目）'!G:G, MATCH(D1510, '2025年度_地域戦略テーブル（基本項目）'!C:C, 0)))-1),
    "")</f>
        <v/>
      </c>
    </row>
    <row r="1511" spans="1:22" hidden="1">
      <c r="A1511" s="11">
        <v>492</v>
      </c>
      <c r="B1511" s="12" t="s">
        <v>5388</v>
      </c>
      <c r="C1511" s="12" t="s">
        <v>6772</v>
      </c>
      <c r="D1511" s="12" t="s">
        <v>5389</v>
      </c>
      <c r="E1511" s="12" t="s">
        <v>705</v>
      </c>
      <c r="F1511" s="12" t="s">
        <v>5291</v>
      </c>
      <c r="G1511" s="12" t="s">
        <v>1617</v>
      </c>
      <c r="H1511" s="12" t="s">
        <v>5390</v>
      </c>
      <c r="I1511" s="12" t="s">
        <v>1076</v>
      </c>
      <c r="J1511" s="11">
        <v>78.709999999999994</v>
      </c>
      <c r="K1511" s="11">
        <v>847</v>
      </c>
      <c r="L1511" s="13"/>
      <c r="M1511" s="11">
        <v>10.157830771244299</v>
      </c>
      <c r="N1511" s="11">
        <v>13.6455677961339</v>
      </c>
      <c r="O1511" s="11">
        <v>5.0500737692750004</v>
      </c>
      <c r="P1511" s="11">
        <v>70.521398533094697</v>
      </c>
      <c r="Q1511" s="11">
        <v>0.625129130252154</v>
      </c>
      <c r="R1511" s="11">
        <v>744</v>
      </c>
      <c r="S1511" s="11">
        <v>1705</v>
      </c>
      <c r="T1511" s="11">
        <v>3471</v>
      </c>
      <c r="U1511" s="81" t="str">
        <f>IF(COUNTIF('2025年度_地域戦略テーブル（基本項目）'!C:C, D1511) &gt; 0, "策定済み", "未策定")</f>
        <v>未策定</v>
      </c>
      <c r="V1511" t="str">
        <f>IF(COUNTIF('2025年度_地域戦略テーブル（基本項目）'!C:C, D1511) &gt; 0,
    IF(MONTH(INDEX('2025年度_地域戦略テーブル（基本項目）'!G:G, MATCH(D1511, '2025年度_地域戦略テーブル（基本項目）'!C:C, 0))) &gt;= 4,
        YEAR(INDEX('2025年度_地域戦略テーブル（基本項目）'!G:G, MATCH(D1511, '2025年度_地域戦略テーブル（基本項目）'!C:C, 0))),
        YEAR(INDEX('2025年度_地域戦略テーブル（基本項目）'!G:G, MATCH(D1511, '2025年度_地域戦略テーブル（基本項目）'!C:C, 0)))-1),
    "")</f>
        <v/>
      </c>
    </row>
    <row r="1512" spans="1:22" hidden="1">
      <c r="A1512" s="11">
        <v>460</v>
      </c>
      <c r="B1512" s="12" t="s">
        <v>5391</v>
      </c>
      <c r="C1512" s="12" t="s">
        <v>6740</v>
      </c>
      <c r="D1512" s="12" t="s">
        <v>5392</v>
      </c>
      <c r="E1512" s="12" t="s">
        <v>705</v>
      </c>
      <c r="F1512" s="12" t="s">
        <v>5291</v>
      </c>
      <c r="G1512" s="12" t="s">
        <v>1617</v>
      </c>
      <c r="H1512" s="12" t="s">
        <v>5393</v>
      </c>
      <c r="I1512" s="12" t="s">
        <v>1076</v>
      </c>
      <c r="J1512" s="11">
        <v>747.56</v>
      </c>
      <c r="K1512" s="11">
        <v>4044</v>
      </c>
      <c r="L1512" s="11">
        <v>-9.5302000000000007</v>
      </c>
      <c r="M1512" s="11">
        <v>0.52238455756019697</v>
      </c>
      <c r="N1512" s="11">
        <v>1.15525092651188</v>
      </c>
      <c r="O1512" s="11">
        <v>0.318833190711454</v>
      </c>
      <c r="P1512" s="11">
        <v>96.199144075270198</v>
      </c>
      <c r="Q1512" s="11">
        <v>1.8043872499462801</v>
      </c>
      <c r="R1512" s="11">
        <v>710</v>
      </c>
      <c r="S1512" s="11">
        <v>770</v>
      </c>
      <c r="T1512" s="11">
        <v>1164</v>
      </c>
      <c r="U1512" s="81" t="str">
        <f>IF(COUNTIF('2025年度_地域戦略テーブル（基本項目）'!C:C, D1512) &gt; 0, "策定済み", "未策定")</f>
        <v>未策定</v>
      </c>
      <c r="V1512" t="str">
        <f>IF(COUNTIF('2025年度_地域戦略テーブル（基本項目）'!C:C, D1512) &gt; 0,
    IF(MONTH(INDEX('2025年度_地域戦略テーブル（基本項目）'!G:G, MATCH(D1512, '2025年度_地域戦略テーブル（基本項目）'!C:C, 0))) &gt;= 4,
        YEAR(INDEX('2025年度_地域戦略テーブル（基本項目）'!G:G, MATCH(D1512, '2025年度_地域戦略テーブル（基本項目）'!C:C, 0))),
        YEAR(INDEX('2025年度_地域戦略テーブル（基本項目）'!G:G, MATCH(D1512, '2025年度_地域戦略テーブル（基本項目）'!C:C, 0)))-1),
    "")</f>
        <v/>
      </c>
    </row>
    <row r="1513" spans="1:22" hidden="1">
      <c r="A1513" s="11">
        <v>477</v>
      </c>
      <c r="B1513" s="12" t="s">
        <v>5394</v>
      </c>
      <c r="C1513" s="12" t="s">
        <v>6757</v>
      </c>
      <c r="D1513" s="12" t="s">
        <v>5395</v>
      </c>
      <c r="E1513" s="12" t="s">
        <v>705</v>
      </c>
      <c r="F1513" s="12" t="s">
        <v>5291</v>
      </c>
      <c r="G1513" s="12" t="s">
        <v>1617</v>
      </c>
      <c r="H1513" s="12" t="s">
        <v>5396</v>
      </c>
      <c r="I1513" s="12" t="s">
        <v>1076</v>
      </c>
      <c r="J1513" s="11">
        <v>159.93</v>
      </c>
      <c r="K1513" s="11">
        <v>13343</v>
      </c>
      <c r="L1513" s="11">
        <v>-6.6596700000000002</v>
      </c>
      <c r="M1513" s="11">
        <v>4.1729323423331799</v>
      </c>
      <c r="N1513" s="11">
        <v>11.053912471141199</v>
      </c>
      <c r="O1513" s="11">
        <v>5.1368674728202999</v>
      </c>
      <c r="P1513" s="11">
        <v>77.261756840748205</v>
      </c>
      <c r="Q1513" s="11">
        <v>2.3745308729571599</v>
      </c>
      <c r="R1513" s="11">
        <v>809</v>
      </c>
      <c r="S1513" s="11">
        <v>2938</v>
      </c>
      <c r="T1513" s="11">
        <v>3402</v>
      </c>
      <c r="U1513" s="81" t="str">
        <f>IF(COUNTIF('2025年度_地域戦略テーブル（基本項目）'!C:C, D1513) &gt; 0, "策定済み", "未策定")</f>
        <v>未策定</v>
      </c>
      <c r="V1513" t="str">
        <f>IF(COUNTIF('2025年度_地域戦略テーブル（基本項目）'!C:C, D1513) &gt; 0,
    IF(MONTH(INDEX('2025年度_地域戦略テーブル（基本項目）'!G:G, MATCH(D1513, '2025年度_地域戦略テーブル（基本項目）'!C:C, 0))) &gt;= 4,
        YEAR(INDEX('2025年度_地域戦略テーブル（基本項目）'!G:G, MATCH(D1513, '2025年度_地域戦略テーブル（基本項目）'!C:C, 0))),
        YEAR(INDEX('2025年度_地域戦略テーブル（基本項目）'!G:G, MATCH(D1513, '2025年度_地域戦略テーブル（基本項目）'!C:C, 0)))-1),
    "")</f>
        <v/>
      </c>
    </row>
    <row r="1514" spans="1:22" hidden="1">
      <c r="A1514" s="11">
        <v>475</v>
      </c>
      <c r="B1514" s="12" t="s">
        <v>5397</v>
      </c>
      <c r="C1514" s="12" t="s">
        <v>6755</v>
      </c>
      <c r="D1514" s="12" t="s">
        <v>5398</v>
      </c>
      <c r="E1514" s="12" t="s">
        <v>705</v>
      </c>
      <c r="F1514" s="12" t="s">
        <v>5291</v>
      </c>
      <c r="G1514" s="12" t="s">
        <v>1617</v>
      </c>
      <c r="H1514" s="12" t="s">
        <v>5399</v>
      </c>
      <c r="I1514" s="12" t="s">
        <v>1076</v>
      </c>
      <c r="J1514" s="11">
        <v>18.920000000000002</v>
      </c>
      <c r="K1514" s="11">
        <v>4885</v>
      </c>
      <c r="L1514" s="11">
        <v>-2.3195399999999999</v>
      </c>
      <c r="M1514" s="11">
        <v>11.884868566995101</v>
      </c>
      <c r="N1514" s="11">
        <v>39.168261355104399</v>
      </c>
      <c r="O1514" s="11">
        <v>28.535805292911199</v>
      </c>
      <c r="P1514" s="11">
        <v>18.091421022314201</v>
      </c>
      <c r="Q1514" s="11">
        <v>2.31964376267516</v>
      </c>
      <c r="R1514" s="11">
        <v>951</v>
      </c>
      <c r="S1514" s="11">
        <v>975</v>
      </c>
      <c r="T1514" s="11">
        <v>1107</v>
      </c>
      <c r="U1514" s="81" t="str">
        <f>IF(COUNTIF('2025年度_地域戦略テーブル（基本項目）'!C:C, D1514) &gt; 0, "策定済み", "未策定")</f>
        <v>未策定</v>
      </c>
      <c r="V1514" t="str">
        <f>IF(COUNTIF('2025年度_地域戦略テーブル（基本項目）'!C:C, D1514) &gt; 0,
    IF(MONTH(INDEX('2025年度_地域戦略テーブル（基本項目）'!G:G, MATCH(D1514, '2025年度_地域戦略テーブル（基本項目）'!C:C, 0))) &gt;= 4,
        YEAR(INDEX('2025年度_地域戦略テーブル（基本項目）'!G:G, MATCH(D1514, '2025年度_地域戦略テーブル（基本項目）'!C:C, 0))),
        YEAR(INDEX('2025年度_地域戦略テーブル（基本項目）'!G:G, MATCH(D1514, '2025年度_地域戦略テーブル（基本項目）'!C:C, 0)))-1),
    "")</f>
        <v/>
      </c>
    </row>
    <row r="1515" spans="1:22" ht="26" hidden="1">
      <c r="A1515" s="11">
        <v>465</v>
      </c>
      <c r="B1515" s="12" t="s">
        <v>5400</v>
      </c>
      <c r="C1515" s="12" t="s">
        <v>6745</v>
      </c>
      <c r="D1515" s="12" t="s">
        <v>5401</v>
      </c>
      <c r="E1515" s="12" t="s">
        <v>705</v>
      </c>
      <c r="F1515" s="12" t="s">
        <v>5291</v>
      </c>
      <c r="G1515" s="12" t="s">
        <v>1617</v>
      </c>
      <c r="H1515" s="12" t="s">
        <v>5402</v>
      </c>
      <c r="I1515" s="12" t="s">
        <v>1076</v>
      </c>
      <c r="J1515" s="11">
        <v>394.85</v>
      </c>
      <c r="K1515" s="11">
        <v>13552</v>
      </c>
      <c r="L1515" s="11">
        <v>-9.8756400000000006</v>
      </c>
      <c r="M1515" s="11">
        <v>3.4332905214507901</v>
      </c>
      <c r="N1515" s="11">
        <v>8.8618269500197506</v>
      </c>
      <c r="O1515" s="11">
        <v>2.40846036653299</v>
      </c>
      <c r="P1515" s="11">
        <v>82.644351255033698</v>
      </c>
      <c r="Q1515" s="11">
        <v>2.6520709069627602</v>
      </c>
      <c r="R1515" s="11">
        <v>1794</v>
      </c>
      <c r="S1515" s="11">
        <v>1522</v>
      </c>
      <c r="T1515" s="11">
        <v>5112</v>
      </c>
      <c r="U1515" s="81" t="str">
        <f>IF(COUNTIF('2025年度_地域戦略テーブル（基本項目）'!C:C, D1515) &gt; 0, "策定済み", "未策定")</f>
        <v>未策定</v>
      </c>
      <c r="V1515" t="str">
        <f>IF(COUNTIF('2025年度_地域戦略テーブル（基本項目）'!C:C, D1515) &gt; 0,
    IF(MONTH(INDEX('2025年度_地域戦略テーブル（基本項目）'!G:G, MATCH(D1515, '2025年度_地域戦略テーブル（基本項目）'!C:C, 0))) &gt;= 4,
        YEAR(INDEX('2025年度_地域戦略テーブル（基本項目）'!G:G, MATCH(D1515, '2025年度_地域戦略テーブル（基本項目）'!C:C, 0))),
        YEAR(INDEX('2025年度_地域戦略テーブル（基本項目）'!G:G, MATCH(D1515, '2025年度_地域戦略テーブル（基本項目）'!C:C, 0)))-1),
    "")</f>
        <v/>
      </c>
    </row>
    <row r="1516" spans="1:22" hidden="1">
      <c r="A1516" s="11">
        <v>457</v>
      </c>
      <c r="B1516" s="12" t="s">
        <v>5403</v>
      </c>
      <c r="C1516" s="12" t="s">
        <v>6737</v>
      </c>
      <c r="D1516" s="12" t="s">
        <v>5404</v>
      </c>
      <c r="E1516" s="12" t="s">
        <v>705</v>
      </c>
      <c r="F1516" s="12" t="s">
        <v>5291</v>
      </c>
      <c r="G1516" s="12" t="s">
        <v>1617</v>
      </c>
      <c r="H1516" s="12" t="s">
        <v>5405</v>
      </c>
      <c r="I1516" s="12" t="s">
        <v>1076</v>
      </c>
      <c r="J1516" s="11">
        <v>225.52</v>
      </c>
      <c r="K1516" s="11">
        <v>5194</v>
      </c>
      <c r="L1516" s="11">
        <v>-7.4318299999999997</v>
      </c>
      <c r="M1516" s="11">
        <v>2.2530884174417798</v>
      </c>
      <c r="N1516" s="11">
        <v>7.2126579041768997</v>
      </c>
      <c r="O1516" s="11">
        <v>3.1859687910307102</v>
      </c>
      <c r="P1516" s="11">
        <v>86.728266125331899</v>
      </c>
      <c r="Q1516" s="11">
        <v>0.62001876201869799</v>
      </c>
      <c r="R1516" s="11">
        <v>913</v>
      </c>
      <c r="S1516" s="11">
        <v>1063</v>
      </c>
      <c r="T1516" s="11">
        <v>1455</v>
      </c>
      <c r="U1516" s="81" t="str">
        <f>IF(COUNTIF('2025年度_地域戦略テーブル（基本項目）'!C:C, D1516) &gt; 0, "策定済み", "未策定")</f>
        <v>未策定</v>
      </c>
      <c r="V1516" t="str">
        <f>IF(COUNTIF('2025年度_地域戦略テーブル（基本項目）'!C:C, D1516) &gt; 0,
    IF(MONTH(INDEX('2025年度_地域戦略テーブル（基本項目）'!G:G, MATCH(D1516, '2025年度_地域戦略テーブル（基本項目）'!C:C, 0))) &gt;= 4,
        YEAR(INDEX('2025年度_地域戦略テーブル（基本項目）'!G:G, MATCH(D1516, '2025年度_地域戦略テーブル（基本項目）'!C:C, 0))),
        YEAR(INDEX('2025年度_地域戦略テーブル（基本項目）'!G:G, MATCH(D1516, '2025年度_地域戦略テーブル（基本項目）'!C:C, 0)))-1),
    "")</f>
        <v/>
      </c>
    </row>
    <row r="1517" spans="1:22" hidden="1">
      <c r="A1517" s="11">
        <v>448</v>
      </c>
      <c r="B1517" s="12" t="s">
        <v>5406</v>
      </c>
      <c r="C1517" s="12" t="s">
        <v>6728</v>
      </c>
      <c r="D1517" s="12" t="s">
        <v>5407</v>
      </c>
      <c r="E1517" s="12" t="s">
        <v>705</v>
      </c>
      <c r="F1517" s="12" t="s">
        <v>5291</v>
      </c>
      <c r="G1517" s="12" t="s">
        <v>1617</v>
      </c>
      <c r="H1517" s="12" t="s">
        <v>5408</v>
      </c>
      <c r="I1517" s="12" t="s">
        <v>1076</v>
      </c>
      <c r="J1517" s="11">
        <v>458.33</v>
      </c>
      <c r="K1517" s="11">
        <v>35169</v>
      </c>
      <c r="L1517" s="11">
        <v>-8.6590699999999998</v>
      </c>
      <c r="M1517" s="11">
        <v>4.1017861592629803</v>
      </c>
      <c r="N1517" s="11">
        <v>9.4478168762344907</v>
      </c>
      <c r="O1517" s="11">
        <v>16.521236943662998</v>
      </c>
      <c r="P1517" s="11">
        <v>69.301395045948894</v>
      </c>
      <c r="Q1517" s="11">
        <v>0.62776497489064498</v>
      </c>
      <c r="R1517" s="11">
        <v>6411</v>
      </c>
      <c r="S1517" s="11">
        <v>7436</v>
      </c>
      <c r="T1517" s="11">
        <v>9074</v>
      </c>
      <c r="U1517" s="81" t="str">
        <f>IF(COUNTIF('2025年度_地域戦略テーブル（基本項目）'!C:C, D1517) &gt; 0, "策定済み", "未策定")</f>
        <v>未策定</v>
      </c>
      <c r="V1517" t="str">
        <f>IF(COUNTIF('2025年度_地域戦略テーブル（基本項目）'!C:C, D1517) &gt; 0,
    IF(MONTH(INDEX('2025年度_地域戦略テーブル（基本項目）'!G:G, MATCH(D1517, '2025年度_地域戦略テーブル（基本項目）'!C:C, 0))) &gt;= 4,
        YEAR(INDEX('2025年度_地域戦略テーブル（基本項目）'!G:G, MATCH(D1517, '2025年度_地域戦略テーブル（基本項目）'!C:C, 0))),
        YEAR(INDEX('2025年度_地域戦略テーブル（基本項目）'!G:G, MATCH(D1517, '2025年度_地域戦略テーブル（基本項目）'!C:C, 0)))-1),
    "")</f>
        <v/>
      </c>
    </row>
    <row r="1518" spans="1:22" hidden="1">
      <c r="A1518" s="11">
        <v>467</v>
      </c>
      <c r="B1518" s="12" t="s">
        <v>5409</v>
      </c>
      <c r="C1518" s="12" t="s">
        <v>6747</v>
      </c>
      <c r="D1518" s="12" t="s">
        <v>5410</v>
      </c>
      <c r="E1518" s="12" t="s">
        <v>705</v>
      </c>
      <c r="F1518" s="12" t="s">
        <v>5291</v>
      </c>
      <c r="G1518" s="12" t="s">
        <v>1617</v>
      </c>
      <c r="H1518" s="12" t="s">
        <v>5411</v>
      </c>
      <c r="I1518" s="12" t="s">
        <v>1076</v>
      </c>
      <c r="J1518" s="11">
        <v>16.37</v>
      </c>
      <c r="K1518" s="11">
        <v>3081</v>
      </c>
      <c r="L1518" s="11">
        <v>-3.8989400000000001</v>
      </c>
      <c r="M1518" s="11">
        <v>18.790154838446199</v>
      </c>
      <c r="N1518" s="11">
        <v>75.940159427191006</v>
      </c>
      <c r="O1518" s="11">
        <v>5.15346030454843</v>
      </c>
      <c r="P1518" s="11">
        <v>7.7477294063090299E-2</v>
      </c>
      <c r="Q1518" s="11">
        <v>3.8748135751241301E-2</v>
      </c>
      <c r="R1518" s="11">
        <v>796</v>
      </c>
      <c r="S1518" s="11">
        <v>422</v>
      </c>
      <c r="T1518" s="11">
        <v>916</v>
      </c>
      <c r="U1518" s="81" t="str">
        <f>IF(COUNTIF('2025年度_地域戦略テーブル（基本項目）'!C:C, D1518) &gt; 0, "策定済み", "未策定")</f>
        <v>未策定</v>
      </c>
      <c r="V1518" t="str">
        <f>IF(COUNTIF('2025年度_地域戦略テーブル（基本項目）'!C:C, D1518) &gt; 0,
    IF(MONTH(INDEX('2025年度_地域戦略テーブル（基本項目）'!G:G, MATCH(D1518, '2025年度_地域戦略テーブル（基本項目）'!C:C, 0))) &gt;= 4,
        YEAR(INDEX('2025年度_地域戦略テーブル（基本項目）'!G:G, MATCH(D1518, '2025年度_地域戦略テーブル（基本項目）'!C:C, 0))),
        YEAR(INDEX('2025年度_地域戦略テーブル（基本項目）'!G:G, MATCH(D1518, '2025年度_地域戦略テーブル（基本項目）'!C:C, 0)))-1),
    "")</f>
        <v/>
      </c>
    </row>
    <row r="1519" spans="1:22" hidden="1">
      <c r="A1519" s="11">
        <v>489</v>
      </c>
      <c r="B1519" s="12" t="s">
        <v>5412</v>
      </c>
      <c r="C1519" s="12" t="s">
        <v>6769</v>
      </c>
      <c r="D1519" s="12" t="s">
        <v>5413</v>
      </c>
      <c r="E1519" s="12" t="s">
        <v>705</v>
      </c>
      <c r="F1519" s="12" t="s">
        <v>5291</v>
      </c>
      <c r="G1519" s="12" t="s">
        <v>1617</v>
      </c>
      <c r="H1519" s="12" t="s">
        <v>5414</v>
      </c>
      <c r="I1519" s="12" t="s">
        <v>1076</v>
      </c>
      <c r="J1519" s="11">
        <v>103.64</v>
      </c>
      <c r="K1519" s="11">
        <v>3710</v>
      </c>
      <c r="L1519" s="11">
        <v>280.51281999999998</v>
      </c>
      <c r="M1519" s="11">
        <v>6.8850762923498197</v>
      </c>
      <c r="N1519" s="11">
        <v>7.7614907693611999</v>
      </c>
      <c r="O1519" s="11">
        <v>2.1616607696875501</v>
      </c>
      <c r="P1519" s="11">
        <v>82.170691706076099</v>
      </c>
      <c r="Q1519" s="11">
        <v>1.0210804625252901</v>
      </c>
      <c r="R1519" s="11">
        <v>466</v>
      </c>
      <c r="S1519" s="11">
        <v>1211</v>
      </c>
      <c r="T1519" s="11">
        <v>2129</v>
      </c>
      <c r="U1519" s="81" t="str">
        <f>IF(COUNTIF('2025年度_地域戦略テーブル（基本項目）'!C:C, D1519) &gt; 0, "策定済み", "未策定")</f>
        <v>未策定</v>
      </c>
      <c r="V1519" t="str">
        <f>IF(COUNTIF('2025年度_地域戦略テーブル（基本項目）'!C:C, D1519) &gt; 0,
    IF(MONTH(INDEX('2025年度_地域戦略テーブル（基本項目）'!G:G, MATCH(D1519, '2025年度_地域戦略テーブル（基本項目）'!C:C, 0))) &gt;= 4,
        YEAR(INDEX('2025年度_地域戦略テーブル（基本項目）'!G:G, MATCH(D1519, '2025年度_地域戦略テーブル（基本項目）'!C:C, 0))),
        YEAR(INDEX('2025年度_地域戦略テーブル（基本項目）'!G:G, MATCH(D1519, '2025年度_地域戦略テーブル（基本項目）'!C:C, 0)))-1),
    "")</f>
        <v/>
      </c>
    </row>
    <row r="1520" spans="1:22" ht="26" hidden="1">
      <c r="A1520" s="11">
        <v>461</v>
      </c>
      <c r="B1520" s="12" t="s">
        <v>5415</v>
      </c>
      <c r="C1520" s="12" t="s">
        <v>6741</v>
      </c>
      <c r="D1520" s="12" t="s">
        <v>5416</v>
      </c>
      <c r="E1520" s="12" t="s">
        <v>705</v>
      </c>
      <c r="F1520" s="12" t="s">
        <v>5291</v>
      </c>
      <c r="G1520" s="12" t="s">
        <v>1617</v>
      </c>
      <c r="H1520" s="12" t="s">
        <v>5417</v>
      </c>
      <c r="I1520" s="12" t="s">
        <v>1076</v>
      </c>
      <c r="J1520" s="11">
        <v>886.47</v>
      </c>
      <c r="K1520" s="11">
        <v>14451</v>
      </c>
      <c r="L1520" s="11">
        <v>-11.147320000000001</v>
      </c>
      <c r="M1520" s="11">
        <v>1.4823155043693901</v>
      </c>
      <c r="N1520" s="11">
        <v>2.42287661238207</v>
      </c>
      <c r="O1520" s="11">
        <v>1.37691080276575</v>
      </c>
      <c r="P1520" s="11">
        <v>93.9702229986123</v>
      </c>
      <c r="Q1520" s="11">
        <v>0.74767408187054096</v>
      </c>
      <c r="R1520" s="11">
        <v>2497</v>
      </c>
      <c r="S1520" s="11">
        <v>2374</v>
      </c>
      <c r="T1520" s="11">
        <v>4961</v>
      </c>
      <c r="U1520" s="81" t="str">
        <f>IF(COUNTIF('2025年度_地域戦略テーブル（基本項目）'!C:C, D1520) &gt; 0, "策定済み", "未策定")</f>
        <v>未策定</v>
      </c>
      <c r="V1520" t="str">
        <f>IF(COUNTIF('2025年度_地域戦略テーブル（基本項目）'!C:C, D1520) &gt; 0,
    IF(MONTH(INDEX('2025年度_地域戦略テーブル（基本項目）'!G:G, MATCH(D1520, '2025年度_地域戦略テーブル（基本項目）'!C:C, 0))) &gt;= 4,
        YEAR(INDEX('2025年度_地域戦略テーブル（基本項目）'!G:G, MATCH(D1520, '2025年度_地域戦略テーブル（基本項目）'!C:C, 0))),
        YEAR(INDEX('2025年度_地域戦略テーブル（基本項目）'!G:G, MATCH(D1520, '2025年度_地域戦略テーブル（基本項目）'!C:C, 0)))-1),
    "")</f>
        <v/>
      </c>
    </row>
    <row r="1521" spans="1:22" ht="26" hidden="1">
      <c r="A1521" s="11">
        <v>449</v>
      </c>
      <c r="B1521" s="12" t="s">
        <v>5418</v>
      </c>
      <c r="C1521" s="12" t="s">
        <v>6729</v>
      </c>
      <c r="D1521" s="12" t="s">
        <v>5419</v>
      </c>
      <c r="E1521" s="12" t="s">
        <v>705</v>
      </c>
      <c r="F1521" s="12" t="s">
        <v>5291</v>
      </c>
      <c r="G1521" s="12" t="s">
        <v>1617</v>
      </c>
      <c r="H1521" s="12" t="s">
        <v>5420</v>
      </c>
      <c r="I1521" s="12" t="s">
        <v>1076</v>
      </c>
      <c r="J1521" s="11">
        <v>398.58</v>
      </c>
      <c r="K1521" s="11">
        <v>59005</v>
      </c>
      <c r="L1521" s="11">
        <v>2.0900699999999999</v>
      </c>
      <c r="M1521" s="11">
        <v>9.2001176814992807</v>
      </c>
      <c r="N1521" s="11">
        <v>21.735742310338399</v>
      </c>
      <c r="O1521" s="11">
        <v>7.4569646982305997</v>
      </c>
      <c r="P1521" s="11">
        <v>60.1427289062675</v>
      </c>
      <c r="Q1521" s="11">
        <v>1.4644464036642999</v>
      </c>
      <c r="R1521" s="11">
        <v>5138</v>
      </c>
      <c r="S1521" s="11">
        <v>10900</v>
      </c>
      <c r="T1521" s="11">
        <v>19034</v>
      </c>
      <c r="U1521" s="81" t="str">
        <f>IF(COUNTIF('2025年度_地域戦略テーブル（基本項目）'!C:C, D1521) &gt; 0, "策定済み", "未策定")</f>
        <v>未策定</v>
      </c>
      <c r="V1521" t="str">
        <f>IF(COUNTIF('2025年度_地域戦略テーブル（基本項目）'!C:C, D1521) &gt; 0,
    IF(MONTH(INDEX('2025年度_地域戦略テーブル（基本項目）'!G:G, MATCH(D1521, '2025年度_地域戦略テーブル（基本項目）'!C:C, 0))) &gt;= 4,
        YEAR(INDEX('2025年度_地域戦略テーブル（基本項目）'!G:G, MATCH(D1521, '2025年度_地域戦略テーブル（基本項目）'!C:C, 0))),
        YEAR(INDEX('2025年度_地域戦略テーブル（基本項目）'!G:G, MATCH(D1521, '2025年度_地域戦略テーブル（基本項目）'!C:C, 0)))-1),
    "")</f>
        <v/>
      </c>
    </row>
    <row r="1522" spans="1:22" ht="26" hidden="1">
      <c r="A1522" s="11">
        <v>447</v>
      </c>
      <c r="B1522" s="12" t="s">
        <v>5421</v>
      </c>
      <c r="C1522" s="12" t="s">
        <v>6727</v>
      </c>
      <c r="D1522" s="12" t="s">
        <v>5422</v>
      </c>
      <c r="E1522" s="12" t="s">
        <v>705</v>
      </c>
      <c r="F1522" s="12" t="s">
        <v>5291</v>
      </c>
      <c r="G1522" s="12" t="s">
        <v>1617</v>
      </c>
      <c r="H1522" s="12" t="s">
        <v>5423</v>
      </c>
      <c r="I1522" s="12" t="s">
        <v>1076</v>
      </c>
      <c r="J1522" s="11">
        <v>344.42</v>
      </c>
      <c r="K1522" s="11">
        <v>53557</v>
      </c>
      <c r="L1522" s="11">
        <v>-7.9175399999999998</v>
      </c>
      <c r="M1522" s="11">
        <v>6.6380025558644897</v>
      </c>
      <c r="N1522" s="11">
        <v>14.292655257215101</v>
      </c>
      <c r="O1522" s="11">
        <v>20.3057430599744</v>
      </c>
      <c r="P1522" s="11">
        <v>57.3653629060763</v>
      </c>
      <c r="Q1522" s="11">
        <v>1.3982362208697301</v>
      </c>
      <c r="R1522" s="11">
        <v>5358</v>
      </c>
      <c r="S1522" s="11">
        <v>10343</v>
      </c>
      <c r="T1522" s="11">
        <v>14789</v>
      </c>
      <c r="U1522" s="81" t="str">
        <f>IF(COUNTIF('2025年度_地域戦略テーブル（基本項目）'!C:C, D1522) &gt; 0, "策定済み", "未策定")</f>
        <v>未策定</v>
      </c>
      <c r="V1522" t="str">
        <f>IF(COUNTIF('2025年度_地域戦略テーブル（基本項目）'!C:C, D1522) &gt; 0,
    IF(MONTH(INDEX('2025年度_地域戦略テーブル（基本項目）'!G:G, MATCH(D1522, '2025年度_地域戦略テーブル（基本項目）'!C:C, 0))) &gt;= 4,
        YEAR(INDEX('2025年度_地域戦略テーブル（基本項目）'!G:G, MATCH(D1522, '2025年度_地域戦略テーブル（基本項目）'!C:C, 0))),
        YEAR(INDEX('2025年度_地域戦略テーブル（基本項目）'!G:G, MATCH(D1522, '2025年度_地域戦略テーブル（基本項目）'!C:C, 0)))-1),
    "")</f>
        <v/>
      </c>
    </row>
    <row r="1523" spans="1:22" hidden="1">
      <c r="A1523" s="11">
        <v>443</v>
      </c>
      <c r="B1523" s="12" t="s">
        <v>5424</v>
      </c>
      <c r="C1523" s="12" t="s">
        <v>6723</v>
      </c>
      <c r="D1523" s="12" t="s">
        <v>5425</v>
      </c>
      <c r="E1523" s="12" t="s">
        <v>705</v>
      </c>
      <c r="F1523" s="12" t="s">
        <v>5291</v>
      </c>
      <c r="G1523" s="12" t="s">
        <v>1617</v>
      </c>
      <c r="H1523" s="12" t="s">
        <v>5426</v>
      </c>
      <c r="I1523" s="12" t="s">
        <v>1076</v>
      </c>
      <c r="J1523" s="11">
        <v>305.32</v>
      </c>
      <c r="K1523" s="11">
        <v>59491</v>
      </c>
      <c r="L1523" s="11">
        <v>-3.91194</v>
      </c>
      <c r="M1523" s="11">
        <v>8.9741141141292005</v>
      </c>
      <c r="N1523" s="11">
        <v>17.637309004571701</v>
      </c>
      <c r="O1523" s="11">
        <v>7.55297509499405</v>
      </c>
      <c r="P1523" s="11">
        <v>63.067957782226301</v>
      </c>
      <c r="Q1523" s="11">
        <v>2.76764400407875</v>
      </c>
      <c r="R1523" s="11">
        <v>4031</v>
      </c>
      <c r="S1523" s="11">
        <v>11301</v>
      </c>
      <c r="T1523" s="11">
        <v>16307</v>
      </c>
      <c r="U1523" s="81" t="str">
        <f>IF(COUNTIF('2025年度_地域戦略テーブル（基本項目）'!C:C, D1523) &gt; 0, "策定済み", "未策定")</f>
        <v>未策定</v>
      </c>
      <c r="V1523" t="str">
        <f>IF(COUNTIF('2025年度_地域戦略テーブル（基本項目）'!C:C, D1523) &gt; 0,
    IF(MONTH(INDEX('2025年度_地域戦略テーブル（基本項目）'!G:G, MATCH(D1523, '2025年度_地域戦略テーブル（基本項目）'!C:C, 0))) &gt;= 4,
        YEAR(INDEX('2025年度_地域戦略テーブル（基本項目）'!G:G, MATCH(D1523, '2025年度_地域戦略テーブル（基本項目）'!C:C, 0))),
        YEAR(INDEX('2025年度_地域戦略テーブル（基本項目）'!G:G, MATCH(D1523, '2025年度_地域戦略テーブル（基本項目）'!C:C, 0)))-1),
    "")</f>
        <v/>
      </c>
    </row>
    <row r="1524" spans="1:22" hidden="1">
      <c r="A1524" s="11">
        <v>479</v>
      </c>
      <c r="B1524" s="12" t="s">
        <v>5427</v>
      </c>
      <c r="C1524" s="12" t="s">
        <v>6759</v>
      </c>
      <c r="D1524" s="12" t="s">
        <v>5428</v>
      </c>
      <c r="E1524" s="12" t="s">
        <v>705</v>
      </c>
      <c r="F1524" s="12" t="s">
        <v>5291</v>
      </c>
      <c r="G1524" s="12" t="s">
        <v>1617</v>
      </c>
      <c r="H1524" s="12" t="s">
        <v>5429</v>
      </c>
      <c r="I1524" s="12" t="s">
        <v>1076</v>
      </c>
      <c r="J1524" s="11">
        <v>211.41</v>
      </c>
      <c r="K1524" s="11">
        <v>8302</v>
      </c>
      <c r="L1524" s="11">
        <v>-9.3371200000000005</v>
      </c>
      <c r="M1524" s="11">
        <v>1.6972125715562301</v>
      </c>
      <c r="N1524" s="11">
        <v>7.0837886996667603</v>
      </c>
      <c r="O1524" s="11">
        <v>4.6421234169816596</v>
      </c>
      <c r="P1524" s="11">
        <v>85.400952809453401</v>
      </c>
      <c r="Q1524" s="11">
        <v>1.17592250234192</v>
      </c>
      <c r="R1524" s="11">
        <v>1368</v>
      </c>
      <c r="S1524" s="11">
        <v>1669</v>
      </c>
      <c r="T1524" s="11">
        <v>2181</v>
      </c>
      <c r="U1524" s="81" t="str">
        <f>IF(COUNTIF('2025年度_地域戦略テーブル（基本項目）'!C:C, D1524) &gt; 0, "策定済み", "未策定")</f>
        <v>未策定</v>
      </c>
      <c r="V1524" t="str">
        <f>IF(COUNTIF('2025年度_地域戦略テーブル（基本項目）'!C:C, D1524) &gt; 0,
    IF(MONTH(INDEX('2025年度_地域戦略テーブル（基本項目）'!G:G, MATCH(D1524, '2025年度_地域戦略テーブル（基本項目）'!C:C, 0))) &gt;= 4,
        YEAR(INDEX('2025年度_地域戦略テーブル（基本項目）'!G:G, MATCH(D1524, '2025年度_地域戦略テーブル（基本項目）'!C:C, 0))),
        YEAR(INDEX('2025年度_地域戦略テーブル（基本項目）'!G:G, MATCH(D1524, '2025年度_地域戦略テーブル（基本項目）'!C:C, 0)))-1),
    "")</f>
        <v/>
      </c>
    </row>
    <row r="1525" spans="1:22" hidden="1">
      <c r="A1525" s="11">
        <v>497</v>
      </c>
      <c r="B1525" s="12" t="s">
        <v>5430</v>
      </c>
      <c r="C1525" s="12" t="s">
        <v>6777</v>
      </c>
      <c r="D1525" s="12" t="s">
        <v>5431</v>
      </c>
      <c r="E1525" s="12" t="s">
        <v>705</v>
      </c>
      <c r="F1525" s="12" t="s">
        <v>5291</v>
      </c>
      <c r="G1525" s="12" t="s">
        <v>1617</v>
      </c>
      <c r="H1525" s="12" t="s">
        <v>5432</v>
      </c>
      <c r="I1525" s="12" t="s">
        <v>1076</v>
      </c>
      <c r="J1525" s="11">
        <v>230.13</v>
      </c>
      <c r="K1525" s="11">
        <v>1318</v>
      </c>
      <c r="L1525" s="11">
        <v>3114.6341499999999</v>
      </c>
      <c r="M1525" s="11">
        <v>1.06078696202044</v>
      </c>
      <c r="N1525" s="11">
        <v>7.3179824097318296</v>
      </c>
      <c r="O1525" s="11">
        <v>9.9161410394508298</v>
      </c>
      <c r="P1525" s="11">
        <v>80.913899746519405</v>
      </c>
      <c r="Q1525" s="11">
        <v>0.791189842277497</v>
      </c>
      <c r="R1525" s="11">
        <v>1703</v>
      </c>
      <c r="S1525" s="11">
        <v>1202</v>
      </c>
      <c r="T1525" s="11">
        <v>1045</v>
      </c>
      <c r="U1525" s="81" t="str">
        <f>IF(COUNTIF('2025年度_地域戦略テーブル（基本項目）'!C:C, D1525) &gt; 0, "策定済み", "未策定")</f>
        <v>未策定</v>
      </c>
      <c r="V1525" t="str">
        <f>IF(COUNTIF('2025年度_地域戦略テーブル（基本項目）'!C:C, D1525) &gt; 0,
    IF(MONTH(INDEX('2025年度_地域戦略テーブル（基本項目）'!G:G, MATCH(D1525, '2025年度_地域戦略テーブル（基本項目）'!C:C, 0))) &gt;= 4,
        YEAR(INDEX('2025年度_地域戦略テーブル（基本項目）'!G:G, MATCH(D1525, '2025年度_地域戦略テーブル（基本項目）'!C:C, 0))),
        YEAR(INDEX('2025年度_地域戦略テーブル（基本項目）'!G:G, MATCH(D1525, '2025年度_地域戦略テーブル（基本項目）'!C:C, 0)))-1),
    "")</f>
        <v/>
      </c>
    </row>
    <row r="1526" spans="1:22" hidden="1">
      <c r="A1526" s="11">
        <v>464</v>
      </c>
      <c r="B1526" s="12" t="s">
        <v>5433</v>
      </c>
      <c r="C1526" s="12" t="s">
        <v>6744</v>
      </c>
      <c r="D1526" s="12" t="s">
        <v>5434</v>
      </c>
      <c r="E1526" s="12" t="s">
        <v>705</v>
      </c>
      <c r="F1526" s="12" t="s">
        <v>5291</v>
      </c>
      <c r="G1526" s="12" t="s">
        <v>1617</v>
      </c>
      <c r="H1526" s="12" t="s">
        <v>5435</v>
      </c>
      <c r="I1526" s="12" t="s">
        <v>1076</v>
      </c>
      <c r="J1526" s="11">
        <v>59.77</v>
      </c>
      <c r="K1526" s="11">
        <v>3322</v>
      </c>
      <c r="L1526" s="11">
        <v>-7.1807800000000004</v>
      </c>
      <c r="M1526" s="11">
        <v>7.1080206986940597</v>
      </c>
      <c r="N1526" s="11">
        <v>14.893973770205699</v>
      </c>
      <c r="O1526" s="11">
        <v>5.5802758647239097</v>
      </c>
      <c r="P1526" s="11">
        <v>69.572646994029299</v>
      </c>
      <c r="Q1526" s="11">
        <v>2.8450826723469702</v>
      </c>
      <c r="R1526" s="11">
        <v>611</v>
      </c>
      <c r="S1526" s="11">
        <v>499</v>
      </c>
      <c r="T1526" s="11">
        <v>974</v>
      </c>
      <c r="U1526" s="81" t="str">
        <f>IF(COUNTIF('2025年度_地域戦略テーブル（基本項目）'!C:C, D1526) &gt; 0, "策定済み", "未策定")</f>
        <v>未策定</v>
      </c>
      <c r="V1526" t="str">
        <f>IF(COUNTIF('2025年度_地域戦略テーブル（基本項目）'!C:C, D1526) &gt; 0,
    IF(MONTH(INDEX('2025年度_地域戦略テーブル（基本項目）'!G:G, MATCH(D1526, '2025年度_地域戦略テーブル（基本項目）'!C:C, 0))) &gt;= 4,
        YEAR(INDEX('2025年度_地域戦略テーブル（基本項目）'!G:G, MATCH(D1526, '2025年度_地域戦略テーブル（基本項目）'!C:C, 0))),
        YEAR(INDEX('2025年度_地域戦略テーブル（基本項目）'!G:G, MATCH(D1526, '2025年度_地域戦略テーブル（基本項目）'!C:C, 0)))-1),
    "")</f>
        <v/>
      </c>
    </row>
    <row r="1527" spans="1:22" hidden="1">
      <c r="A1527" s="11">
        <v>490</v>
      </c>
      <c r="B1527" s="12" t="s">
        <v>5436</v>
      </c>
      <c r="C1527" s="12" t="s">
        <v>6770</v>
      </c>
      <c r="D1527" s="12" t="s">
        <v>5437</v>
      </c>
      <c r="E1527" s="12" t="s">
        <v>705</v>
      </c>
      <c r="F1527" s="12" t="s">
        <v>5291</v>
      </c>
      <c r="G1527" s="12" t="s">
        <v>1617</v>
      </c>
      <c r="H1527" s="12" t="s">
        <v>5438</v>
      </c>
      <c r="I1527" s="12" t="s">
        <v>1076</v>
      </c>
      <c r="J1527" s="11">
        <v>68.39</v>
      </c>
      <c r="K1527" s="11">
        <v>2128</v>
      </c>
      <c r="L1527" s="13"/>
      <c r="M1527" s="11">
        <v>12.751733309061599</v>
      </c>
      <c r="N1527" s="11">
        <v>15.863014245467699</v>
      </c>
      <c r="O1527" s="11">
        <v>4.2866820773814496</v>
      </c>
      <c r="P1527" s="11">
        <v>65.693863668924195</v>
      </c>
      <c r="Q1527" s="11">
        <v>1.4047066991649999</v>
      </c>
      <c r="R1527" s="11">
        <v>795</v>
      </c>
      <c r="S1527" s="11">
        <v>2331</v>
      </c>
      <c r="T1527" s="11">
        <v>5021</v>
      </c>
      <c r="U1527" s="81" t="str">
        <f>IF(COUNTIF('2025年度_地域戦略テーブル（基本項目）'!C:C, D1527) &gt; 0, "策定済み", "未策定")</f>
        <v>未策定</v>
      </c>
      <c r="V1527" t="str">
        <f>IF(COUNTIF('2025年度_地域戦略テーブル（基本項目）'!C:C, D1527) &gt; 0,
    IF(MONTH(INDEX('2025年度_地域戦略テーブル（基本項目）'!G:G, MATCH(D1527, '2025年度_地域戦略テーブル（基本項目）'!C:C, 0))) &gt;= 4,
        YEAR(INDEX('2025年度_地域戦略テーブル（基本項目）'!G:G, MATCH(D1527, '2025年度_地域戦略テーブル（基本項目）'!C:C, 0))),
        YEAR(INDEX('2025年度_地域戦略テーブル（基本項目）'!G:G, MATCH(D1527, '2025年度_地域戦略テーブル（基本項目）'!C:C, 0)))-1),
    "")</f>
        <v/>
      </c>
    </row>
    <row r="1528" spans="1:22" hidden="1">
      <c r="A1528" s="11">
        <v>439</v>
      </c>
      <c r="B1528" s="12" t="s">
        <v>5439</v>
      </c>
      <c r="C1528" s="12" t="s">
        <v>6719</v>
      </c>
      <c r="D1528" s="12" t="s">
        <v>5440</v>
      </c>
      <c r="E1528" s="12" t="s">
        <v>705</v>
      </c>
      <c r="F1528" s="12" t="s">
        <v>5291</v>
      </c>
      <c r="G1528" s="12" t="s">
        <v>1617</v>
      </c>
      <c r="H1528" s="12" t="s">
        <v>5441</v>
      </c>
      <c r="I1528" s="12" t="s">
        <v>1076</v>
      </c>
      <c r="J1528" s="11">
        <v>767.72</v>
      </c>
      <c r="K1528" s="11">
        <v>282693</v>
      </c>
      <c r="L1528" s="11">
        <v>-3.9266299999999998</v>
      </c>
      <c r="M1528" s="11">
        <v>10.3893384356696</v>
      </c>
      <c r="N1528" s="11">
        <v>5.6520592628357704</v>
      </c>
      <c r="O1528" s="11">
        <v>10.5749638691162</v>
      </c>
      <c r="P1528" s="11">
        <v>71.945754544333496</v>
      </c>
      <c r="Q1528" s="11">
        <v>1.43788388804496</v>
      </c>
      <c r="R1528" s="11">
        <v>12165</v>
      </c>
      <c r="S1528" s="11">
        <v>29906</v>
      </c>
      <c r="T1528" s="11">
        <v>90159</v>
      </c>
      <c r="U1528" s="81" t="str">
        <f>IF(COUNTIF('2025年度_地域戦略テーブル（基本項目）'!C:C, D1528) &gt; 0, "策定済み", "未策定")</f>
        <v>未策定</v>
      </c>
      <c r="V1528" t="str">
        <f>IF(COUNTIF('2025年度_地域戦略テーブル（基本項目）'!C:C, D1528) &gt; 0,
    IF(MONTH(INDEX('2025年度_地域戦略テーブル（基本項目）'!G:G, MATCH(D1528, '2025年度_地域戦略テーブル（基本項目）'!C:C, 0))) &gt;= 4,
        YEAR(INDEX('2025年度_地域戦略テーブル（基本項目）'!G:G, MATCH(D1528, '2025年度_地域戦略テーブル（基本項目）'!C:C, 0))),
        YEAR(INDEX('2025年度_地域戦略テーブル（基本項目）'!G:G, MATCH(D1528, '2025年度_地域戦略テーブル（基本項目）'!C:C, 0)))-1),
    "")</f>
        <v/>
      </c>
    </row>
    <row r="1529" spans="1:22" hidden="1">
      <c r="A1529" s="11">
        <v>483</v>
      </c>
      <c r="B1529" s="12" t="s">
        <v>5442</v>
      </c>
      <c r="C1529" s="12" t="s">
        <v>6763</v>
      </c>
      <c r="D1529" s="12" t="s">
        <v>5443</v>
      </c>
      <c r="E1529" s="12" t="s">
        <v>705</v>
      </c>
      <c r="F1529" s="12" t="s">
        <v>5291</v>
      </c>
      <c r="G1529" s="12" t="s">
        <v>1617</v>
      </c>
      <c r="H1529" s="12" t="s">
        <v>5444</v>
      </c>
      <c r="I1529" s="12" t="s">
        <v>1076</v>
      </c>
      <c r="J1529" s="11">
        <v>93.42</v>
      </c>
      <c r="K1529" s="11">
        <v>5826</v>
      </c>
      <c r="L1529" s="11">
        <v>-10.43812</v>
      </c>
      <c r="M1529" s="11">
        <v>2.16899301716811</v>
      </c>
      <c r="N1529" s="11">
        <v>14.678824872838801</v>
      </c>
      <c r="O1529" s="11">
        <v>14.8303296073569</v>
      </c>
      <c r="P1529" s="11">
        <v>67.100396165344193</v>
      </c>
      <c r="Q1529" s="11">
        <v>1.22145633729201</v>
      </c>
      <c r="R1529" s="11">
        <v>1471</v>
      </c>
      <c r="S1529" s="11">
        <v>1555</v>
      </c>
      <c r="T1529" s="11">
        <v>1308</v>
      </c>
      <c r="U1529" s="81" t="str">
        <f>IF(COUNTIF('2025年度_地域戦略テーブル（基本項目）'!C:C, D1529) &gt; 0, "策定済み", "未策定")</f>
        <v>未策定</v>
      </c>
      <c r="V1529" t="str">
        <f>IF(COUNTIF('2025年度_地域戦略テーブル（基本項目）'!C:C, D1529) &gt; 0,
    IF(MONTH(INDEX('2025年度_地域戦略テーブル（基本項目）'!G:G, MATCH(D1529, '2025年度_地域戦略テーブル（基本項目）'!C:C, 0))) &gt;= 4,
        YEAR(INDEX('2025年度_地域戦略テーブル（基本項目）'!G:G, MATCH(D1529, '2025年度_地域戦略テーブル（基本項目）'!C:C, 0))),
        YEAR(INDEX('2025年度_地域戦略テーブル（基本項目）'!G:G, MATCH(D1529, '2025年度_地域戦略テーブル（基本項目）'!C:C, 0)))-1),
    "")</f>
        <v/>
      </c>
    </row>
    <row r="1530" spans="1:22" ht="26" hidden="1">
      <c r="A1530" s="11">
        <v>462</v>
      </c>
      <c r="B1530" s="12" t="s">
        <v>5445</v>
      </c>
      <c r="C1530" s="12" t="s">
        <v>6742</v>
      </c>
      <c r="D1530" s="12" t="s">
        <v>5446</v>
      </c>
      <c r="E1530" s="12" t="s">
        <v>705</v>
      </c>
      <c r="F1530" s="12" t="s">
        <v>5291</v>
      </c>
      <c r="G1530" s="12" t="s">
        <v>1617</v>
      </c>
      <c r="H1530" s="12" t="s">
        <v>5447</v>
      </c>
      <c r="I1530" s="12" t="s">
        <v>1076</v>
      </c>
      <c r="J1530" s="11">
        <v>234.08</v>
      </c>
      <c r="K1530" s="11">
        <v>2556</v>
      </c>
      <c r="L1530" s="11">
        <v>-9.7138799999999996</v>
      </c>
      <c r="M1530" s="11">
        <v>1.7574041862859999</v>
      </c>
      <c r="N1530" s="11">
        <v>3.2922133633151001</v>
      </c>
      <c r="O1530" s="11">
        <v>1.53767754983414</v>
      </c>
      <c r="P1530" s="11">
        <v>92.493511749391004</v>
      </c>
      <c r="Q1530" s="11">
        <v>0.91919315117373002</v>
      </c>
      <c r="R1530" s="11">
        <v>450</v>
      </c>
      <c r="S1530" s="11">
        <v>341</v>
      </c>
      <c r="T1530" s="11">
        <v>1067</v>
      </c>
      <c r="U1530" s="81" t="str">
        <f>IF(COUNTIF('2025年度_地域戦略テーブル（基本項目）'!C:C, D1530) &gt; 0, "策定済み", "未策定")</f>
        <v>未策定</v>
      </c>
      <c r="V1530" t="str">
        <f>IF(COUNTIF('2025年度_地域戦略テーブル（基本項目）'!C:C, D1530) &gt; 0,
    IF(MONTH(INDEX('2025年度_地域戦略テーブル（基本項目）'!G:G, MATCH(D1530, '2025年度_地域戦略テーブル（基本項目）'!C:C, 0))) &gt;= 4,
        YEAR(INDEX('2025年度_地域戦略テーブル（基本項目）'!G:G, MATCH(D1530, '2025年度_地域戦略テーブル（基本項目）'!C:C, 0))),
        YEAR(INDEX('2025年度_地域戦略テーブル（基本項目）'!G:G, MATCH(D1530, '2025年度_地域戦略テーブル（基本項目）'!C:C, 0)))-1),
    "")</f>
        <v/>
      </c>
    </row>
    <row r="1531" spans="1:22" hidden="1">
      <c r="A1531" s="11">
        <v>451</v>
      </c>
      <c r="B1531" s="12" t="s">
        <v>5448</v>
      </c>
      <c r="C1531" s="12" t="s">
        <v>6731</v>
      </c>
      <c r="D1531" s="12" t="s">
        <v>5449</v>
      </c>
      <c r="E1531" s="12" t="s">
        <v>705</v>
      </c>
      <c r="F1531" s="12" t="s">
        <v>5291</v>
      </c>
      <c r="G1531" s="12" t="s">
        <v>1617</v>
      </c>
      <c r="H1531" s="12" t="s">
        <v>5450</v>
      </c>
      <c r="I1531" s="12" t="s">
        <v>1076</v>
      </c>
      <c r="J1531" s="11">
        <v>88.02</v>
      </c>
      <c r="K1531" s="11">
        <v>30236</v>
      </c>
      <c r="L1531" s="11">
        <v>-2.2248100000000002</v>
      </c>
      <c r="M1531" s="11">
        <v>13.3597861702541</v>
      </c>
      <c r="N1531" s="11">
        <v>30.551002792305798</v>
      </c>
      <c r="O1531" s="11">
        <v>10.697360764048399</v>
      </c>
      <c r="P1531" s="11">
        <v>43.509436451927897</v>
      </c>
      <c r="Q1531" s="11">
        <v>1.88241382146374</v>
      </c>
      <c r="R1531" s="11">
        <v>2085</v>
      </c>
      <c r="S1531" s="11">
        <v>5356</v>
      </c>
      <c r="T1531" s="11">
        <v>8716</v>
      </c>
      <c r="U1531" s="81" t="str">
        <f>IF(COUNTIF('2025年度_地域戦略テーブル（基本項目）'!C:C, D1531) &gt; 0, "策定済み", "未策定")</f>
        <v>未策定</v>
      </c>
      <c r="V1531" t="str">
        <f>IF(COUNTIF('2025年度_地域戦略テーブル（基本項目）'!C:C, D1531) &gt; 0,
    IF(MONTH(INDEX('2025年度_地域戦略テーブル（基本項目）'!G:G, MATCH(D1531, '2025年度_地域戦略テーブル（基本項目）'!C:C, 0))) &gt;= 4,
        YEAR(INDEX('2025年度_地域戦略テーブル（基本項目）'!G:G, MATCH(D1531, '2025年度_地域戦略テーブル（基本項目）'!C:C, 0))),
        YEAR(INDEX('2025年度_地域戦略テーブル（基本項目）'!G:G, MATCH(D1531, '2025年度_地域戦略テーブル（基本項目）'!C:C, 0)))-1),
    "")</f>
        <v/>
      </c>
    </row>
    <row r="1532" spans="1:22" hidden="1">
      <c r="A1532" s="11">
        <v>478</v>
      </c>
      <c r="B1532" s="12" t="s">
        <v>5451</v>
      </c>
      <c r="C1532" s="12" t="s">
        <v>6758</v>
      </c>
      <c r="D1532" s="12" t="s">
        <v>5452</v>
      </c>
      <c r="E1532" s="12" t="s">
        <v>705</v>
      </c>
      <c r="F1532" s="12" t="s">
        <v>5291</v>
      </c>
      <c r="G1532" s="12" t="s">
        <v>1617</v>
      </c>
      <c r="H1532" s="12" t="s">
        <v>5453</v>
      </c>
      <c r="I1532" s="12" t="s">
        <v>1076</v>
      </c>
      <c r="J1532" s="11">
        <v>118.27</v>
      </c>
      <c r="K1532" s="11">
        <v>5392</v>
      </c>
      <c r="L1532" s="11">
        <v>-9.3781499999999998</v>
      </c>
      <c r="M1532" s="11">
        <v>2.3459086211967901</v>
      </c>
      <c r="N1532" s="11">
        <v>5.4697129272322798</v>
      </c>
      <c r="O1532" s="11">
        <v>4.8992227163984099</v>
      </c>
      <c r="P1532" s="11">
        <v>86.074282715173496</v>
      </c>
      <c r="Q1532" s="11">
        <v>1.2108730199990101</v>
      </c>
      <c r="R1532" s="11">
        <v>952</v>
      </c>
      <c r="S1532" s="11">
        <v>1260</v>
      </c>
      <c r="T1532" s="11">
        <v>1252</v>
      </c>
      <c r="U1532" s="81" t="str">
        <f>IF(COUNTIF('2025年度_地域戦略テーブル（基本項目）'!C:C, D1532) &gt; 0, "策定済み", "未策定")</f>
        <v>未策定</v>
      </c>
      <c r="V1532" t="str">
        <f>IF(COUNTIF('2025年度_地域戦略テーブル（基本項目）'!C:C, D1532) &gt; 0,
    IF(MONTH(INDEX('2025年度_地域戦略テーブル（基本項目）'!G:G, MATCH(D1532, '2025年度_地域戦略テーブル（基本項目）'!C:C, 0))) &gt;= 4,
        YEAR(INDEX('2025年度_地域戦略テーブル（基本項目）'!G:G, MATCH(D1532, '2025年度_地域戦略テーブル（基本項目）'!C:C, 0))),
        YEAR(INDEX('2025年度_地域戦略テーブル（基本項目）'!G:G, MATCH(D1532, '2025年度_地域戦略テーブル（基本項目）'!C:C, 0)))-1),
    "")</f>
        <v/>
      </c>
    </row>
    <row r="1533" spans="1:22" hidden="1">
      <c r="A1533" s="11">
        <v>476</v>
      </c>
      <c r="B1533" s="12" t="s">
        <v>5454</v>
      </c>
      <c r="C1533" s="12" t="s">
        <v>6756</v>
      </c>
      <c r="D1533" s="12" t="s">
        <v>5455</v>
      </c>
      <c r="E1533" s="12" t="s">
        <v>705</v>
      </c>
      <c r="F1533" s="12" t="s">
        <v>5291</v>
      </c>
      <c r="G1533" s="12" t="s">
        <v>1617</v>
      </c>
      <c r="H1533" s="12" t="s">
        <v>5456</v>
      </c>
      <c r="I1533" s="12" t="s">
        <v>1076</v>
      </c>
      <c r="J1533" s="11">
        <v>60.4</v>
      </c>
      <c r="K1533" s="11">
        <v>17287</v>
      </c>
      <c r="L1533" s="11">
        <v>-0.47783999999999999</v>
      </c>
      <c r="M1533" s="11">
        <v>15.8046322486069</v>
      </c>
      <c r="N1533" s="11">
        <v>36.755988970010598</v>
      </c>
      <c r="O1533" s="11">
        <v>24.019656923246298</v>
      </c>
      <c r="P1533" s="11">
        <v>21.359982156388199</v>
      </c>
      <c r="Q1533" s="11">
        <v>2.0597397017480001</v>
      </c>
      <c r="R1533" s="11">
        <v>2212</v>
      </c>
      <c r="S1533" s="11">
        <v>3088</v>
      </c>
      <c r="T1533" s="11">
        <v>4224</v>
      </c>
      <c r="U1533" s="81" t="str">
        <f>IF(COUNTIF('2025年度_地域戦略テーブル（基本項目）'!C:C, D1533) &gt; 0, "策定済み", "未策定")</f>
        <v>未策定</v>
      </c>
      <c r="V1533" t="str">
        <f>IF(COUNTIF('2025年度_地域戦略テーブル（基本項目）'!C:C, D1533) &gt; 0,
    IF(MONTH(INDEX('2025年度_地域戦略テーブル（基本項目）'!G:G, MATCH(D1533, '2025年度_地域戦略テーブル（基本項目）'!C:C, 0))) &gt;= 4,
        YEAR(INDEX('2025年度_地域戦略テーブル（基本項目）'!G:G, MATCH(D1533, '2025年度_地域戦略テーブル（基本項目）'!C:C, 0))),
        YEAR(INDEX('2025年度_地域戦略テーブル（基本項目）'!G:G, MATCH(D1533, '2025年度_地域戦略テーブル（基本項目）'!C:C, 0)))-1),
    "")</f>
        <v/>
      </c>
    </row>
    <row r="1534" spans="1:22" hidden="1">
      <c r="A1534" s="11">
        <v>468</v>
      </c>
      <c r="B1534" s="12" t="s">
        <v>5457</v>
      </c>
      <c r="C1534" s="12" t="s">
        <v>6748</v>
      </c>
      <c r="D1534" s="12" t="s">
        <v>5458</v>
      </c>
      <c r="E1534" s="12" t="s">
        <v>705</v>
      </c>
      <c r="F1534" s="12" t="s">
        <v>5291</v>
      </c>
      <c r="G1534" s="12" t="s">
        <v>1617</v>
      </c>
      <c r="H1534" s="12" t="s">
        <v>5459</v>
      </c>
      <c r="I1534" s="12" t="s">
        <v>1076</v>
      </c>
      <c r="J1534" s="11">
        <v>175.82</v>
      </c>
      <c r="K1534" s="11">
        <v>3081</v>
      </c>
      <c r="L1534" s="11">
        <v>-12.867649999999999</v>
      </c>
      <c r="M1534" s="11">
        <v>1.4321272455810501</v>
      </c>
      <c r="N1534" s="11">
        <v>4.2407215262995699</v>
      </c>
      <c r="O1534" s="11">
        <v>2.2397017269570099</v>
      </c>
      <c r="P1534" s="11">
        <v>91.857196523830197</v>
      </c>
      <c r="Q1534" s="11">
        <v>0.230252977332147</v>
      </c>
      <c r="R1534" s="11">
        <v>773</v>
      </c>
      <c r="S1534" s="11">
        <v>555</v>
      </c>
      <c r="T1534" s="11">
        <v>951</v>
      </c>
      <c r="U1534" s="81" t="str">
        <f>IF(COUNTIF('2025年度_地域戦略テーブル（基本項目）'!C:C, D1534) &gt; 0, "策定済み", "未策定")</f>
        <v>未策定</v>
      </c>
      <c r="V1534" t="str">
        <f>IF(COUNTIF('2025年度_地域戦略テーブル（基本項目）'!C:C, D1534) &gt; 0,
    IF(MONTH(INDEX('2025年度_地域戦略テーブル（基本項目）'!G:G, MATCH(D1534, '2025年度_地域戦略テーブル（基本項目）'!C:C, 0))) &gt;= 4,
        YEAR(INDEX('2025年度_地域戦略テーブル（基本項目）'!G:G, MATCH(D1534, '2025年度_地域戦略テーブル（基本項目）'!C:C, 0))),
        YEAR(INDEX('2025年度_地域戦略テーブル（基本項目）'!G:G, MATCH(D1534, '2025年度_地域戦略テーブル（基本項目）'!C:C, 0)))-1),
    "")</f>
        <v/>
      </c>
    </row>
    <row r="1535" spans="1:22" hidden="1">
      <c r="A1535" s="11">
        <v>494</v>
      </c>
      <c r="B1535" s="12" t="s">
        <v>5460</v>
      </c>
      <c r="C1535" s="12" t="s">
        <v>6774</v>
      </c>
      <c r="D1535" s="12" t="s">
        <v>5461</v>
      </c>
      <c r="E1535" s="12" t="s">
        <v>705</v>
      </c>
      <c r="F1535" s="12" t="s">
        <v>5291</v>
      </c>
      <c r="G1535" s="12" t="s">
        <v>1617</v>
      </c>
      <c r="H1535" s="12" t="s">
        <v>5462</v>
      </c>
      <c r="I1535" s="12" t="s">
        <v>1076</v>
      </c>
      <c r="J1535" s="11">
        <v>223.14</v>
      </c>
      <c r="K1535" s="11">
        <v>1923</v>
      </c>
      <c r="L1535" s="13"/>
      <c r="M1535" s="11">
        <v>4.2236315334979198</v>
      </c>
      <c r="N1535" s="11">
        <v>9.4477772136611602</v>
      </c>
      <c r="O1535" s="11">
        <v>6.9632805596055496</v>
      </c>
      <c r="P1535" s="11">
        <v>78.957667937714504</v>
      </c>
      <c r="Q1535" s="11">
        <v>0.407642755520845</v>
      </c>
      <c r="R1535" s="11">
        <v>1561</v>
      </c>
      <c r="S1535" s="11">
        <v>3174</v>
      </c>
      <c r="T1535" s="11">
        <v>5582</v>
      </c>
      <c r="U1535" s="81" t="str">
        <f>IF(COUNTIF('2025年度_地域戦略テーブル（基本項目）'!C:C, D1535) &gt; 0, "策定済み", "未策定")</f>
        <v>未策定</v>
      </c>
      <c r="V1535" t="str">
        <f>IF(COUNTIF('2025年度_地域戦略テーブル（基本項目）'!C:C, D1535) &gt; 0,
    IF(MONTH(INDEX('2025年度_地域戦略テーブル（基本項目）'!G:G, MATCH(D1535, '2025年度_地域戦略テーブル（基本項目）'!C:C, 0))) &gt;= 4,
        YEAR(INDEX('2025年度_地域戦略テーブル（基本項目）'!G:G, MATCH(D1535, '2025年度_地域戦略テーブル（基本項目）'!C:C, 0))),
        YEAR(INDEX('2025年度_地域戦略テーブル（基本項目）'!G:G, MATCH(D1535, '2025年度_地域戦略テーブル（基本項目）'!C:C, 0)))-1),
    "")</f>
        <v/>
      </c>
    </row>
    <row r="1536" spans="1:22" ht="26" hidden="1">
      <c r="A1536" s="11">
        <v>459</v>
      </c>
      <c r="B1536" s="12" t="s">
        <v>5463</v>
      </c>
      <c r="C1536" s="12" t="s">
        <v>6739</v>
      </c>
      <c r="D1536" s="12" t="s">
        <v>5464</v>
      </c>
      <c r="E1536" s="12" t="s">
        <v>705</v>
      </c>
      <c r="F1536" s="12" t="s">
        <v>5291</v>
      </c>
      <c r="G1536" s="12" t="s">
        <v>1617</v>
      </c>
      <c r="H1536" s="12" t="s">
        <v>5465</v>
      </c>
      <c r="I1536" s="12" t="s">
        <v>1076</v>
      </c>
      <c r="J1536" s="11">
        <v>390.46</v>
      </c>
      <c r="K1536" s="11">
        <v>504</v>
      </c>
      <c r="L1536" s="11">
        <v>-18.048780000000001</v>
      </c>
      <c r="M1536" s="11">
        <v>0.202369953164417</v>
      </c>
      <c r="N1536" s="11">
        <v>0</v>
      </c>
      <c r="O1536" s="11">
        <v>2.5308802554713201E-2</v>
      </c>
      <c r="P1536" s="11">
        <v>97.293858054524307</v>
      </c>
      <c r="Q1536" s="11">
        <v>2.4784631897565799</v>
      </c>
      <c r="R1536" s="11">
        <v>12</v>
      </c>
      <c r="S1536" s="11">
        <v>13</v>
      </c>
      <c r="T1536" s="11">
        <v>328</v>
      </c>
      <c r="U1536" s="81" t="str">
        <f>IF(COUNTIF('2025年度_地域戦略テーブル（基本項目）'!C:C, D1536) &gt; 0, "策定済み", "未策定")</f>
        <v>未策定</v>
      </c>
      <c r="V1536" t="str">
        <f>IF(COUNTIF('2025年度_地域戦略テーブル（基本項目）'!C:C, D1536) &gt; 0,
    IF(MONTH(INDEX('2025年度_地域戦略テーブル（基本項目）'!G:G, MATCH(D1536, '2025年度_地域戦略テーブル（基本項目）'!C:C, 0))) &gt;= 4,
        YEAR(INDEX('2025年度_地域戦略テーブル（基本項目）'!G:G, MATCH(D1536, '2025年度_地域戦略テーブル（基本項目）'!C:C, 0))),
        YEAR(INDEX('2025年度_地域戦略テーブル（基本項目）'!G:G, MATCH(D1536, '2025年度_地域戦略テーブル（基本項目）'!C:C, 0)))-1),
    "")</f>
        <v/>
      </c>
    </row>
    <row r="1537" spans="1:22" hidden="1">
      <c r="A1537" s="11">
        <v>1183</v>
      </c>
      <c r="B1537" s="12" t="s">
        <v>5466</v>
      </c>
      <c r="C1537" s="12" t="s">
        <v>711</v>
      </c>
      <c r="D1537" s="12" t="s">
        <v>711</v>
      </c>
      <c r="E1537" s="12" t="s">
        <v>711</v>
      </c>
      <c r="F1537" s="12" t="s">
        <v>5467</v>
      </c>
      <c r="G1537" s="12" t="s">
        <v>2016</v>
      </c>
      <c r="H1537" s="12" t="s">
        <v>102</v>
      </c>
      <c r="I1537" s="12" t="s">
        <v>982</v>
      </c>
      <c r="J1537" s="11">
        <v>8401.02</v>
      </c>
      <c r="K1537" s="11">
        <v>5465002</v>
      </c>
      <c r="L1537" s="11">
        <v>-1.26108</v>
      </c>
      <c r="M1537" s="11">
        <v>9.7203400271036102</v>
      </c>
      <c r="N1537" s="11">
        <v>9.6341012689417305</v>
      </c>
      <c r="O1537" s="11">
        <v>0.110878403350992</v>
      </c>
      <c r="P1537" s="11">
        <v>80.226684735739795</v>
      </c>
      <c r="Q1537" s="11">
        <v>0.30799556486386598</v>
      </c>
      <c r="R1537" s="11">
        <v>91773</v>
      </c>
      <c r="S1537" s="11">
        <v>615889</v>
      </c>
      <c r="T1537" s="11">
        <v>1680141</v>
      </c>
      <c r="U1537" s="81" t="str">
        <f>IF(COUNTIF('2025年度_地域戦略テーブル（基本項目）'!C:C, D1537) &gt; 0, "策定済み", "未策定")</f>
        <v>策定済み</v>
      </c>
      <c r="V1537">
        <f>IF(COUNTIF('2025年度_地域戦略テーブル（基本項目）'!C:C, D1537) &gt; 0,
    IF(MONTH(INDEX('2025年度_地域戦略テーブル（基本項目）'!G:G, MATCH(D1537, '2025年度_地域戦略テーブル（基本項目）'!C:C, 0))) &gt;= 4,
        YEAR(INDEX('2025年度_地域戦略テーブル（基本項目）'!G:G, MATCH(D1537, '2025年度_地域戦略テーブル（基本項目）'!C:C, 0))),
        YEAR(INDEX('2025年度_地域戦略テーブル（基本項目）'!G:G, MATCH(D1537, '2025年度_地域戦略テーブル（基本項目）'!C:C, 0)))-1),
    "")</f>
        <v>2018</v>
      </c>
    </row>
    <row r="1538" spans="1:22" ht="26" hidden="1">
      <c r="A1538" s="11">
        <v>1212</v>
      </c>
      <c r="B1538" s="12" t="s">
        <v>5468</v>
      </c>
      <c r="C1538" s="12" t="s">
        <v>7555</v>
      </c>
      <c r="D1538" s="12" t="s">
        <v>5469</v>
      </c>
      <c r="E1538" s="12" t="s">
        <v>711</v>
      </c>
      <c r="F1538" s="12" t="s">
        <v>5467</v>
      </c>
      <c r="G1538" s="12" t="s">
        <v>2016</v>
      </c>
      <c r="H1538" s="12" t="s">
        <v>5470</v>
      </c>
      <c r="I1538" s="12" t="s">
        <v>1076</v>
      </c>
      <c r="J1538" s="11">
        <v>210.87</v>
      </c>
      <c r="K1538" s="11">
        <v>74316</v>
      </c>
      <c r="L1538" s="11">
        <v>-4.0080600000000004</v>
      </c>
      <c r="M1538" s="11">
        <v>14.533012131213001</v>
      </c>
      <c r="N1538" s="11">
        <v>14.7370943834112</v>
      </c>
      <c r="O1538" s="11">
        <v>1.2511747495101599</v>
      </c>
      <c r="P1538" s="11">
        <v>68.002406578392694</v>
      </c>
      <c r="Q1538" s="11">
        <v>1.4763121574729801</v>
      </c>
      <c r="R1538" s="11">
        <v>1842</v>
      </c>
      <c r="S1538" s="11">
        <v>13603</v>
      </c>
      <c r="T1538" s="11">
        <v>20775</v>
      </c>
      <c r="U1538" s="81" t="str">
        <f>IF(COUNTIF('2025年度_地域戦略テーブル（基本項目）'!C:C, D1538) &gt; 0, "策定済み", "未策定")</f>
        <v>未策定</v>
      </c>
      <c r="V1538" t="str">
        <f>IF(COUNTIF('2025年度_地域戦略テーブル（基本項目）'!C:C, D1538) &gt; 0,
    IF(MONTH(INDEX('2025年度_地域戦略テーブル（基本項目）'!G:G, MATCH(D1538, '2025年度_地域戦略テーブル（基本項目）'!C:C, 0))) &gt;= 4,
        YEAR(INDEX('2025年度_地域戦略テーブル（基本項目）'!G:G, MATCH(D1538, '2025年度_地域戦略テーブル（基本項目）'!C:C, 0))),
        YEAR(INDEX('2025年度_地域戦略テーブル（基本項目）'!G:G, MATCH(D1538, '2025年度_地域戦略テーブル（基本項目）'!C:C, 0)))-1),
    "")</f>
        <v/>
      </c>
    </row>
    <row r="1539" spans="1:22" hidden="1">
      <c r="A1539" s="11">
        <v>1190</v>
      </c>
      <c r="B1539" s="12" t="s">
        <v>5471</v>
      </c>
      <c r="C1539" s="12" t="s">
        <v>7533</v>
      </c>
      <c r="D1539" s="12" t="s">
        <v>5472</v>
      </c>
      <c r="E1539" s="12" t="s">
        <v>711</v>
      </c>
      <c r="F1539" s="12" t="s">
        <v>5467</v>
      </c>
      <c r="G1539" s="12" t="s">
        <v>2016</v>
      </c>
      <c r="H1539" s="12" t="s">
        <v>5473</v>
      </c>
      <c r="I1539" s="12" t="s">
        <v>1076</v>
      </c>
      <c r="J1539" s="11">
        <v>18.47</v>
      </c>
      <c r="K1539" s="11">
        <v>93922</v>
      </c>
      <c r="L1539" s="11">
        <v>-1.4976400000000001</v>
      </c>
      <c r="M1539" s="11">
        <v>52.289366576460303</v>
      </c>
      <c r="N1539" s="11">
        <v>0</v>
      </c>
      <c r="O1539" s="11">
        <v>0</v>
      </c>
      <c r="P1539" s="11">
        <v>46.455926465345698</v>
      </c>
      <c r="Q1539" s="11">
        <v>1.25470695819404</v>
      </c>
      <c r="R1539" s="11">
        <v>169</v>
      </c>
      <c r="S1539" s="11">
        <v>6213</v>
      </c>
      <c r="T1539" s="11">
        <v>32073</v>
      </c>
      <c r="U1539" s="81" t="str">
        <f>IF(COUNTIF('2025年度_地域戦略テーブル（基本項目）'!C:C, D1539) &gt; 0, "策定済み", "未策定")</f>
        <v>未策定</v>
      </c>
      <c r="V1539" t="str">
        <f>IF(COUNTIF('2025年度_地域戦略テーブル（基本項目）'!C:C, D1539) &gt; 0,
    IF(MONTH(INDEX('2025年度_地域戦略テーブル（基本項目）'!G:G, MATCH(D1539, '2025年度_地域戦略テーブル（基本項目）'!C:C, 0))) &gt;= 4,
        YEAR(INDEX('2025年度_地域戦略テーブル（基本項目）'!G:G, MATCH(D1539, '2025年度_地域戦略テーブル（基本項目）'!C:C, 0))),
        YEAR(INDEX('2025年度_地域戦略テーブル（基本項目）'!G:G, MATCH(D1539, '2025年度_地域戦略テーブル（基本項目）'!C:C, 0)))-1),
    "")</f>
        <v/>
      </c>
    </row>
    <row r="1540" spans="1:22" hidden="1">
      <c r="A1540" s="11">
        <v>1191</v>
      </c>
      <c r="B1540" s="12" t="s">
        <v>5474</v>
      </c>
      <c r="C1540" s="12" t="s">
        <v>7534</v>
      </c>
      <c r="D1540" s="12" t="s">
        <v>714</v>
      </c>
      <c r="E1540" s="12" t="s">
        <v>711</v>
      </c>
      <c r="F1540" s="12" t="s">
        <v>5467</v>
      </c>
      <c r="G1540" s="12" t="s">
        <v>2016</v>
      </c>
      <c r="H1540" s="12" t="s">
        <v>5475</v>
      </c>
      <c r="I1540" s="12" t="s">
        <v>1076</v>
      </c>
      <c r="J1540" s="11">
        <v>25</v>
      </c>
      <c r="K1540" s="11">
        <v>198138</v>
      </c>
      <c r="L1540" s="11">
        <v>0.63743000000000005</v>
      </c>
      <c r="M1540" s="11">
        <v>95.623784930034304</v>
      </c>
      <c r="N1540" s="11">
        <v>1.9943843755592701</v>
      </c>
      <c r="O1540" s="11">
        <v>1.57854383153085</v>
      </c>
      <c r="P1540" s="11">
        <v>0.80328686287557705</v>
      </c>
      <c r="Q1540" s="11">
        <v>0</v>
      </c>
      <c r="R1540" s="11">
        <v>1213</v>
      </c>
      <c r="S1540" s="11">
        <v>23327</v>
      </c>
      <c r="T1540" s="11">
        <v>59842</v>
      </c>
      <c r="U1540" s="81" t="str">
        <f>IF(COUNTIF('2025年度_地域戦略テーブル（基本項目）'!C:C, D1540) &gt; 0, "策定済み", "未策定")</f>
        <v>策定済み</v>
      </c>
      <c r="V1540">
        <f>IF(COUNTIF('2025年度_地域戦略テーブル（基本項目）'!C:C, D1540) &gt; 0,
    IF(MONTH(INDEX('2025年度_地域戦略テーブル（基本項目）'!G:G, MATCH(D1540, '2025年度_地域戦略テーブル（基本項目）'!C:C, 0))) &gt;= 4,
        YEAR(INDEX('2025年度_地域戦略テーブル（基本項目）'!G:G, MATCH(D1540, '2025年度_地域戦略テーブル（基本項目）'!C:C, 0))),
        YEAR(INDEX('2025年度_地域戦略テーブル（基本項目）'!G:G, MATCH(D1540, '2025年度_地域戦略テーブル（基本項目）'!C:C, 0)))-1),
    "")</f>
        <v>2013</v>
      </c>
    </row>
    <row r="1541" spans="1:22" hidden="1">
      <c r="A1541" s="11">
        <v>1215</v>
      </c>
      <c r="B1541" s="12" t="s">
        <v>5476</v>
      </c>
      <c r="C1541" s="12" t="s">
        <v>7558</v>
      </c>
      <c r="D1541" s="12" t="s">
        <v>5477</v>
      </c>
      <c r="E1541" s="12" t="s">
        <v>711</v>
      </c>
      <c r="F1541" s="12" t="s">
        <v>5467</v>
      </c>
      <c r="G1541" s="12" t="s">
        <v>2016</v>
      </c>
      <c r="H1541" s="12" t="s">
        <v>5478</v>
      </c>
      <c r="I1541" s="12" t="s">
        <v>1076</v>
      </c>
      <c r="J1541" s="11">
        <v>34.92</v>
      </c>
      <c r="K1541" s="11">
        <v>30268</v>
      </c>
      <c r="L1541" s="11">
        <v>-2.4242400000000002</v>
      </c>
      <c r="M1541" s="11">
        <v>31.918077480451501</v>
      </c>
      <c r="N1541" s="11">
        <v>57.341943109840301</v>
      </c>
      <c r="O1541" s="11">
        <v>2.7509965712481601</v>
      </c>
      <c r="P1541" s="11">
        <v>7.1525665169758099</v>
      </c>
      <c r="Q1541" s="11">
        <v>0.83641632148421696</v>
      </c>
      <c r="R1541" s="11">
        <v>1212</v>
      </c>
      <c r="S1541" s="11">
        <v>5072</v>
      </c>
      <c r="T1541" s="11">
        <v>8313</v>
      </c>
      <c r="U1541" s="81" t="str">
        <f>IF(COUNTIF('2025年度_地域戦略テーブル（基本項目）'!C:C, D1541) &gt; 0, "策定済み", "未策定")</f>
        <v>未策定</v>
      </c>
      <c r="V1541" t="str">
        <f>IF(COUNTIF('2025年度_地域戦略テーブル（基本項目）'!C:C, D1541) &gt; 0,
    IF(MONTH(INDEX('2025年度_地域戦略テーブル（基本項目）'!G:G, MATCH(D1541, '2025年度_地域戦略テーブル（基本項目）'!C:C, 0))) &gt;= 4,
        YEAR(INDEX('2025年度_地域戦略テーブル（基本項目）'!G:G, MATCH(D1541, '2025年度_地域戦略テーブル（基本項目）'!C:C, 0))),
        YEAR(INDEX('2025年度_地域戦略テーブル（基本項目）'!G:G, MATCH(D1541, '2025年度_地域戦略テーブル（基本項目）'!C:C, 0)))-1),
    "")</f>
        <v/>
      </c>
    </row>
    <row r="1542" spans="1:22" ht="26" hidden="1">
      <c r="A1542" s="11">
        <v>1194</v>
      </c>
      <c r="B1542" s="12" t="s">
        <v>5479</v>
      </c>
      <c r="C1542" s="12" t="s">
        <v>7537</v>
      </c>
      <c r="D1542" s="12" t="s">
        <v>718</v>
      </c>
      <c r="E1542" s="12" t="s">
        <v>711</v>
      </c>
      <c r="F1542" s="12" t="s">
        <v>5467</v>
      </c>
      <c r="G1542" s="12" t="s">
        <v>2016</v>
      </c>
      <c r="H1542" s="12" t="s">
        <v>5480</v>
      </c>
      <c r="I1542" s="12" t="s">
        <v>1076</v>
      </c>
      <c r="J1542" s="11">
        <v>138.47999999999999</v>
      </c>
      <c r="K1542" s="11">
        <v>260878</v>
      </c>
      <c r="L1542" s="11">
        <v>-2.45181</v>
      </c>
      <c r="M1542" s="11">
        <v>40.285438492572801</v>
      </c>
      <c r="N1542" s="11">
        <v>23.1848005230304</v>
      </c>
      <c r="O1542" s="11">
        <v>1.48269921885043</v>
      </c>
      <c r="P1542" s="11">
        <v>32.668736932278598</v>
      </c>
      <c r="Q1542" s="11">
        <v>2.37832483326771</v>
      </c>
      <c r="R1542" s="11">
        <v>2024</v>
      </c>
      <c r="S1542" s="11">
        <v>38146</v>
      </c>
      <c r="T1542" s="11">
        <v>75226</v>
      </c>
      <c r="U1542" s="81" t="str">
        <f>IF(COUNTIF('2025年度_地域戦略テーブル（基本項目）'!C:C, D1542) &gt; 0, "策定済み", "未策定")</f>
        <v>策定済み</v>
      </c>
      <c r="V1542">
        <f>IF(COUNTIF('2025年度_地域戦略テーブル（基本項目）'!C:C, D1542) &gt; 0,
    IF(MONTH(INDEX('2025年度_地域戦略テーブル（基本項目）'!G:G, MATCH(D1542, '2025年度_地域戦略テーブル（基本項目）'!C:C, 0))) &gt;= 4,
        YEAR(INDEX('2025年度_地域戦略テーブル（基本項目）'!G:G, MATCH(D1542, '2025年度_地域戦略テーブル（基本項目）'!C:C, 0))),
        YEAR(INDEX('2025年度_地域戦略テーブル（基本項目）'!G:G, MATCH(D1542, '2025年度_地域戦略テーブル（基本項目）'!C:C, 0)))-1),
    "")</f>
        <v>2015</v>
      </c>
    </row>
    <row r="1543" spans="1:22" hidden="1">
      <c r="A1543" s="11">
        <v>1203</v>
      </c>
      <c r="B1543" s="12" t="s">
        <v>5481</v>
      </c>
      <c r="C1543" s="12" t="s">
        <v>7546</v>
      </c>
      <c r="D1543" s="12" t="s">
        <v>722</v>
      </c>
      <c r="E1543" s="12" t="s">
        <v>711</v>
      </c>
      <c r="F1543" s="12" t="s">
        <v>5467</v>
      </c>
      <c r="G1543" s="12" t="s">
        <v>2016</v>
      </c>
      <c r="H1543" s="12" t="s">
        <v>5482</v>
      </c>
      <c r="I1543" s="12" t="s">
        <v>1076</v>
      </c>
      <c r="J1543" s="11">
        <v>150.97999999999999</v>
      </c>
      <c r="K1543" s="11">
        <v>42700</v>
      </c>
      <c r="L1543" s="11">
        <v>-3.6400199999999998</v>
      </c>
      <c r="M1543" s="11">
        <v>13.7274975100423</v>
      </c>
      <c r="N1543" s="11">
        <v>27.685977236074301</v>
      </c>
      <c r="O1543" s="11">
        <v>2.99774663832217</v>
      </c>
      <c r="P1543" s="11">
        <v>52.512457627390702</v>
      </c>
      <c r="Q1543" s="11">
        <v>3.07632098817054</v>
      </c>
      <c r="R1543" s="11">
        <v>1399</v>
      </c>
      <c r="S1543" s="11">
        <v>8693</v>
      </c>
      <c r="T1543" s="11">
        <v>11379</v>
      </c>
      <c r="U1543" s="81" t="str">
        <f>IF(COUNTIF('2025年度_地域戦略テーブル（基本項目）'!C:C, D1543) &gt; 0, "策定済み", "未策定")</f>
        <v>策定済み</v>
      </c>
      <c r="V1543">
        <f>IF(COUNTIF('2025年度_地域戦略テーブル（基本項目）'!C:C, D1543) &gt; 0,
    IF(MONTH(INDEX('2025年度_地域戦略テーブル（基本項目）'!G:G, MATCH(D1543, '2025年度_地域戦略テーブル（基本項目）'!C:C, 0))) &gt;= 4,
        YEAR(INDEX('2025年度_地域戦略テーブル（基本項目）'!G:G, MATCH(D1543, '2025年度_地域戦略テーブル（基本項目）'!C:C, 0))),
        YEAR(INDEX('2025年度_地域戦略テーブル（基本項目）'!G:G, MATCH(D1543, '2025年度_地域戦略テーブル（基本項目）'!C:C, 0)))-1),
    "")</f>
        <v>2013</v>
      </c>
    </row>
    <row r="1544" spans="1:22" hidden="1">
      <c r="A1544" s="11">
        <v>1211</v>
      </c>
      <c r="B1544" s="12" t="s">
        <v>5483</v>
      </c>
      <c r="C1544" s="12" t="s">
        <v>7554</v>
      </c>
      <c r="D1544" s="12" t="s">
        <v>5484</v>
      </c>
      <c r="E1544" s="12" t="s">
        <v>711</v>
      </c>
      <c r="F1544" s="12" t="s">
        <v>5467</v>
      </c>
      <c r="G1544" s="12" t="s">
        <v>2016</v>
      </c>
      <c r="H1544" s="12" t="s">
        <v>5485</v>
      </c>
      <c r="I1544" s="12" t="s">
        <v>1076</v>
      </c>
      <c r="J1544" s="11">
        <v>157.55000000000001</v>
      </c>
      <c r="K1544" s="11">
        <v>40645</v>
      </c>
      <c r="L1544" s="11">
        <v>0.83106000000000002</v>
      </c>
      <c r="M1544" s="11">
        <v>13.1575015094887</v>
      </c>
      <c r="N1544" s="11">
        <v>23.687192837792001</v>
      </c>
      <c r="O1544" s="11">
        <v>1.2135407966029701</v>
      </c>
      <c r="P1544" s="11">
        <v>54.468111905618898</v>
      </c>
      <c r="Q1544" s="11">
        <v>7.4736529504974198</v>
      </c>
      <c r="R1544" s="11">
        <v>1782</v>
      </c>
      <c r="S1544" s="11">
        <v>6914</v>
      </c>
      <c r="T1544" s="11">
        <v>11386</v>
      </c>
      <c r="U1544" s="81" t="str">
        <f>IF(COUNTIF('2025年度_地域戦略テーブル（基本項目）'!C:C, D1544) &gt; 0, "策定済み", "未策定")</f>
        <v>未策定</v>
      </c>
      <c r="V1544" t="str">
        <f>IF(COUNTIF('2025年度_地域戦略テーブル（基本項目）'!C:C, D1544) &gt; 0,
    IF(MONTH(INDEX('2025年度_地域戦略テーブル（基本項目）'!G:G, MATCH(D1544, '2025年度_地域戦略テーブル（基本項目）'!C:C, 0))) &gt;= 4,
        YEAR(INDEX('2025年度_地域戦略テーブル（基本項目）'!G:G, MATCH(D1544, '2025年度_地域戦略テーブル（基本項目）'!C:C, 0))),
        YEAR(INDEX('2025年度_地域戦略テーブル（基本項目）'!G:G, MATCH(D1544, '2025年度_地域戦略テーブル（基本項目）'!C:C, 0)))-1),
    "")</f>
        <v/>
      </c>
    </row>
    <row r="1545" spans="1:22" hidden="1">
      <c r="A1545" s="11">
        <v>1223</v>
      </c>
      <c r="B1545" s="12" t="s">
        <v>5486</v>
      </c>
      <c r="C1545" s="12" t="s">
        <v>7566</v>
      </c>
      <c r="D1545" s="12" t="s">
        <v>5487</v>
      </c>
      <c r="E1545" s="12" t="s">
        <v>711</v>
      </c>
      <c r="F1545" s="12" t="s">
        <v>5467</v>
      </c>
      <c r="G1545" s="12" t="s">
        <v>2016</v>
      </c>
      <c r="H1545" s="12" t="s">
        <v>5488</v>
      </c>
      <c r="I1545" s="12" t="s">
        <v>1076</v>
      </c>
      <c r="J1545" s="11">
        <v>368.77</v>
      </c>
      <c r="K1545" s="11">
        <v>16064</v>
      </c>
      <c r="L1545" s="11">
        <v>-11.10127</v>
      </c>
      <c r="M1545" s="11">
        <v>2.8671576534091701</v>
      </c>
      <c r="N1545" s="11">
        <v>5.2146718027077101</v>
      </c>
      <c r="O1545" s="11">
        <v>1.87972670412822</v>
      </c>
      <c r="P1545" s="11">
        <v>89.011372881468802</v>
      </c>
      <c r="Q1545" s="11">
        <v>1.02707095828607</v>
      </c>
      <c r="R1545" s="11">
        <v>1848</v>
      </c>
      <c r="S1545" s="11">
        <v>2746</v>
      </c>
      <c r="T1545" s="11">
        <v>5325</v>
      </c>
      <c r="U1545" s="81" t="str">
        <f>IF(COUNTIF('2025年度_地域戦略テーブル（基本項目）'!C:C, D1545) &gt; 0, "策定済み", "未策定")</f>
        <v>未策定</v>
      </c>
      <c r="V1545" t="str">
        <f>IF(COUNTIF('2025年度_地域戦略テーブル（基本項目）'!C:C, D1545) &gt; 0,
    IF(MONTH(INDEX('2025年度_地域戦略テーブル（基本項目）'!G:G, MATCH(D1545, '2025年度_地域戦略テーブル（基本項目）'!C:C, 0))) &gt;= 4,
        YEAR(INDEX('2025年度_地域戦略テーブル（基本項目）'!G:G, MATCH(D1545, '2025年度_地域戦略テーブル（基本項目）'!C:C, 0))),
        YEAR(INDEX('2025年度_地域戦略テーブル（基本項目）'!G:G, MATCH(D1545, '2025年度_地域戦略テーブル（基本項目）'!C:C, 0)))-1),
    "")</f>
        <v/>
      </c>
    </row>
    <row r="1546" spans="1:22" hidden="1">
      <c r="A1546" s="11">
        <v>1199</v>
      </c>
      <c r="B1546" s="12" t="s">
        <v>5489</v>
      </c>
      <c r="C1546" s="12" t="s">
        <v>7542</v>
      </c>
      <c r="D1546" s="12" t="s">
        <v>5490</v>
      </c>
      <c r="E1546" s="12" t="s">
        <v>711</v>
      </c>
      <c r="F1546" s="12" t="s">
        <v>5467</v>
      </c>
      <c r="G1546" s="12" t="s">
        <v>2016</v>
      </c>
      <c r="H1546" s="12" t="s">
        <v>5491</v>
      </c>
      <c r="I1546" s="12" t="s">
        <v>1076</v>
      </c>
      <c r="J1546" s="11">
        <v>34.380000000000003</v>
      </c>
      <c r="K1546" s="11">
        <v>87722</v>
      </c>
      <c r="L1546" s="11">
        <v>-3.6339700000000001</v>
      </c>
      <c r="M1546" s="11">
        <v>61.702151882620399</v>
      </c>
      <c r="N1546" s="11">
        <v>10.9624081652891</v>
      </c>
      <c r="O1546" s="11">
        <v>0.859372362587281</v>
      </c>
      <c r="P1546" s="11">
        <v>20.3672702708025</v>
      </c>
      <c r="Q1546" s="11">
        <v>6.1087973187007298</v>
      </c>
      <c r="R1546" s="11">
        <v>363</v>
      </c>
      <c r="S1546" s="11">
        <v>15308</v>
      </c>
      <c r="T1546" s="11">
        <v>25277</v>
      </c>
      <c r="U1546" s="81" t="str">
        <f>IF(COUNTIF('2025年度_地域戦略テーブル（基本項目）'!C:C, D1546) &gt; 0, "策定済み", "未策定")</f>
        <v>未策定</v>
      </c>
      <c r="V1546" t="str">
        <f>IF(COUNTIF('2025年度_地域戦略テーブル（基本項目）'!C:C, D1546) &gt; 0,
    IF(MONTH(INDEX('2025年度_地域戦略テーブル（基本項目）'!G:G, MATCH(D1546, '2025年度_地域戦略テーブル（基本項目）'!C:C, 0))) &gt;= 4,
        YEAR(INDEX('2025年度_地域戦略テーブル（基本項目）'!G:G, MATCH(D1546, '2025年度_地域戦略テーブル（基本項目）'!C:C, 0))),
        YEAR(INDEX('2025年度_地域戦略テーブル（基本項目）'!G:G, MATCH(D1546, '2025年度_地域戦略テーブル（基本項目）'!C:C, 0)))-1),
    "")</f>
        <v/>
      </c>
    </row>
    <row r="1547" spans="1:22" hidden="1">
      <c r="A1547" s="11">
        <v>1222</v>
      </c>
      <c r="B1547" s="12" t="s">
        <v>5492</v>
      </c>
      <c r="C1547" s="12" t="s">
        <v>7565</v>
      </c>
      <c r="D1547" s="12" t="s">
        <v>5493</v>
      </c>
      <c r="E1547" s="12" t="s">
        <v>711</v>
      </c>
      <c r="F1547" s="12" t="s">
        <v>5467</v>
      </c>
      <c r="G1547" s="12" t="s">
        <v>2016</v>
      </c>
      <c r="H1547" s="12" t="s">
        <v>5494</v>
      </c>
      <c r="I1547" s="12" t="s">
        <v>1076</v>
      </c>
      <c r="J1547" s="11">
        <v>307.44</v>
      </c>
      <c r="K1547" s="11">
        <v>15863</v>
      </c>
      <c r="L1547" s="11">
        <v>-9.4060500000000005</v>
      </c>
      <c r="M1547" s="11">
        <v>3.65039293022364</v>
      </c>
      <c r="N1547" s="11">
        <v>8.3826872103611905</v>
      </c>
      <c r="O1547" s="11">
        <v>1.4039118686549199</v>
      </c>
      <c r="P1547" s="11">
        <v>84.411057451661193</v>
      </c>
      <c r="Q1547" s="11">
        <v>2.1519505390990799</v>
      </c>
      <c r="R1547" s="11">
        <v>1278</v>
      </c>
      <c r="S1547" s="11">
        <v>2609</v>
      </c>
      <c r="T1547" s="11">
        <v>5340</v>
      </c>
      <c r="U1547" s="81" t="str">
        <f>IF(COUNTIF('2025年度_地域戦略テーブル（基本項目）'!C:C, D1547) &gt; 0, "策定済み", "未策定")</f>
        <v>未策定</v>
      </c>
      <c r="V1547" t="str">
        <f>IF(COUNTIF('2025年度_地域戦略テーブル（基本項目）'!C:C, D1547) &gt; 0,
    IF(MONTH(INDEX('2025年度_地域戦略テーブル（基本項目）'!G:G, MATCH(D1547, '2025年度_地域戦略テーブル（基本項目）'!C:C, 0))) &gt;= 4,
        YEAR(INDEX('2025年度_地域戦略テーブル（基本項目）'!G:G, MATCH(D1547, '2025年度_地域戦略テーブル（基本項目）'!C:C, 0))),
        YEAR(INDEX('2025年度_地域戦略テーブル（基本項目）'!G:G, MATCH(D1547, '2025年度_地域戦略テーブル（基本項目）'!C:C, 0)))-1),
    "")</f>
        <v/>
      </c>
    </row>
    <row r="1548" spans="1:22" hidden="1">
      <c r="A1548" s="11">
        <v>1202</v>
      </c>
      <c r="B1548" s="12" t="s">
        <v>5495</v>
      </c>
      <c r="C1548" s="12" t="s">
        <v>7545</v>
      </c>
      <c r="D1548" s="12" t="s">
        <v>5496</v>
      </c>
      <c r="E1548" s="12" t="s">
        <v>711</v>
      </c>
      <c r="F1548" s="12" t="s">
        <v>5467</v>
      </c>
      <c r="G1548" s="12" t="s">
        <v>2016</v>
      </c>
      <c r="H1548" s="12" t="s">
        <v>5497</v>
      </c>
      <c r="I1548" s="12" t="s">
        <v>1076</v>
      </c>
      <c r="J1548" s="11">
        <v>210.32</v>
      </c>
      <c r="K1548" s="11">
        <v>109238</v>
      </c>
      <c r="L1548" s="11">
        <v>-3.06413</v>
      </c>
      <c r="M1548" s="11">
        <v>12.3313654067901</v>
      </c>
      <c r="N1548" s="11">
        <v>12.68850249111</v>
      </c>
      <c r="O1548" s="11">
        <v>1.03010367621438</v>
      </c>
      <c r="P1548" s="11">
        <v>70.931662042967503</v>
      </c>
      <c r="Q1548" s="11">
        <v>3.0183663829179399</v>
      </c>
      <c r="R1548" s="11">
        <v>2260</v>
      </c>
      <c r="S1548" s="11">
        <v>12620</v>
      </c>
      <c r="T1548" s="11">
        <v>36402</v>
      </c>
      <c r="U1548" s="81" t="str">
        <f>IF(COUNTIF('2025年度_地域戦略テーブル（基本項目）'!C:C, D1548) &gt; 0, "策定済み", "未策定")</f>
        <v>未策定</v>
      </c>
      <c r="V1548" t="str">
        <f>IF(COUNTIF('2025年度_地域戦略テーブル（基本項目）'!C:C, D1548) &gt; 0,
    IF(MONTH(INDEX('2025年度_地域戦略テーブル（基本項目）'!G:G, MATCH(D1548, '2025年度_地域戦略テーブル（基本項目）'!C:C, 0))) &gt;= 4,
        YEAR(INDEX('2025年度_地域戦略テーブル（基本項目）'!G:G, MATCH(D1548, '2025年度_地域戦略テーブル（基本項目）'!C:C, 0))),
        YEAR(INDEX('2025年度_地域戦略テーブル（基本項目）'!G:G, MATCH(D1548, '2025年度_地域戦略テーブル（基本項目）'!C:C, 0)))-1),
    "")</f>
        <v/>
      </c>
    </row>
    <row r="1549" spans="1:22" hidden="1">
      <c r="A1549" s="11">
        <v>1198</v>
      </c>
      <c r="B1549" s="12" t="s">
        <v>5498</v>
      </c>
      <c r="C1549" s="12" t="s">
        <v>7541</v>
      </c>
      <c r="D1549" s="12" t="s">
        <v>5499</v>
      </c>
      <c r="E1549" s="12" t="s">
        <v>711</v>
      </c>
      <c r="F1549" s="12" t="s">
        <v>5467</v>
      </c>
      <c r="G1549" s="12" t="s">
        <v>2016</v>
      </c>
      <c r="H1549" s="12" t="s">
        <v>5500</v>
      </c>
      <c r="I1549" s="12" t="s">
        <v>1076</v>
      </c>
      <c r="J1549" s="11">
        <v>176.51</v>
      </c>
      <c r="K1549" s="11">
        <v>75294</v>
      </c>
      <c r="L1549" s="11">
        <v>-2.4411100000000001</v>
      </c>
      <c r="M1549" s="11">
        <v>17.2826126801118</v>
      </c>
      <c r="N1549" s="11">
        <v>24.314428524661899</v>
      </c>
      <c r="O1549" s="11">
        <v>1.79196336043619</v>
      </c>
      <c r="P1549" s="11">
        <v>47.8269931986204</v>
      </c>
      <c r="Q1549" s="11">
        <v>8.7840022361696803</v>
      </c>
      <c r="R1549" s="11">
        <v>2377</v>
      </c>
      <c r="S1549" s="11">
        <v>10948</v>
      </c>
      <c r="T1549" s="11">
        <v>23893</v>
      </c>
      <c r="U1549" s="81" t="str">
        <f>IF(COUNTIF('2025年度_地域戦略テーブル（基本項目）'!C:C, D1549) &gt; 0, "策定済み", "未策定")</f>
        <v>未策定</v>
      </c>
      <c r="V1549" t="str">
        <f>IF(COUNTIF('2025年度_地域戦略テーブル（基本項目）'!C:C, D1549) &gt; 0,
    IF(MONTH(INDEX('2025年度_地域戦略テーブル（基本項目）'!G:G, MATCH(D1549, '2025年度_地域戦略テーブル（基本項目）'!C:C, 0))) &gt;= 4,
        YEAR(INDEX('2025年度_地域戦略テーブル（基本項目）'!G:G, MATCH(D1549, '2025年度_地域戦略テーブル（基本項目）'!C:C, 0))),
        YEAR(INDEX('2025年度_地域戦略テーブル（基本項目）'!G:G, MATCH(D1549, '2025年度_地域戦略テーブル（基本項目）'!C:C, 0)))-1),
    "")</f>
        <v/>
      </c>
    </row>
    <row r="1550" spans="1:22" hidden="1">
      <c r="A1550" s="11">
        <v>1217</v>
      </c>
      <c r="B1550" s="12" t="s">
        <v>5501</v>
      </c>
      <c r="C1550" s="12" t="s">
        <v>7560</v>
      </c>
      <c r="D1550" s="12" t="s">
        <v>5502</v>
      </c>
      <c r="E1550" s="12" t="s">
        <v>711</v>
      </c>
      <c r="F1550" s="12" t="s">
        <v>5467</v>
      </c>
      <c r="G1550" s="12" t="s">
        <v>2016</v>
      </c>
      <c r="H1550" s="12" t="s">
        <v>5503</v>
      </c>
      <c r="I1550" s="12" t="s">
        <v>1076</v>
      </c>
      <c r="J1550" s="11">
        <v>82.67</v>
      </c>
      <c r="K1550" s="11">
        <v>11231</v>
      </c>
      <c r="L1550" s="11">
        <v>-8.6910600000000002</v>
      </c>
      <c r="M1550" s="11">
        <v>6.8297675890439704</v>
      </c>
      <c r="N1550" s="11">
        <v>12.6150544235438</v>
      </c>
      <c r="O1550" s="11">
        <v>0.224338880803608</v>
      </c>
      <c r="P1550" s="11">
        <v>79.472302370798701</v>
      </c>
      <c r="Q1550" s="11">
        <v>0.85853673580990697</v>
      </c>
      <c r="R1550" s="11">
        <v>372</v>
      </c>
      <c r="S1550" s="11">
        <v>2517</v>
      </c>
      <c r="T1550" s="11">
        <v>3359</v>
      </c>
      <c r="U1550" s="81" t="str">
        <f>IF(COUNTIF('2025年度_地域戦略テーブル（基本項目）'!C:C, D1550) &gt; 0, "策定済み", "未策定")</f>
        <v>未策定</v>
      </c>
      <c r="V1550" t="str">
        <f>IF(COUNTIF('2025年度_地域戦略テーブル（基本項目）'!C:C, D1550) &gt; 0,
    IF(MONTH(INDEX('2025年度_地域戦略テーブル（基本項目）'!G:G, MATCH(D1550, '2025年度_地域戦略テーブル（基本項目）'!C:C, 0))) &gt;= 4,
        YEAR(INDEX('2025年度_地域戦略テーブル（基本項目）'!G:G, MATCH(D1550, '2025年度_地域戦略テーブル（基本項目）'!C:C, 0))),
        YEAR(INDEX('2025年度_地域戦略テーブル（基本項目）'!G:G, MATCH(D1550, '2025年度_地域戦略テーブル（基本項目）'!C:C, 0)))-1),
    "")</f>
        <v/>
      </c>
    </row>
    <row r="1551" spans="1:22" hidden="1">
      <c r="A1551" s="11">
        <v>1210</v>
      </c>
      <c r="B1551" s="12" t="s">
        <v>5504</v>
      </c>
      <c r="C1551" s="12" t="s">
        <v>7553</v>
      </c>
      <c r="D1551" s="12" t="s">
        <v>5505</v>
      </c>
      <c r="E1551" s="12" t="s">
        <v>711</v>
      </c>
      <c r="F1551" s="12" t="s">
        <v>5467</v>
      </c>
      <c r="G1551" s="12" t="s">
        <v>2016</v>
      </c>
      <c r="H1551" s="12" t="s">
        <v>5506</v>
      </c>
      <c r="I1551" s="12" t="s">
        <v>1076</v>
      </c>
      <c r="J1551" s="11">
        <v>658.54</v>
      </c>
      <c r="K1551" s="11">
        <v>34819</v>
      </c>
      <c r="L1551" s="11">
        <v>-7.8204000000000002</v>
      </c>
      <c r="M1551" s="11">
        <v>2.70603917127448</v>
      </c>
      <c r="N1551" s="11">
        <v>4.3990441997793903</v>
      </c>
      <c r="O1551" s="11">
        <v>0.24010489327425999</v>
      </c>
      <c r="P1551" s="11">
        <v>90.949678827201495</v>
      </c>
      <c r="Q1551" s="11">
        <v>1.7051329084703499</v>
      </c>
      <c r="R1551" s="11">
        <v>1747</v>
      </c>
      <c r="S1551" s="11">
        <v>7741</v>
      </c>
      <c r="T1551" s="11">
        <v>10660</v>
      </c>
      <c r="U1551" s="81" t="str">
        <f>IF(COUNTIF('2025年度_地域戦略テーブル（基本項目）'!C:C, D1551) &gt; 0, "策定済み", "未策定")</f>
        <v>未策定</v>
      </c>
      <c r="V1551" t="str">
        <f>IF(COUNTIF('2025年度_地域戦略テーブル（基本項目）'!C:C, D1551) &gt; 0,
    IF(MONTH(INDEX('2025年度_地域戦略テーブル（基本項目）'!G:G, MATCH(D1551, '2025年度_地域戦略テーブル（基本項目）'!C:C, 0))) &gt;= 4,
        YEAR(INDEX('2025年度_地域戦略テーブル（基本項目）'!G:G, MATCH(D1551, '2025年度_地域戦略テーブル（基本項目）'!C:C, 0))),
        YEAR(INDEX('2025年度_地域戦略テーブル（基本項目）'!G:G, MATCH(D1551, '2025年度_地域戦略テーブル（基本項目）'!C:C, 0)))-1),
    "")</f>
        <v/>
      </c>
    </row>
    <row r="1552" spans="1:22" hidden="1">
      <c r="A1552" s="11">
        <v>1189</v>
      </c>
      <c r="B1552" s="12" t="s">
        <v>5507</v>
      </c>
      <c r="C1552" s="12" t="s">
        <v>7532</v>
      </c>
      <c r="D1552" s="12" t="s">
        <v>5508</v>
      </c>
      <c r="E1552" s="12" t="s">
        <v>711</v>
      </c>
      <c r="F1552" s="12" t="s">
        <v>5467</v>
      </c>
      <c r="G1552" s="12" t="s">
        <v>2016</v>
      </c>
      <c r="H1552" s="12" t="s">
        <v>5509</v>
      </c>
      <c r="I1552" s="12" t="s">
        <v>1076</v>
      </c>
      <c r="J1552" s="11">
        <v>182.38</v>
      </c>
      <c r="K1552" s="11">
        <v>41236</v>
      </c>
      <c r="L1552" s="11">
        <v>-6.8281400000000003</v>
      </c>
      <c r="M1552" s="11">
        <v>9.0913145957299104</v>
      </c>
      <c r="N1552" s="11">
        <v>23.961941587071699</v>
      </c>
      <c r="O1552" s="11">
        <v>3.4913973471822501</v>
      </c>
      <c r="P1552" s="11">
        <v>60.159403816866003</v>
      </c>
      <c r="Q1552" s="11">
        <v>3.2959426531501701</v>
      </c>
      <c r="R1552" s="11">
        <v>4501</v>
      </c>
      <c r="S1552" s="11">
        <v>5101</v>
      </c>
      <c r="T1552" s="11">
        <v>13878</v>
      </c>
      <c r="U1552" s="81" t="str">
        <f>IF(COUNTIF('2025年度_地域戦略テーブル（基本項目）'!C:C, D1552) &gt; 0, "策定済み", "未策定")</f>
        <v>未策定</v>
      </c>
      <c r="V1552" t="str">
        <f>IF(COUNTIF('2025年度_地域戦略テーブル（基本項目）'!C:C, D1552) &gt; 0,
    IF(MONTH(INDEX('2025年度_地域戦略テーブル（基本項目）'!G:G, MATCH(D1552, '2025年度_地域戦略テーブル（基本項目）'!C:C, 0))) &gt;= 4,
        YEAR(INDEX('2025年度_地域戦略テーブル（基本項目）'!G:G, MATCH(D1552, '2025年度_地域戦略テーブル（基本項目）'!C:C, 0))),
        YEAR(INDEX('2025年度_地域戦略テーブル（基本項目）'!G:G, MATCH(D1552, '2025年度_地域戦略テーブル（基本項目）'!C:C, 0)))-1),
    "")</f>
        <v/>
      </c>
    </row>
    <row r="1553" spans="1:22" hidden="1">
      <c r="A1553" s="11">
        <v>1201</v>
      </c>
      <c r="B1553" s="12" t="s">
        <v>5510</v>
      </c>
      <c r="C1553" s="12" t="s">
        <v>7544</v>
      </c>
      <c r="D1553" s="12" t="s">
        <v>5511</v>
      </c>
      <c r="E1553" s="12" t="s">
        <v>711</v>
      </c>
      <c r="F1553" s="12" t="s">
        <v>5467</v>
      </c>
      <c r="G1553" s="12" t="s">
        <v>2016</v>
      </c>
      <c r="H1553" s="12" t="s">
        <v>5512</v>
      </c>
      <c r="I1553" s="12" t="s">
        <v>1076</v>
      </c>
      <c r="J1553" s="11">
        <v>92.94</v>
      </c>
      <c r="K1553" s="11">
        <v>47562</v>
      </c>
      <c r="L1553" s="11">
        <v>-2.09551</v>
      </c>
      <c r="M1553" s="11">
        <v>19.8660398341719</v>
      </c>
      <c r="N1553" s="11">
        <v>33.106599035390197</v>
      </c>
      <c r="O1553" s="11">
        <v>2.4360231197466602</v>
      </c>
      <c r="P1553" s="11">
        <v>39.726433610256102</v>
      </c>
      <c r="Q1553" s="11">
        <v>4.86490440043515</v>
      </c>
      <c r="R1553" s="11">
        <v>1148</v>
      </c>
      <c r="S1553" s="11">
        <v>8883</v>
      </c>
      <c r="T1553" s="11">
        <v>13050</v>
      </c>
      <c r="U1553" s="81" t="str">
        <f>IF(COUNTIF('2025年度_地域戦略テーブル（基本項目）'!C:C, D1553) &gt; 0, "策定済み", "未策定")</f>
        <v>未策定</v>
      </c>
      <c r="V1553" t="str">
        <f>IF(COUNTIF('2025年度_地域戦略テーブル（基本項目）'!C:C, D1553) &gt; 0,
    IF(MONTH(INDEX('2025年度_地域戦略テーブル（基本項目）'!G:G, MATCH(D1553, '2025年度_地域戦略テーブル（基本項目）'!C:C, 0))) &gt;= 4,
        YEAR(INDEX('2025年度_地域戦略テーブル（基本項目）'!G:G, MATCH(D1553, '2025年度_地域戦略テーブル（基本項目）'!C:C, 0))),
        YEAR(INDEX('2025年度_地域戦略テーブル（基本項目）'!G:G, MATCH(D1553, '2025年度_地域戦略テーブル（基本項目）'!C:C, 0)))-1),
    "")</f>
        <v/>
      </c>
    </row>
    <row r="1554" spans="1:22" hidden="1">
      <c r="A1554" s="11">
        <v>1221</v>
      </c>
      <c r="B1554" s="12" t="s">
        <v>5513</v>
      </c>
      <c r="C1554" s="12" t="s">
        <v>7564</v>
      </c>
      <c r="D1554" s="12" t="s">
        <v>5514</v>
      </c>
      <c r="E1554" s="12" t="s">
        <v>711</v>
      </c>
      <c r="F1554" s="12" t="s">
        <v>5467</v>
      </c>
      <c r="G1554" s="12" t="s">
        <v>2016</v>
      </c>
      <c r="H1554" s="12" t="s">
        <v>5515</v>
      </c>
      <c r="I1554" s="12" t="s">
        <v>1076</v>
      </c>
      <c r="J1554" s="11">
        <v>150.26</v>
      </c>
      <c r="K1554" s="11">
        <v>13879</v>
      </c>
      <c r="L1554" s="11">
        <v>-8.8347300000000004</v>
      </c>
      <c r="M1554" s="11">
        <v>5.9345741900590898</v>
      </c>
      <c r="N1554" s="11">
        <v>6.5836176800193504</v>
      </c>
      <c r="O1554" s="11">
        <v>0.41134923681545199</v>
      </c>
      <c r="P1554" s="11">
        <v>84.822014546662103</v>
      </c>
      <c r="Q1554" s="11">
        <v>2.2484443464439798</v>
      </c>
      <c r="R1554" s="11">
        <v>725</v>
      </c>
      <c r="S1554" s="11">
        <v>2202</v>
      </c>
      <c r="T1554" s="11">
        <v>4782</v>
      </c>
      <c r="U1554" s="81" t="str">
        <f>IF(COUNTIF('2025年度_地域戦略テーブル（基本項目）'!C:C, D1554) &gt; 0, "策定済み", "未策定")</f>
        <v>未策定</v>
      </c>
      <c r="V1554" t="str">
        <f>IF(COUNTIF('2025年度_地域戦略テーブル（基本項目）'!C:C, D1554) &gt; 0,
    IF(MONTH(INDEX('2025年度_地域戦略テーブル（基本項目）'!G:G, MATCH(D1554, '2025年度_地域戦略テーブル（基本項目）'!C:C, 0))) &gt;= 4,
        YEAR(INDEX('2025年度_地域戦略テーブル（基本項目）'!G:G, MATCH(D1554, '2025年度_地域戦略テーブル（基本項目）'!C:C, 0))),
        YEAR(INDEX('2025年度_地域戦略テーブル（基本項目）'!G:G, MATCH(D1554, '2025年度_地域戦略テーブル（基本項目）'!C:C, 0)))-1),
    "")</f>
        <v/>
      </c>
    </row>
    <row r="1555" spans="1:22" ht="26" hidden="1">
      <c r="A1555" s="11">
        <v>1224</v>
      </c>
      <c r="B1555" s="12" t="s">
        <v>5516</v>
      </c>
      <c r="C1555" s="12" t="s">
        <v>7567</v>
      </c>
      <c r="D1555" s="12" t="s">
        <v>5517</v>
      </c>
      <c r="E1555" s="12" t="s">
        <v>711</v>
      </c>
      <c r="F1555" s="12" t="s">
        <v>5467</v>
      </c>
      <c r="G1555" s="12" t="s">
        <v>2016</v>
      </c>
      <c r="H1555" s="12" t="s">
        <v>5518</v>
      </c>
      <c r="I1555" s="12" t="s">
        <v>1076</v>
      </c>
      <c r="J1555" s="11">
        <v>241.01</v>
      </c>
      <c r="K1555" s="11">
        <v>13318</v>
      </c>
      <c r="L1555" s="11">
        <v>-10.12889</v>
      </c>
      <c r="M1555" s="11">
        <v>2.39530907548294</v>
      </c>
      <c r="N1555" s="11">
        <v>7.4940758518722701</v>
      </c>
      <c r="O1555" s="11">
        <v>1.6611353373908</v>
      </c>
      <c r="P1555" s="11">
        <v>87.482988349753697</v>
      </c>
      <c r="Q1555" s="11">
        <v>0.966491385500311</v>
      </c>
      <c r="R1555" s="11">
        <v>1637</v>
      </c>
      <c r="S1555" s="11">
        <v>1713</v>
      </c>
      <c r="T1555" s="11">
        <v>4450</v>
      </c>
      <c r="U1555" s="81" t="str">
        <f>IF(COUNTIF('2025年度_地域戦略テーブル（基本項目）'!C:C, D1555) &gt; 0, "策定済み", "未策定")</f>
        <v>未策定</v>
      </c>
      <c r="V1555" t="str">
        <f>IF(COUNTIF('2025年度_地域戦略テーブル（基本項目）'!C:C, D1555) &gt; 0,
    IF(MONTH(INDEX('2025年度_地域戦略テーブル（基本項目）'!G:G, MATCH(D1555, '2025年度_地域戦略テーブル（基本項目）'!C:C, 0))) &gt;= 4,
        YEAR(INDEX('2025年度_地域戦略テーブル（基本項目）'!G:G, MATCH(D1555, '2025年度_地域戦略テーブル（基本項目）'!C:C, 0))),
        YEAR(INDEX('2025年度_地域戦略テーブル（基本項目）'!G:G, MATCH(D1555, '2025年度_地域戦略テーブル（基本項目）'!C:C, 0)))-1),
    "")</f>
        <v/>
      </c>
    </row>
    <row r="1556" spans="1:22" hidden="1">
      <c r="A1556" s="11">
        <v>1219</v>
      </c>
      <c r="B1556" s="12" t="s">
        <v>5519</v>
      </c>
      <c r="C1556" s="12" t="s">
        <v>7562</v>
      </c>
      <c r="D1556" s="12" t="s">
        <v>5520</v>
      </c>
      <c r="E1556" s="12" t="s">
        <v>711</v>
      </c>
      <c r="F1556" s="12" t="s">
        <v>5467</v>
      </c>
      <c r="G1556" s="12" t="s">
        <v>2016</v>
      </c>
      <c r="H1556" s="12" t="s">
        <v>5521</v>
      </c>
      <c r="I1556" s="12" t="s">
        <v>1076</v>
      </c>
      <c r="J1556" s="11">
        <v>202.23</v>
      </c>
      <c r="K1556" s="11">
        <v>10616</v>
      </c>
      <c r="L1556" s="11">
        <v>-7.3000299999999996</v>
      </c>
      <c r="M1556" s="11">
        <v>2.8695318221100399</v>
      </c>
      <c r="N1556" s="11">
        <v>4.2899992158131601</v>
      </c>
      <c r="O1556" s="11">
        <v>0.34497861454728501</v>
      </c>
      <c r="P1556" s="11">
        <v>91.075495100135001</v>
      </c>
      <c r="Q1556" s="11">
        <v>1.4199952473945301</v>
      </c>
      <c r="R1556" s="11">
        <v>283</v>
      </c>
      <c r="S1556" s="11">
        <v>1920</v>
      </c>
      <c r="T1556" s="11">
        <v>3381</v>
      </c>
      <c r="U1556" s="81" t="str">
        <f>IF(COUNTIF('2025年度_地域戦略テーブル（基本項目）'!C:C, D1556) &gt; 0, "策定済み", "未策定")</f>
        <v>未策定</v>
      </c>
      <c r="V1556" t="str">
        <f>IF(COUNTIF('2025年度_地域戦略テーブル（基本項目）'!C:C, D1556) &gt; 0,
    IF(MONTH(INDEX('2025年度_地域戦略テーブル（基本項目）'!G:G, MATCH(D1556, '2025年度_地域戦略テーブル（基本項目）'!C:C, 0))) &gt;= 4,
        YEAR(INDEX('2025年度_地域戦略テーブル（基本項目）'!G:G, MATCH(D1556, '2025年度_地域戦略テーブル（基本項目）'!C:C, 0))),
        YEAR(INDEX('2025年度_地域戦略テーブル（基本項目）'!G:G, MATCH(D1556, '2025年度_地域戦略テーブル（基本項目）'!C:C, 0)))-1),
    "")</f>
        <v/>
      </c>
    </row>
    <row r="1557" spans="1:22" ht="26" hidden="1">
      <c r="A1557" s="11">
        <v>1184</v>
      </c>
      <c r="B1557" s="12" t="s">
        <v>5522</v>
      </c>
      <c r="C1557" s="12" t="s">
        <v>7527</v>
      </c>
      <c r="D1557" s="12" t="s">
        <v>724</v>
      </c>
      <c r="E1557" s="12" t="s">
        <v>711</v>
      </c>
      <c r="F1557" s="12" t="s">
        <v>5467</v>
      </c>
      <c r="G1557" s="12" t="s">
        <v>2016</v>
      </c>
      <c r="H1557" s="12" t="s">
        <v>5523</v>
      </c>
      <c r="I1557" s="12" t="s">
        <v>1209</v>
      </c>
      <c r="J1557" s="11">
        <v>557.02</v>
      </c>
      <c r="K1557" s="11">
        <v>1525152</v>
      </c>
      <c r="L1557" s="11">
        <v>-0.78841000000000006</v>
      </c>
      <c r="M1557" s="11">
        <v>37.345337486784899</v>
      </c>
      <c r="N1557" s="11">
        <v>11.803955195419</v>
      </c>
      <c r="O1557" s="11">
        <v>1.2168559480468499</v>
      </c>
      <c r="P1557" s="11">
        <v>46.7653832178027</v>
      </c>
      <c r="Q1557" s="11">
        <v>2.86846815194653</v>
      </c>
      <c r="R1557" s="11">
        <v>9197</v>
      </c>
      <c r="S1557" s="11">
        <v>124162</v>
      </c>
      <c r="T1557" s="11">
        <v>488217</v>
      </c>
      <c r="U1557" s="81" t="str">
        <f>IF(COUNTIF('2025年度_地域戦略テーブル（基本項目）'!C:C, D1557) &gt; 0, "策定済み", "未策定")</f>
        <v>策定済み</v>
      </c>
      <c r="V1557">
        <f>IF(COUNTIF('2025年度_地域戦略テーブル（基本項目）'!C:C, D1557) &gt; 0,
    IF(MONTH(INDEX('2025年度_地域戦略テーブル（基本項目）'!G:G, MATCH(D1557, '2025年度_地域戦略テーブル（基本項目）'!C:C, 0))) &gt;= 4,
        YEAR(INDEX('2025年度_地域戦略テーブル（基本項目）'!G:G, MATCH(D1557, '2025年度_地域戦略テーブル（基本項目）'!C:C, 0))),
        YEAR(INDEX('2025年度_地域戦略テーブル（基本項目）'!G:G, MATCH(D1557, '2025年度_地域戦略テーブル（基本項目）'!C:C, 0)))-1),
    "")</f>
        <v>2010</v>
      </c>
    </row>
    <row r="1558" spans="1:22" hidden="1">
      <c r="A1558" s="11">
        <v>1188</v>
      </c>
      <c r="B1558" s="12" t="s">
        <v>5524</v>
      </c>
      <c r="C1558" s="12" t="s">
        <v>7531</v>
      </c>
      <c r="D1558" s="12" t="s">
        <v>728</v>
      </c>
      <c r="E1558" s="12" t="s">
        <v>711</v>
      </c>
      <c r="F1558" s="12" t="s">
        <v>5467</v>
      </c>
      <c r="G1558" s="12" t="s">
        <v>2016</v>
      </c>
      <c r="H1558" s="12" t="s">
        <v>5525</v>
      </c>
      <c r="I1558" s="12" t="s">
        <v>1076</v>
      </c>
      <c r="J1558" s="11">
        <v>99.96</v>
      </c>
      <c r="K1558" s="11">
        <v>485587</v>
      </c>
      <c r="L1558" s="11">
        <v>-0.46387</v>
      </c>
      <c r="M1558" s="11">
        <v>49.268486622427602</v>
      </c>
      <c r="N1558" s="11">
        <v>1.85008517737115</v>
      </c>
      <c r="O1558" s="11">
        <v>0.102809785625929</v>
      </c>
      <c r="P1558" s="11">
        <v>44.722593536536699</v>
      </c>
      <c r="Q1558" s="11">
        <v>4.0560248780386896</v>
      </c>
      <c r="R1558" s="11">
        <v>1246</v>
      </c>
      <c r="S1558" s="11">
        <v>38783</v>
      </c>
      <c r="T1558" s="11">
        <v>161758</v>
      </c>
      <c r="U1558" s="81" t="str">
        <f>IF(COUNTIF('2025年度_地域戦略テーブル（基本項目）'!C:C, D1558) &gt; 0, "策定済み", "未策定")</f>
        <v>策定済み</v>
      </c>
      <c r="V1558">
        <f>IF(COUNTIF('2025年度_地域戦略テーブル（基本項目）'!C:C, D1558) &gt; 0,
    IF(MONTH(INDEX('2025年度_地域戦略テーブル（基本項目）'!G:G, MATCH(D1558, '2025年度_地域戦略テーブル（基本項目）'!C:C, 0))) &gt;= 4,
        YEAR(INDEX('2025年度_地域戦略テーブル（基本項目）'!G:G, MATCH(D1558, '2025年度_地域戦略テーブル（基本項目）'!C:C, 0))),
        YEAR(INDEX('2025年度_地域戦略テーブル（基本項目）'!G:G, MATCH(D1558, '2025年度_地域戦略テーブル（基本項目）'!C:C, 0)))-1),
    "")</f>
        <v>2011</v>
      </c>
    </row>
    <row r="1559" spans="1:22" hidden="1">
      <c r="A1559" s="11">
        <v>1196</v>
      </c>
      <c r="B1559" s="12" t="s">
        <v>5526</v>
      </c>
      <c r="C1559" s="12" t="s">
        <v>7539</v>
      </c>
      <c r="D1559" s="12" t="s">
        <v>5527</v>
      </c>
      <c r="E1559" s="12" t="s">
        <v>711</v>
      </c>
      <c r="F1559" s="12" t="s">
        <v>5467</v>
      </c>
      <c r="G1559" s="12" t="s">
        <v>2016</v>
      </c>
      <c r="H1559" s="12" t="s">
        <v>5528</v>
      </c>
      <c r="I1559" s="12" t="s">
        <v>1076</v>
      </c>
      <c r="J1559" s="11">
        <v>132.44</v>
      </c>
      <c r="K1559" s="11">
        <v>38673</v>
      </c>
      <c r="L1559" s="11">
        <v>-5.36632</v>
      </c>
      <c r="M1559" s="11">
        <v>11.1163535848563</v>
      </c>
      <c r="N1559" s="11">
        <v>10.872356773519799</v>
      </c>
      <c r="O1559" s="11">
        <v>0.211044408172084</v>
      </c>
      <c r="P1559" s="11">
        <v>75.989988042208395</v>
      </c>
      <c r="Q1559" s="11">
        <v>1.81025719124337</v>
      </c>
      <c r="R1559" s="11">
        <v>757</v>
      </c>
      <c r="S1559" s="11">
        <v>7502</v>
      </c>
      <c r="T1559" s="11">
        <v>11493</v>
      </c>
      <c r="U1559" s="81" t="str">
        <f>IF(COUNTIF('2025年度_地域戦略テーブル（基本項目）'!C:C, D1559) &gt; 0, "策定済み", "未策定")</f>
        <v>未策定</v>
      </c>
      <c r="V1559" t="str">
        <f>IF(COUNTIF('2025年度_地域戦略テーブル（基本項目）'!C:C, D1559) &gt; 0,
    IF(MONTH(INDEX('2025年度_地域戦略テーブル（基本項目）'!G:G, MATCH(D1559, '2025年度_地域戦略テーブル（基本項目）'!C:C, 0))) &gt;= 4,
        YEAR(INDEX('2025年度_地域戦略テーブル（基本項目）'!G:G, MATCH(D1559, '2025年度_地域戦略テーブル（基本項目）'!C:C, 0))),
        YEAR(INDEX('2025年度_地域戦略テーブル（基本項目）'!G:G, MATCH(D1559, '2025年度_地域戦略テーブル（基本項目）'!C:C, 0)))-1),
    "")</f>
        <v/>
      </c>
    </row>
    <row r="1560" spans="1:22" hidden="1">
      <c r="A1560" s="11">
        <v>1195</v>
      </c>
      <c r="B1560" s="12" t="s">
        <v>5529</v>
      </c>
      <c r="C1560" s="12" t="s">
        <v>7538</v>
      </c>
      <c r="D1560" s="12" t="s">
        <v>5530</v>
      </c>
      <c r="E1560" s="12" t="s">
        <v>711</v>
      </c>
      <c r="F1560" s="12" t="s">
        <v>5467</v>
      </c>
      <c r="G1560" s="12" t="s">
        <v>2016</v>
      </c>
      <c r="H1560" s="12" t="s">
        <v>5531</v>
      </c>
      <c r="I1560" s="12" t="s">
        <v>1076</v>
      </c>
      <c r="J1560" s="11">
        <v>126.85</v>
      </c>
      <c r="K1560" s="11">
        <v>45892</v>
      </c>
      <c r="L1560" s="11">
        <v>-5.50786</v>
      </c>
      <c r="M1560" s="11">
        <v>13.950889810954999</v>
      </c>
      <c r="N1560" s="11">
        <v>9.1772885762734795</v>
      </c>
      <c r="O1560" s="11">
        <v>1.50076681036648</v>
      </c>
      <c r="P1560" s="11">
        <v>72.588619760336101</v>
      </c>
      <c r="Q1560" s="11">
        <v>2.78243504206901</v>
      </c>
      <c r="R1560" s="11">
        <v>814</v>
      </c>
      <c r="S1560" s="11">
        <v>7427</v>
      </c>
      <c r="T1560" s="11">
        <v>13591</v>
      </c>
      <c r="U1560" s="81" t="str">
        <f>IF(COUNTIF('2025年度_地域戦略テーブル（基本項目）'!C:C, D1560) &gt; 0, "策定済み", "未策定")</f>
        <v>未策定</v>
      </c>
      <c r="V1560" t="str">
        <f>IF(COUNTIF('2025年度_地域戦略テーブル（基本項目）'!C:C, D1560) &gt; 0,
    IF(MONTH(INDEX('2025年度_地域戦略テーブル（基本項目）'!G:G, MATCH(D1560, '2025年度_地域戦略テーブル（基本項目）'!C:C, 0))) &gt;= 4,
        YEAR(INDEX('2025年度_地域戦略テーブル（基本項目）'!G:G, MATCH(D1560, '2025年度_地域戦略テーブル（基本項目）'!C:C, 0))),
        YEAR(INDEX('2025年度_地域戦略テーブル（基本項目）'!G:G, MATCH(D1560, '2025年度_地域戦略テーブル（基本項目）'!C:C, 0)))-1),
    "")</f>
        <v/>
      </c>
    </row>
    <row r="1561" spans="1:22" hidden="1">
      <c r="A1561" s="11">
        <v>1200</v>
      </c>
      <c r="B1561" s="12" t="s">
        <v>5532</v>
      </c>
      <c r="C1561" s="12" t="s">
        <v>7543</v>
      </c>
      <c r="D1561" s="12" t="s">
        <v>731</v>
      </c>
      <c r="E1561" s="12" t="s">
        <v>711</v>
      </c>
      <c r="F1561" s="12" t="s">
        <v>5467</v>
      </c>
      <c r="G1561" s="12" t="s">
        <v>2016</v>
      </c>
      <c r="H1561" s="12" t="s">
        <v>5533</v>
      </c>
      <c r="I1561" s="12" t="s">
        <v>1076</v>
      </c>
      <c r="J1561" s="11">
        <v>53.44</v>
      </c>
      <c r="K1561" s="11">
        <v>152321</v>
      </c>
      <c r="L1561" s="11">
        <v>-2.5924900000000002</v>
      </c>
      <c r="M1561" s="11">
        <v>36.185869018934</v>
      </c>
      <c r="N1561" s="11">
        <v>3.4655945618706099</v>
      </c>
      <c r="O1561" s="11">
        <v>1.3602432297098099</v>
      </c>
      <c r="P1561" s="11">
        <v>52.843876502604601</v>
      </c>
      <c r="Q1561" s="11">
        <v>6.1444166868809704</v>
      </c>
      <c r="R1561" s="11">
        <v>1077</v>
      </c>
      <c r="S1561" s="11">
        <v>13370</v>
      </c>
      <c r="T1561" s="11">
        <v>47517</v>
      </c>
      <c r="U1561" s="81" t="str">
        <f>IF(COUNTIF('2025年度_地域戦略テーブル（基本項目）'!C:C, D1561) &gt; 0, "策定済み", "未策定")</f>
        <v>策定済み</v>
      </c>
      <c r="V1561">
        <f>IF(COUNTIF('2025年度_地域戦略テーブル（基本項目）'!C:C, D1561) &gt; 0,
    IF(MONTH(INDEX('2025年度_地域戦略テーブル（基本項目）'!G:G, MATCH(D1561, '2025年度_地域戦略テーブル（基本項目）'!C:C, 0))) &gt;= 4,
        YEAR(INDEX('2025年度_地域戦略テーブル（基本項目）'!G:G, MATCH(D1561, '2025年度_地域戦略テーブル（基本項目）'!C:C, 0))),
        YEAR(INDEX('2025年度_地域戦略テーブル（基本項目）'!G:G, MATCH(D1561, '2025年度_地域戦略テーブル（基本項目）'!C:C, 0)))-1),
    "")</f>
        <v>2014</v>
      </c>
    </row>
    <row r="1562" spans="1:22" hidden="1">
      <c r="A1562" s="11">
        <v>1192</v>
      </c>
      <c r="B1562" s="12" t="s">
        <v>5534</v>
      </c>
      <c r="C1562" s="12" t="s">
        <v>7535</v>
      </c>
      <c r="D1562" s="12" t="s">
        <v>5535</v>
      </c>
      <c r="E1562" s="12" t="s">
        <v>711</v>
      </c>
      <c r="F1562" s="12" t="s">
        <v>5467</v>
      </c>
      <c r="G1562" s="12" t="s">
        <v>2016</v>
      </c>
      <c r="H1562" s="12" t="s">
        <v>5536</v>
      </c>
      <c r="I1562" s="12" t="s">
        <v>1076</v>
      </c>
      <c r="J1562" s="11">
        <v>90.4</v>
      </c>
      <c r="K1562" s="11">
        <v>28355</v>
      </c>
      <c r="L1562" s="11">
        <v>-5.8880100000000004</v>
      </c>
      <c r="M1562" s="11">
        <v>9.59110045495542</v>
      </c>
      <c r="N1562" s="11">
        <v>6.0694673965091104</v>
      </c>
      <c r="O1562" s="11">
        <v>0.45474100819910701</v>
      </c>
      <c r="P1562" s="11">
        <v>82.2176552249732</v>
      </c>
      <c r="Q1562" s="11">
        <v>1.66703591536316</v>
      </c>
      <c r="R1562" s="11">
        <v>465</v>
      </c>
      <c r="S1562" s="11">
        <v>4454</v>
      </c>
      <c r="T1562" s="11">
        <v>8325</v>
      </c>
      <c r="U1562" s="81" t="str">
        <f>IF(COUNTIF('2025年度_地域戦略テーブル（基本項目）'!C:C, D1562) &gt; 0, "策定済み", "未策定")</f>
        <v>未策定</v>
      </c>
      <c r="V1562" t="str">
        <f>IF(COUNTIF('2025年度_地域戦略テーブル（基本項目）'!C:C, D1562) &gt; 0,
    IF(MONTH(INDEX('2025年度_地域戦略テーブル（基本項目）'!G:G, MATCH(D1562, '2025年度_地域戦略テーブル（基本項目）'!C:C, 0))) &gt;= 4,
        YEAR(INDEX('2025年度_地域戦略テーブル（基本項目）'!G:G, MATCH(D1562, '2025年度_地域戦略テーブル（基本項目）'!C:C, 0))),
        YEAR(INDEX('2025年度_地域戦略テーブル（基本項目）'!G:G, MATCH(D1562, '2025年度_地域戦略テーブル（基本項目）'!C:C, 0)))-1),
    "")</f>
        <v/>
      </c>
    </row>
    <row r="1563" spans="1:22" hidden="1">
      <c r="A1563" s="11">
        <v>1214</v>
      </c>
      <c r="B1563" s="12" t="s">
        <v>5537</v>
      </c>
      <c r="C1563" s="12" t="s">
        <v>7557</v>
      </c>
      <c r="D1563" s="12" t="s">
        <v>5538</v>
      </c>
      <c r="E1563" s="12" t="s">
        <v>711</v>
      </c>
      <c r="F1563" s="12" t="s">
        <v>5467</v>
      </c>
      <c r="G1563" s="12" t="s">
        <v>2016</v>
      </c>
      <c r="H1563" s="12" t="s">
        <v>5539</v>
      </c>
      <c r="I1563" s="12" t="s">
        <v>1076</v>
      </c>
      <c r="J1563" s="11">
        <v>185.19</v>
      </c>
      <c r="K1563" s="11">
        <v>19261</v>
      </c>
      <c r="L1563" s="11">
        <v>-9.1462299999999992</v>
      </c>
      <c r="M1563" s="11">
        <v>5.01399332624056</v>
      </c>
      <c r="N1563" s="11">
        <v>8.1423397314720791</v>
      </c>
      <c r="O1563" s="11">
        <v>0.26327831908274502</v>
      </c>
      <c r="P1563" s="11">
        <v>85.622323915999999</v>
      </c>
      <c r="Q1563" s="11">
        <v>0.95806470720460901</v>
      </c>
      <c r="R1563" s="11">
        <v>682</v>
      </c>
      <c r="S1563" s="11">
        <v>4785</v>
      </c>
      <c r="T1563" s="11">
        <v>5521</v>
      </c>
      <c r="U1563" s="81" t="str">
        <f>IF(COUNTIF('2025年度_地域戦略テーブル（基本項目）'!C:C, D1563) &gt; 0, "策定済み", "未策定")</f>
        <v>未策定</v>
      </c>
      <c r="V1563" t="str">
        <f>IF(COUNTIF('2025年度_地域戦略テーブル（基本項目）'!C:C, D1563) &gt; 0,
    IF(MONTH(INDEX('2025年度_地域戦略テーブル（基本項目）'!G:G, MATCH(D1563, '2025年度_地域戦略テーブル（基本項目）'!C:C, 0))) &gt;= 4,
        YEAR(INDEX('2025年度_地域戦略テーブル（基本項目）'!G:G, MATCH(D1563, '2025年度_地域戦略テーブル（基本項目）'!C:C, 0))),
        YEAR(INDEX('2025年度_地域戦略テーブル（基本項目）'!G:G, MATCH(D1563, '2025年度_地域戦略テーブル（基本項目）'!C:C, 0)))-1),
    "")</f>
        <v/>
      </c>
    </row>
    <row r="1564" spans="1:22" hidden="1">
      <c r="A1564" s="11">
        <v>1220</v>
      </c>
      <c r="B1564" s="12" t="s">
        <v>5540</v>
      </c>
      <c r="C1564" s="12" t="s">
        <v>7563</v>
      </c>
      <c r="D1564" s="12" t="s">
        <v>5541</v>
      </c>
      <c r="E1564" s="12" t="s">
        <v>711</v>
      </c>
      <c r="F1564" s="12" t="s">
        <v>5467</v>
      </c>
      <c r="G1564" s="12" t="s">
        <v>2016</v>
      </c>
      <c r="H1564" s="12" t="s">
        <v>4080</v>
      </c>
      <c r="I1564" s="12" t="s">
        <v>1076</v>
      </c>
      <c r="J1564" s="11">
        <v>22.61</v>
      </c>
      <c r="K1564" s="11">
        <v>33477</v>
      </c>
      <c r="L1564" s="11">
        <v>-0.63224000000000002</v>
      </c>
      <c r="M1564" s="11">
        <v>38.012457629305601</v>
      </c>
      <c r="N1564" s="11">
        <v>24.563158689580099</v>
      </c>
      <c r="O1564" s="11">
        <v>0.88907794987196698</v>
      </c>
      <c r="P1564" s="11">
        <v>34.229173565847802</v>
      </c>
      <c r="Q1564" s="11">
        <v>2.3061321653945299</v>
      </c>
      <c r="R1564" s="11">
        <v>422</v>
      </c>
      <c r="S1564" s="11">
        <v>5464</v>
      </c>
      <c r="T1564" s="11">
        <v>9143</v>
      </c>
      <c r="U1564" s="81" t="str">
        <f>IF(COUNTIF('2025年度_地域戦略テーブル（基本項目）'!C:C, D1564) &gt; 0, "策定済み", "未策定")</f>
        <v>未策定</v>
      </c>
      <c r="V1564" t="str">
        <f>IF(COUNTIF('2025年度_地域戦略テーブル（基本項目）'!C:C, D1564) &gt; 0,
    IF(MONTH(INDEX('2025年度_地域戦略テーブル（基本項目）'!G:G, MATCH(D1564, '2025年度_地域戦略テーブル（基本項目）'!C:C, 0))) &gt;= 4,
        YEAR(INDEX('2025年度_地域戦略テーブル（基本項目）'!G:G, MATCH(D1564, '2025年度_地域戦略テーブル（基本項目）'!C:C, 0))),
        YEAR(INDEX('2025年度_地域戦略テーブル（基本項目）'!G:G, MATCH(D1564, '2025年度_地域戦略テーブル（基本項目）'!C:C, 0)))-1),
    "")</f>
        <v/>
      </c>
    </row>
    <row r="1565" spans="1:22" hidden="1">
      <c r="A1565" s="11">
        <v>1206</v>
      </c>
      <c r="B1565" s="12" t="s">
        <v>5542</v>
      </c>
      <c r="C1565" s="12" t="s">
        <v>7549</v>
      </c>
      <c r="D1565" s="12" t="s">
        <v>5543</v>
      </c>
      <c r="E1565" s="12" t="s">
        <v>711</v>
      </c>
      <c r="F1565" s="12" t="s">
        <v>5467</v>
      </c>
      <c r="G1565" s="12" t="s">
        <v>2016</v>
      </c>
      <c r="H1565" s="12" t="s">
        <v>5544</v>
      </c>
      <c r="I1565" s="12" t="s">
        <v>1076</v>
      </c>
      <c r="J1565" s="11">
        <v>493.21</v>
      </c>
      <c r="K1565" s="11">
        <v>61471</v>
      </c>
      <c r="L1565" s="11">
        <v>-4.9319499999999996</v>
      </c>
      <c r="M1565" s="11">
        <v>6.3555974475604797</v>
      </c>
      <c r="N1565" s="11">
        <v>12.268528458303599</v>
      </c>
      <c r="O1565" s="11">
        <v>1.1440252776798601</v>
      </c>
      <c r="P1565" s="11">
        <v>79.378967026984597</v>
      </c>
      <c r="Q1565" s="11">
        <v>0.852881789471443</v>
      </c>
      <c r="R1565" s="11">
        <v>4688</v>
      </c>
      <c r="S1565" s="11">
        <v>11969</v>
      </c>
      <c r="T1565" s="11">
        <v>18134</v>
      </c>
      <c r="U1565" s="81" t="str">
        <f>IF(COUNTIF('2025年度_地域戦略テーブル（基本項目）'!C:C, D1565) &gt; 0, "策定済み", "未策定")</f>
        <v>未策定</v>
      </c>
      <c r="V1565" t="str">
        <f>IF(COUNTIF('2025年度_地域戦略テーブル（基本項目）'!C:C, D1565) &gt; 0,
    IF(MONTH(INDEX('2025年度_地域戦略テーブル（基本項目）'!G:G, MATCH(D1565, '2025年度_地域戦略テーブル（基本項目）'!C:C, 0))) &gt;= 4,
        YEAR(INDEX('2025年度_地域戦略テーブル（基本項目）'!G:G, MATCH(D1565, '2025年度_地域戦略テーブル（基本項目）'!C:C, 0))),
        YEAR(INDEX('2025年度_地域戦略テーブル（基本項目）'!G:G, MATCH(D1565, '2025年度_地域戦略テーブル（基本項目）'!C:C, 0)))-1),
    "")</f>
        <v/>
      </c>
    </row>
    <row r="1566" spans="1:22" ht="26" hidden="1">
      <c r="A1566" s="11">
        <v>1204</v>
      </c>
      <c r="B1566" s="12" t="s">
        <v>5545</v>
      </c>
      <c r="C1566" s="12" t="s">
        <v>7547</v>
      </c>
      <c r="D1566" s="12" t="s">
        <v>735</v>
      </c>
      <c r="E1566" s="12" t="s">
        <v>711</v>
      </c>
      <c r="F1566" s="12" t="s">
        <v>5467</v>
      </c>
      <c r="G1566" s="12" t="s">
        <v>2016</v>
      </c>
      <c r="H1566" s="12" t="s">
        <v>5546</v>
      </c>
      <c r="I1566" s="12" t="s">
        <v>1076</v>
      </c>
      <c r="J1566" s="11">
        <v>377.59</v>
      </c>
      <c r="K1566" s="11">
        <v>39611</v>
      </c>
      <c r="L1566" s="11">
        <v>-4.5288000000000004</v>
      </c>
      <c r="M1566" s="11">
        <v>4.8230805552263103</v>
      </c>
      <c r="N1566" s="11">
        <v>12.7287310343225</v>
      </c>
      <c r="O1566" s="11">
        <v>0.61722917789633502</v>
      </c>
      <c r="P1566" s="11">
        <v>80.418230891670405</v>
      </c>
      <c r="Q1566" s="11">
        <v>1.41272834088442</v>
      </c>
      <c r="R1566" s="11">
        <v>5143</v>
      </c>
      <c r="S1566" s="11">
        <v>5610</v>
      </c>
      <c r="T1566" s="11">
        <v>12122</v>
      </c>
      <c r="U1566" s="81" t="str">
        <f>IF(COUNTIF('2025年度_地域戦略テーブル（基本項目）'!C:C, D1566) &gt; 0, "策定済み", "未策定")</f>
        <v>策定済み</v>
      </c>
      <c r="V1566">
        <f>IF(COUNTIF('2025年度_地域戦略テーブル（基本項目）'!C:C, D1566) &gt; 0,
    IF(MONTH(INDEX('2025年度_地域戦略テーブル（基本項目）'!G:G, MATCH(D1566, '2025年度_地域戦略テーブル（基本項目）'!C:C, 0))) &gt;= 4,
        YEAR(INDEX('2025年度_地域戦略テーブル（基本項目）'!G:G, MATCH(D1566, '2025年度_地域戦略テーブル（基本項目）'!C:C, 0))),
        YEAR(INDEX('2025年度_地域戦略テーブル（基本項目）'!G:G, MATCH(D1566, '2025年度_地域戦略テーブル（基本項目）'!C:C, 0)))-1),
    "")</f>
        <v>2013</v>
      </c>
    </row>
    <row r="1567" spans="1:22" hidden="1">
      <c r="A1567" s="11">
        <v>1209</v>
      </c>
      <c r="B1567" s="12" t="s">
        <v>5547</v>
      </c>
      <c r="C1567" s="12" t="s">
        <v>7552</v>
      </c>
      <c r="D1567" s="12" t="s">
        <v>5548</v>
      </c>
      <c r="E1567" s="12" t="s">
        <v>711</v>
      </c>
      <c r="F1567" s="12" t="s">
        <v>5467</v>
      </c>
      <c r="G1567" s="12" t="s">
        <v>2016</v>
      </c>
      <c r="H1567" s="12" t="s">
        <v>5549</v>
      </c>
      <c r="I1567" s="12" t="s">
        <v>1076</v>
      </c>
      <c r="J1567" s="11">
        <v>184.32</v>
      </c>
      <c r="K1567" s="11">
        <v>41967</v>
      </c>
      <c r="L1567" s="11">
        <v>-4.57057</v>
      </c>
      <c r="M1567" s="11">
        <v>13.1860017201132</v>
      </c>
      <c r="N1567" s="11">
        <v>29.367941445889301</v>
      </c>
      <c r="O1567" s="11">
        <v>5.1367231259411197</v>
      </c>
      <c r="P1567" s="11">
        <v>50.759834204978297</v>
      </c>
      <c r="Q1567" s="11">
        <v>1.5494995030780401</v>
      </c>
      <c r="R1567" s="11">
        <v>6221</v>
      </c>
      <c r="S1567" s="11">
        <v>4587</v>
      </c>
      <c r="T1567" s="11">
        <v>12959</v>
      </c>
      <c r="U1567" s="81" t="str">
        <f>IF(COUNTIF('2025年度_地域戦略テーブル（基本項目）'!C:C, D1567) &gt; 0, "策定済み", "未策定")</f>
        <v>未策定</v>
      </c>
      <c r="V1567" t="str">
        <f>IF(COUNTIF('2025年度_地域戦略テーブル（基本項目）'!C:C, D1567) &gt; 0,
    IF(MONTH(INDEX('2025年度_地域戦略テーブル（基本項目）'!G:G, MATCH(D1567, '2025年度_地域戦略テーブル（基本項目）'!C:C, 0))) &gt;= 4,
        YEAR(INDEX('2025年度_地域戦略テーブル（基本項目）'!G:G, MATCH(D1567, '2025年度_地域戦略テーブル（基本項目）'!C:C, 0))),
        YEAR(INDEX('2025年度_地域戦略テーブル（基本項目）'!G:G, MATCH(D1567, '2025年度_地域戦略テーブル（基本項目）'!C:C, 0)))-1),
    "")</f>
        <v/>
      </c>
    </row>
    <row r="1568" spans="1:22" ht="26" hidden="1">
      <c r="A1568" s="11">
        <v>1213</v>
      </c>
      <c r="B1568" s="12" t="s">
        <v>5550</v>
      </c>
      <c r="C1568" s="12" t="s">
        <v>7556</v>
      </c>
      <c r="D1568" s="12" t="s">
        <v>5551</v>
      </c>
      <c r="E1568" s="12" t="s">
        <v>711</v>
      </c>
      <c r="F1568" s="12" t="s">
        <v>5467</v>
      </c>
      <c r="G1568" s="12" t="s">
        <v>2016</v>
      </c>
      <c r="H1568" s="12" t="s">
        <v>5552</v>
      </c>
      <c r="I1568" s="12" t="s">
        <v>1076</v>
      </c>
      <c r="J1568" s="11">
        <v>90.33</v>
      </c>
      <c r="K1568" s="11">
        <v>29680</v>
      </c>
      <c r="L1568" s="11">
        <v>-3.7551100000000002</v>
      </c>
      <c r="M1568" s="11">
        <v>7.1722347640612902</v>
      </c>
      <c r="N1568" s="11">
        <v>6.67790357479383</v>
      </c>
      <c r="O1568" s="11">
        <v>0.201913479940663</v>
      </c>
      <c r="P1568" s="11">
        <v>82.564982720980495</v>
      </c>
      <c r="Q1568" s="11">
        <v>3.3829654602237502</v>
      </c>
      <c r="R1568" s="11">
        <v>704</v>
      </c>
      <c r="S1568" s="11">
        <v>2739</v>
      </c>
      <c r="T1568" s="11">
        <v>10369</v>
      </c>
      <c r="U1568" s="81" t="str">
        <f>IF(COUNTIF('2025年度_地域戦略テーブル（基本項目）'!C:C, D1568) &gt; 0, "策定済み", "未策定")</f>
        <v>未策定</v>
      </c>
      <c r="V1568" t="str">
        <f>IF(COUNTIF('2025年度_地域戦略テーブル（基本項目）'!C:C, D1568) &gt; 0,
    IF(MONTH(INDEX('2025年度_地域戦略テーブル（基本項目）'!G:G, MATCH(D1568, '2025年度_地域戦略テーブル（基本項目）'!C:C, 0))) &gt;= 4,
        YEAR(INDEX('2025年度_地域戦略テーブル（基本項目）'!G:G, MATCH(D1568, '2025年度_地域戦略テーブル（基本項目）'!C:C, 0))),
        YEAR(INDEX('2025年度_地域戦略テーブル（基本項目）'!G:G, MATCH(D1568, '2025年度_地域戦略テーブル（基本項目）'!C:C, 0)))-1),
    "")</f>
        <v/>
      </c>
    </row>
    <row r="1569" spans="1:22" hidden="1">
      <c r="A1569" s="11">
        <v>1208</v>
      </c>
      <c r="B1569" s="12" t="s">
        <v>5553</v>
      </c>
      <c r="C1569" s="12" t="s">
        <v>7551</v>
      </c>
      <c r="D1569" s="12" t="s">
        <v>5554</v>
      </c>
      <c r="E1569" s="12" t="s">
        <v>711</v>
      </c>
      <c r="F1569" s="12" t="s">
        <v>5467</v>
      </c>
      <c r="G1569" s="12" t="s">
        <v>2016</v>
      </c>
      <c r="H1569" s="12" t="s">
        <v>5555</v>
      </c>
      <c r="I1569" s="12" t="s">
        <v>1076</v>
      </c>
      <c r="J1569" s="11">
        <v>403.06</v>
      </c>
      <c r="K1569" s="11">
        <v>28989</v>
      </c>
      <c r="L1569" s="11">
        <v>-5.8951500000000001</v>
      </c>
      <c r="M1569" s="11">
        <v>3.5972800914055099</v>
      </c>
      <c r="N1569" s="11">
        <v>5.5150367448213897</v>
      </c>
      <c r="O1569" s="11">
        <v>0.86441725536890401</v>
      </c>
      <c r="P1569" s="11">
        <v>88.624086547870405</v>
      </c>
      <c r="Q1569" s="11">
        <v>1.3991793605337499</v>
      </c>
      <c r="R1569" s="11">
        <v>1934</v>
      </c>
      <c r="S1569" s="11">
        <v>4548</v>
      </c>
      <c r="T1569" s="11">
        <v>9317</v>
      </c>
      <c r="U1569" s="81" t="str">
        <f>IF(COUNTIF('2025年度_地域戦略テーブル（基本項目）'!C:C, D1569) &gt; 0, "策定済み", "未策定")</f>
        <v>未策定</v>
      </c>
      <c r="V1569" t="str">
        <f>IF(COUNTIF('2025年度_地域戦略テーブル（基本項目）'!C:C, D1569) &gt; 0,
    IF(MONTH(INDEX('2025年度_地域戦略テーブル（基本項目）'!G:G, MATCH(D1569, '2025年度_地域戦略テーブル（基本項目）'!C:C, 0))) &gt;= 4,
        YEAR(INDEX('2025年度_地域戦略テーブル（基本項目）'!G:G, MATCH(D1569, '2025年度_地域戦略テーブル（基本項目）'!C:C, 0))),
        YEAR(INDEX('2025年度_地域戦略テーブル（基本項目）'!G:G, MATCH(D1569, '2025年度_地域戦略テーブル（基本項目）'!C:C, 0)))-1),
    "")</f>
        <v/>
      </c>
    </row>
    <row r="1570" spans="1:22" ht="26" hidden="1">
      <c r="A1570" s="11">
        <v>1207</v>
      </c>
      <c r="B1570" s="12" t="s">
        <v>5556</v>
      </c>
      <c r="C1570" s="12" t="s">
        <v>7550</v>
      </c>
      <c r="D1570" s="12" t="s">
        <v>5557</v>
      </c>
      <c r="E1570" s="12" t="s">
        <v>711</v>
      </c>
      <c r="F1570" s="12" t="s">
        <v>5467</v>
      </c>
      <c r="G1570" s="12" t="s">
        <v>2016</v>
      </c>
      <c r="H1570" s="12" t="s">
        <v>5558</v>
      </c>
      <c r="I1570" s="12" t="s">
        <v>1076</v>
      </c>
      <c r="J1570" s="11">
        <v>229.01</v>
      </c>
      <c r="K1570" s="11">
        <v>44137</v>
      </c>
      <c r="L1570" s="11">
        <v>-5.91533</v>
      </c>
      <c r="M1570" s="11">
        <v>12.541680310121</v>
      </c>
      <c r="N1570" s="11">
        <v>22.923122698311399</v>
      </c>
      <c r="O1570" s="11">
        <v>2.6154649831502801</v>
      </c>
      <c r="P1570" s="11">
        <v>60.818317080663</v>
      </c>
      <c r="Q1570" s="11">
        <v>1.1014149277543701</v>
      </c>
      <c r="R1570" s="11">
        <v>13061</v>
      </c>
      <c r="S1570" s="11">
        <v>6468</v>
      </c>
      <c r="T1570" s="11">
        <v>13444</v>
      </c>
      <c r="U1570" s="81" t="str">
        <f>IF(COUNTIF('2025年度_地域戦略テーブル（基本項目）'!C:C, D1570) &gt; 0, "策定済み", "未策定")</f>
        <v>未策定</v>
      </c>
      <c r="V1570" t="str">
        <f>IF(COUNTIF('2025年度_地域戦略テーブル（基本項目）'!C:C, D1570) &gt; 0,
    IF(MONTH(INDEX('2025年度_地域戦略テーブル（基本項目）'!G:G, MATCH(D1570, '2025年度_地域戦略テーブル（基本項目）'!C:C, 0))) &gt;= 4,
        YEAR(INDEX('2025年度_地域戦略テーブル（基本項目）'!G:G, MATCH(D1570, '2025年度_地域戦略テーブル（基本項目）'!C:C, 0))),
        YEAR(INDEX('2025年度_地域戦略テーブル（基本項目）'!G:G, MATCH(D1570, '2025年度_地域戦略テーブル（基本項目）'!C:C, 0)))-1),
    "")</f>
        <v/>
      </c>
    </row>
    <row r="1571" spans="1:22" hidden="1">
      <c r="A1571" s="11">
        <v>1186</v>
      </c>
      <c r="B1571" s="12" t="s">
        <v>5559</v>
      </c>
      <c r="C1571" s="12" t="s">
        <v>7529</v>
      </c>
      <c r="D1571" s="12" t="s">
        <v>5560</v>
      </c>
      <c r="E1571" s="12" t="s">
        <v>711</v>
      </c>
      <c r="F1571" s="12" t="s">
        <v>5467</v>
      </c>
      <c r="G1571" s="12" t="s">
        <v>2016</v>
      </c>
      <c r="H1571" s="12" t="s">
        <v>5561</v>
      </c>
      <c r="I1571" s="12" t="s">
        <v>1076</v>
      </c>
      <c r="J1571" s="11">
        <v>50.72</v>
      </c>
      <c r="K1571" s="11">
        <v>459593</v>
      </c>
      <c r="L1571" s="11">
        <v>1.5533699999999999</v>
      </c>
      <c r="M1571" s="11">
        <v>98.237774944497801</v>
      </c>
      <c r="N1571" s="11">
        <v>1.0046132173212201</v>
      </c>
      <c r="O1571" s="11">
        <v>0.14822606620387299</v>
      </c>
      <c r="P1571" s="11">
        <v>0.55998175707947295</v>
      </c>
      <c r="Q1571" s="11">
        <v>4.9404014897637301E-2</v>
      </c>
      <c r="R1571" s="11">
        <v>1080</v>
      </c>
      <c r="S1571" s="11">
        <v>50781</v>
      </c>
      <c r="T1571" s="11">
        <v>135388</v>
      </c>
      <c r="U1571" s="81" t="str">
        <f>IF(COUNTIF('2025年度_地域戦略テーブル（基本項目）'!C:C, D1571) &gt; 0, "策定済み", "未策定")</f>
        <v>策定済み</v>
      </c>
      <c r="V1571">
        <f>IF(COUNTIF('2025年度_地域戦略テーブル（基本項目）'!C:C, D1571) &gt; 0,
    IF(MONTH(INDEX('2025年度_地域戦略テーブル（基本項目）'!G:G, MATCH(D1571, '2025年度_地域戦略テーブル（基本項目）'!C:C, 0))) &gt;= 4,
        YEAR(INDEX('2025年度_地域戦略テーブル（基本項目）'!G:G, MATCH(D1571, '2025年度_地域戦略テーブル（基本項目）'!C:C, 0))),
        YEAR(INDEX('2025年度_地域戦略テーブル（基本項目）'!G:G, MATCH(D1571, '2025年度_地域戦略テーブル（基本項目）'!C:C, 0)))-1),
    "")</f>
        <v>2023</v>
      </c>
    </row>
    <row r="1572" spans="1:22" hidden="1">
      <c r="A1572" s="11">
        <v>1216</v>
      </c>
      <c r="B1572" s="12" t="s">
        <v>5562</v>
      </c>
      <c r="C1572" s="12" t="s">
        <v>7559</v>
      </c>
      <c r="D1572" s="12" t="s">
        <v>5563</v>
      </c>
      <c r="E1572" s="12" t="s">
        <v>711</v>
      </c>
      <c r="F1572" s="12" t="s">
        <v>5467</v>
      </c>
      <c r="G1572" s="12" t="s">
        <v>2016</v>
      </c>
      <c r="H1572" s="12" t="s">
        <v>5564</v>
      </c>
      <c r="I1572" s="12" t="s">
        <v>1076</v>
      </c>
      <c r="J1572" s="11">
        <v>9.1300000000000008</v>
      </c>
      <c r="K1572" s="11">
        <v>33604</v>
      </c>
      <c r="L1572" s="11">
        <v>-0.40012999999999999</v>
      </c>
      <c r="M1572" s="11">
        <v>91.236026735455795</v>
      </c>
      <c r="N1572" s="11">
        <v>8.4983990780738807</v>
      </c>
      <c r="O1572" s="11">
        <v>6.6387268861658896E-2</v>
      </c>
      <c r="P1572" s="11">
        <v>0.19918691760866</v>
      </c>
      <c r="Q1572" s="11">
        <v>0</v>
      </c>
      <c r="R1572" s="11">
        <v>145</v>
      </c>
      <c r="S1572" s="11">
        <v>4938</v>
      </c>
      <c r="T1572" s="11">
        <v>9563</v>
      </c>
      <c r="U1572" s="81" t="str">
        <f>IF(COUNTIF('2025年度_地域戦略テーブル（基本項目）'!C:C, D1572) &gt; 0, "策定済み", "未策定")</f>
        <v>未策定</v>
      </c>
      <c r="V1572" t="str">
        <f>IF(COUNTIF('2025年度_地域戦略テーブル（基本項目）'!C:C, D1572) &gt; 0,
    IF(MONTH(INDEX('2025年度_地域戦略テーブル（基本項目）'!G:G, MATCH(D1572, '2025年度_地域戦略テーブル（基本項目）'!C:C, 0))) &gt;= 4,
        YEAR(INDEX('2025年度_地域戦略テーブル（基本項目）'!G:G, MATCH(D1572, '2025年度_地域戦略テーブル（基本項目）'!C:C, 0))),
        YEAR(INDEX('2025年度_地域戦略テーブル（基本項目）'!G:G, MATCH(D1572, '2025年度_地域戦略テーブル（基本項目）'!C:C, 0)))-1),
    "")</f>
        <v/>
      </c>
    </row>
    <row r="1573" spans="1:22" hidden="1">
      <c r="A1573" s="11">
        <v>1185</v>
      </c>
      <c r="B1573" s="12" t="s">
        <v>5565</v>
      </c>
      <c r="C1573" s="12" t="s">
        <v>7528</v>
      </c>
      <c r="D1573" s="12" t="s">
        <v>738</v>
      </c>
      <c r="E1573" s="12" t="s">
        <v>711</v>
      </c>
      <c r="F1573" s="12" t="s">
        <v>5467</v>
      </c>
      <c r="G1573" s="12" t="s">
        <v>2016</v>
      </c>
      <c r="H1573" s="12" t="s">
        <v>5566</v>
      </c>
      <c r="I1573" s="12" t="s">
        <v>1076</v>
      </c>
      <c r="J1573" s="11">
        <v>534.55999999999995</v>
      </c>
      <c r="K1573" s="11">
        <v>530495</v>
      </c>
      <c r="L1573" s="11">
        <v>-0.96496999999999999</v>
      </c>
      <c r="M1573" s="11">
        <v>24.387076779239202</v>
      </c>
      <c r="N1573" s="11">
        <v>9.9980232796303792</v>
      </c>
      <c r="O1573" s="11">
        <v>0.80382883999120702</v>
      </c>
      <c r="P1573" s="11">
        <v>61.672430079459097</v>
      </c>
      <c r="Q1573" s="11">
        <v>3.1386410216801202</v>
      </c>
      <c r="R1573" s="11">
        <v>4452</v>
      </c>
      <c r="S1573" s="11">
        <v>74301</v>
      </c>
      <c r="T1573" s="11">
        <v>151937</v>
      </c>
      <c r="U1573" s="81" t="str">
        <f>IF(COUNTIF('2025年度_地域戦略テーブル（基本項目）'!C:C, D1573) &gt; 0, "策定済み", "未策定")</f>
        <v>策定済み</v>
      </c>
      <c r="V1573">
        <f>IF(COUNTIF('2025年度_地域戦略テーブル（基本項目）'!C:C, D1573) &gt; 0,
    IF(MONTH(INDEX('2025年度_地域戦略テーブル（基本項目）'!G:G, MATCH(D1573, '2025年度_地域戦略テーブル（基本項目）'!C:C, 0))) &gt;= 4,
        YEAR(INDEX('2025年度_地域戦略テーブル（基本項目）'!G:G, MATCH(D1573, '2025年度_地域戦略テーブル（基本項目）'!C:C, 0))),
        YEAR(INDEX('2025年度_地域戦略テーブル（基本項目）'!G:G, MATCH(D1573, '2025年度_地域戦略テーブル（基本項目）'!C:C, 0)))-1),
    "")</f>
        <v>2015</v>
      </c>
    </row>
    <row r="1574" spans="1:22" hidden="1">
      <c r="A1574" s="11">
        <v>1218</v>
      </c>
      <c r="B1574" s="12" t="s">
        <v>5567</v>
      </c>
      <c r="C1574" s="12" t="s">
        <v>7561</v>
      </c>
      <c r="D1574" s="12" t="s">
        <v>5568</v>
      </c>
      <c r="E1574" s="12" t="s">
        <v>711</v>
      </c>
      <c r="F1574" s="12" t="s">
        <v>5467</v>
      </c>
      <c r="G1574" s="12" t="s">
        <v>2016</v>
      </c>
      <c r="H1574" s="12" t="s">
        <v>5569</v>
      </c>
      <c r="I1574" s="12" t="s">
        <v>1076</v>
      </c>
      <c r="J1574" s="11">
        <v>45.79</v>
      </c>
      <c r="K1574" s="11">
        <v>19377</v>
      </c>
      <c r="L1574" s="11">
        <v>-1.8289599999999999</v>
      </c>
      <c r="M1574" s="11">
        <v>14.3720491921215</v>
      </c>
      <c r="N1574" s="11">
        <v>20.618441789092699</v>
      </c>
      <c r="O1574" s="11">
        <v>0.376301397485033</v>
      </c>
      <c r="P1574" s="11">
        <v>62.887445715237</v>
      </c>
      <c r="Q1574" s="11">
        <v>1.7457619060637199</v>
      </c>
      <c r="R1574" s="11">
        <v>545</v>
      </c>
      <c r="S1574" s="11">
        <v>3320</v>
      </c>
      <c r="T1574" s="11">
        <v>5312</v>
      </c>
      <c r="U1574" s="81" t="str">
        <f>IF(COUNTIF('2025年度_地域戦略テーブル（基本項目）'!C:C, D1574) &gt; 0, "策定済み", "未策定")</f>
        <v>未策定</v>
      </c>
      <c r="V1574" t="str">
        <f>IF(COUNTIF('2025年度_地域戦略テーブル（基本項目）'!C:C, D1574) &gt; 0,
    IF(MONTH(INDEX('2025年度_地域戦略テーブル（基本項目）'!G:G, MATCH(D1574, '2025年度_地域戦略テーブル（基本項目）'!C:C, 0))) &gt;= 4,
        YEAR(INDEX('2025年度_地域戦略テーブル（基本項目）'!G:G, MATCH(D1574, '2025年度_地域戦略テーブル（基本項目）'!C:C, 0))),
        YEAR(INDEX('2025年度_地域戦略テーブル（基本項目）'!G:G, MATCH(D1574, '2025年度_地域戦略テーブル（基本項目）'!C:C, 0)))-1),
    "")</f>
        <v/>
      </c>
    </row>
    <row r="1575" spans="1:22" hidden="1">
      <c r="A1575" s="11">
        <v>1197</v>
      </c>
      <c r="B1575" s="12" t="s">
        <v>5570</v>
      </c>
      <c r="C1575" s="12" t="s">
        <v>7540</v>
      </c>
      <c r="D1575" s="12" t="s">
        <v>741</v>
      </c>
      <c r="E1575" s="12" t="s">
        <v>711</v>
      </c>
      <c r="F1575" s="12" t="s">
        <v>5467</v>
      </c>
      <c r="G1575" s="12" t="s">
        <v>2016</v>
      </c>
      <c r="H1575" s="12" t="s">
        <v>5571</v>
      </c>
      <c r="I1575" s="12" t="s">
        <v>1076</v>
      </c>
      <c r="J1575" s="11">
        <v>101.8</v>
      </c>
      <c r="K1575" s="11">
        <v>226432</v>
      </c>
      <c r="L1575" s="11">
        <v>0.67984999999999995</v>
      </c>
      <c r="M1575" s="11">
        <v>28.196294625173</v>
      </c>
      <c r="N1575" s="11">
        <v>4.3321391030645398</v>
      </c>
      <c r="O1575" s="11">
        <v>0.98581657182098903</v>
      </c>
      <c r="P1575" s="11">
        <v>62.005684535347299</v>
      </c>
      <c r="Q1575" s="11">
        <v>4.4800651645942002</v>
      </c>
      <c r="R1575" s="11">
        <v>1642</v>
      </c>
      <c r="S1575" s="11">
        <v>17703</v>
      </c>
      <c r="T1575" s="11">
        <v>69947</v>
      </c>
      <c r="U1575" s="81" t="str">
        <f>IF(COUNTIF('2025年度_地域戦略テーブル（基本項目）'!C:C, D1575) &gt; 0, "策定済み", "未策定")</f>
        <v>策定済み</v>
      </c>
      <c r="V1575">
        <f>IF(COUNTIF('2025年度_地域戦略テーブル（基本項目）'!C:C, D1575) &gt; 0,
    IF(MONTH(INDEX('2025年度_地域戦略テーブル（基本項目）'!G:G, MATCH(D1575, '2025年度_地域戦略テーブル（基本項目）'!C:C, 0))) &gt;= 4,
        YEAR(INDEX('2025年度_地域戦略テーブル（基本項目）'!G:G, MATCH(D1575, '2025年度_地域戦略テーブル（基本項目）'!C:C, 0))),
        YEAR(INDEX('2025年度_地域戦略テーブル（基本項目）'!G:G, MATCH(D1575, '2025年度_地域戦略テーブル（基本項目）'!C:C, 0)))-1),
    "")</f>
        <v>2011</v>
      </c>
    </row>
    <row r="1576" spans="1:22" hidden="1">
      <c r="A1576" s="11">
        <v>1193</v>
      </c>
      <c r="B1576" s="12" t="s">
        <v>5572</v>
      </c>
      <c r="C1576" s="12" t="s">
        <v>7536</v>
      </c>
      <c r="D1576" s="12" t="s">
        <v>745</v>
      </c>
      <c r="E1576" s="12" t="s">
        <v>711</v>
      </c>
      <c r="F1576" s="12" t="s">
        <v>5467</v>
      </c>
      <c r="G1576" s="12" t="s">
        <v>2016</v>
      </c>
      <c r="H1576" s="12" t="s">
        <v>5573</v>
      </c>
      <c r="I1576" s="12" t="s">
        <v>1076</v>
      </c>
      <c r="J1576" s="11">
        <v>697.55</v>
      </c>
      <c r="K1576" s="11">
        <v>77489</v>
      </c>
      <c r="L1576" s="11">
        <v>-5.7884500000000001</v>
      </c>
      <c r="M1576" s="11">
        <v>4.7117800185413197</v>
      </c>
      <c r="N1576" s="11">
        <v>9.0231157873841994</v>
      </c>
      <c r="O1576" s="11">
        <v>1.2393598917477</v>
      </c>
      <c r="P1576" s="11">
        <v>84.194355408269203</v>
      </c>
      <c r="Q1576" s="11">
        <v>0.83138889405758598</v>
      </c>
      <c r="R1576" s="11">
        <v>5424</v>
      </c>
      <c r="S1576" s="11">
        <v>11196</v>
      </c>
      <c r="T1576" s="11">
        <v>26743</v>
      </c>
      <c r="U1576" s="81" t="str">
        <f>IF(COUNTIF('2025年度_地域戦略テーブル（基本項目）'!C:C, D1576) &gt; 0, "策定済み", "未策定")</f>
        <v>策定済み</v>
      </c>
      <c r="V1576">
        <f>IF(COUNTIF('2025年度_地域戦略テーブル（基本項目）'!C:C, D1576) &gt; 0,
    IF(MONTH(INDEX('2025年度_地域戦略テーブル（基本項目）'!G:G, MATCH(D1576, '2025年度_地域戦略テーブル（基本項目）'!C:C, 0))) &gt;= 4,
        YEAR(INDEX('2025年度_地域戦略テーブル（基本項目）'!G:G, MATCH(D1576, '2025年度_地域戦略テーブル（基本項目）'!C:C, 0))),
        YEAR(INDEX('2025年度_地域戦略テーブル（基本項目）'!G:G, MATCH(D1576, '2025年度_地域戦略テーブル（基本項目）'!C:C, 0)))-1),
    "")</f>
        <v>2013</v>
      </c>
    </row>
    <row r="1577" spans="1:22" hidden="1">
      <c r="A1577" s="11">
        <v>1187</v>
      </c>
      <c r="B1577" s="12" t="s">
        <v>5574</v>
      </c>
      <c r="C1577" s="12" t="s">
        <v>7530</v>
      </c>
      <c r="D1577" s="12" t="s">
        <v>749</v>
      </c>
      <c r="E1577" s="12" t="s">
        <v>711</v>
      </c>
      <c r="F1577" s="12" t="s">
        <v>5467</v>
      </c>
      <c r="G1577" s="12" t="s">
        <v>2016</v>
      </c>
      <c r="H1577" s="12" t="s">
        <v>5575</v>
      </c>
      <c r="I1577" s="12" t="s">
        <v>1076</v>
      </c>
      <c r="J1577" s="11">
        <v>49.42</v>
      </c>
      <c r="K1577" s="11">
        <v>303601</v>
      </c>
      <c r="L1577" s="11">
        <v>3.4736500000000001</v>
      </c>
      <c r="M1577" s="11">
        <v>76.5190820675152</v>
      </c>
      <c r="N1577" s="11">
        <v>14.7226537035415</v>
      </c>
      <c r="O1577" s="11">
        <v>2.4291287149797101</v>
      </c>
      <c r="P1577" s="11">
        <v>5.0070057023529202</v>
      </c>
      <c r="Q1577" s="11">
        <v>1.3221298116106699</v>
      </c>
      <c r="R1577" s="11">
        <v>2065</v>
      </c>
      <c r="S1577" s="11">
        <v>32204</v>
      </c>
      <c r="T1577" s="11">
        <v>83170</v>
      </c>
      <c r="U1577" s="81" t="str">
        <f>IF(COUNTIF('2025年度_地域戦略テーブル（基本項目）'!C:C, D1577) &gt; 0, "策定済み", "未策定")</f>
        <v>策定済み</v>
      </c>
      <c r="V1577">
        <f>IF(COUNTIF('2025年度_地域戦略テーブル（基本項目）'!C:C, D1577) &gt; 0,
    IF(MONTH(INDEX('2025年度_地域戦略テーブル（基本項目）'!G:G, MATCH(D1577, '2025年度_地域戦略テーブル（基本項目）'!C:C, 0))) &gt;= 4,
        YEAR(INDEX('2025年度_地域戦略テーブル（基本項目）'!G:G, MATCH(D1577, '2025年度_地域戦略テーブル（基本項目）'!C:C, 0))),
        YEAR(INDEX('2025年度_地域戦略テーブル（基本項目）'!G:G, MATCH(D1577, '2025年度_地域戦略テーブル（基本項目）'!C:C, 0)))-1),
    "")</f>
        <v>2010</v>
      </c>
    </row>
    <row r="1578" spans="1:22" hidden="1">
      <c r="A1578" s="11">
        <v>1205</v>
      </c>
      <c r="B1578" s="12" t="s">
        <v>5576</v>
      </c>
      <c r="C1578" s="12" t="s">
        <v>7548</v>
      </c>
      <c r="D1578" s="12" t="s">
        <v>5577</v>
      </c>
      <c r="E1578" s="12" t="s">
        <v>711</v>
      </c>
      <c r="F1578" s="12" t="s">
        <v>5467</v>
      </c>
      <c r="G1578" s="12" t="s">
        <v>2016</v>
      </c>
      <c r="H1578" s="12" t="s">
        <v>5578</v>
      </c>
      <c r="I1578" s="12" t="s">
        <v>1076</v>
      </c>
      <c r="J1578" s="11">
        <v>422.91</v>
      </c>
      <c r="K1578" s="11">
        <v>22129</v>
      </c>
      <c r="L1578" s="11">
        <v>-8.8891600000000004</v>
      </c>
      <c r="M1578" s="11">
        <v>3.3009108454987799</v>
      </c>
      <c r="N1578" s="11">
        <v>4.7377980676229798</v>
      </c>
      <c r="O1578" s="11">
        <v>1.2898474560515001</v>
      </c>
      <c r="P1578" s="11">
        <v>89.559982308977396</v>
      </c>
      <c r="Q1578" s="11">
        <v>1.1114613218493301</v>
      </c>
      <c r="R1578" s="11">
        <v>1829</v>
      </c>
      <c r="S1578" s="11">
        <v>3302</v>
      </c>
      <c r="T1578" s="11">
        <v>7380</v>
      </c>
      <c r="U1578" s="81" t="str">
        <f>IF(COUNTIF('2025年度_地域戦略テーブル（基本項目）'!C:C, D1578) &gt; 0, "策定済み", "未策定")</f>
        <v>未策定</v>
      </c>
      <c r="V1578" t="str">
        <f>IF(COUNTIF('2025年度_地域戦略テーブル（基本項目）'!C:C, D1578) &gt; 0,
    IF(MONTH(INDEX('2025年度_地域戦略テーブル（基本項目）'!G:G, MATCH(D1578, '2025年度_地域戦略テーブル（基本項目）'!C:C, 0))) &gt;= 4,
        YEAR(INDEX('2025年度_地域戦略テーブル（基本項目）'!G:G, MATCH(D1578, '2025年度_地域戦略テーブル（基本項目）'!C:C, 0))),
        YEAR(INDEX('2025年度_地域戦略テーブル（基本項目）'!G:G, MATCH(D1578, '2025年度_地域戦略テーブル（基本項目）'!C:C, 0)))-1),
    "")</f>
        <v/>
      </c>
    </row>
    <row r="1579" spans="1:22" hidden="1">
      <c r="A1579" s="11">
        <v>85</v>
      </c>
      <c r="B1579" s="12" t="s">
        <v>5579</v>
      </c>
      <c r="C1579" s="12" t="s">
        <v>751</v>
      </c>
      <c r="D1579" s="12" t="s">
        <v>751</v>
      </c>
      <c r="E1579" s="12" t="s">
        <v>751</v>
      </c>
      <c r="F1579" s="12" t="s">
        <v>5580</v>
      </c>
      <c r="G1579" s="12" t="s">
        <v>751</v>
      </c>
      <c r="H1579" s="12" t="s">
        <v>102</v>
      </c>
      <c r="I1579" s="12" t="s">
        <v>982</v>
      </c>
      <c r="J1579" s="11">
        <v>83424.44</v>
      </c>
      <c r="K1579" s="11">
        <v>5224614</v>
      </c>
      <c r="L1579" s="11">
        <v>-2.9194900000000001</v>
      </c>
      <c r="M1579" s="11">
        <v>1.87603078614623</v>
      </c>
      <c r="N1579" s="11">
        <v>2.90910756826095</v>
      </c>
      <c r="O1579" s="11">
        <v>15.0116822429907</v>
      </c>
      <c r="P1579" s="11">
        <v>77.673172072567297</v>
      </c>
      <c r="Q1579" s="11">
        <v>2.5300073300348198</v>
      </c>
      <c r="R1579" s="11">
        <v>321578</v>
      </c>
      <c r="S1579" s="11">
        <v>429376</v>
      </c>
      <c r="T1579" s="11">
        <v>1761386</v>
      </c>
      <c r="U1579" s="81" t="str">
        <f>IF(COUNTIF('2025年度_地域戦略テーブル（基本項目）'!C:C, D1579) &gt; 0, "策定済み", "未策定")</f>
        <v>策定済み</v>
      </c>
      <c r="V1579">
        <f>IF(COUNTIF('2025年度_地域戦略テーブル（基本項目）'!C:C, D1579) &gt; 0,
    IF(MONTH(INDEX('2025年度_地域戦略テーブル（基本項目）'!G:G, MATCH(D1579, '2025年度_地域戦略テーブル（基本項目）'!C:C, 0))) &gt;= 4,
        YEAR(INDEX('2025年度_地域戦略テーブル（基本項目）'!G:G, MATCH(D1579, '2025年度_地域戦略テーブル（基本項目）'!C:C, 0))),
        YEAR(INDEX('2025年度_地域戦略テーブル（基本項目）'!G:G, MATCH(D1579, '2025年度_地域戦略テーブル（基本項目）'!C:C, 0)))-1),
    "")</f>
        <v>2010</v>
      </c>
    </row>
    <row r="1580" spans="1:22" hidden="1">
      <c r="A1580" s="11">
        <v>234</v>
      </c>
      <c r="B1580" s="12" t="s">
        <v>5581</v>
      </c>
      <c r="C1580" s="12" t="s">
        <v>6520</v>
      </c>
      <c r="D1580" s="12" t="s">
        <v>5582</v>
      </c>
      <c r="E1580" s="12" t="s">
        <v>751</v>
      </c>
      <c r="F1580" s="12" t="s">
        <v>5580</v>
      </c>
      <c r="G1580" s="12" t="s">
        <v>751</v>
      </c>
      <c r="H1580" s="12" t="s">
        <v>5583</v>
      </c>
      <c r="I1580" s="12" t="s">
        <v>1076</v>
      </c>
      <c r="J1580" s="11">
        <v>284</v>
      </c>
      <c r="K1580" s="11">
        <v>4374</v>
      </c>
      <c r="L1580" s="11">
        <v>-10.843859999999999</v>
      </c>
      <c r="M1580" s="11">
        <v>2.0208609587020101</v>
      </c>
      <c r="N1580" s="11">
        <v>0</v>
      </c>
      <c r="O1580" s="11">
        <v>8.2017454961768603</v>
      </c>
      <c r="P1580" s="11">
        <v>86.694619741434707</v>
      </c>
      <c r="Q1580" s="11">
        <v>3.0827738036864099</v>
      </c>
      <c r="R1580" s="11">
        <v>1630</v>
      </c>
      <c r="S1580" s="11">
        <v>395</v>
      </c>
      <c r="T1580" s="11">
        <v>1248</v>
      </c>
      <c r="U1580" s="81" t="str">
        <f>IF(COUNTIF('2025年度_地域戦略テーブル（基本項目）'!C:C, D1580) &gt; 0, "策定済み", "未策定")</f>
        <v>未策定</v>
      </c>
      <c r="V1580" t="str">
        <f>IF(COUNTIF('2025年度_地域戦略テーブル（基本項目）'!C:C, D1580) &gt; 0,
    IF(MONTH(INDEX('2025年度_地域戦略テーブル（基本項目）'!G:G, MATCH(D1580, '2025年度_地域戦略テーブル（基本項目）'!C:C, 0))) &gt;= 4,
        YEAR(INDEX('2025年度_地域戦略テーブル（基本項目）'!G:G, MATCH(D1580, '2025年度_地域戦略テーブル（基本項目）'!C:C, 0))),
        YEAR(INDEX('2025年度_地域戦略テーブル（基本項目）'!G:G, MATCH(D1580, '2025年度_地域戦略テーブル（基本項目）'!C:C, 0)))-1),
    "")</f>
        <v/>
      </c>
    </row>
    <row r="1581" spans="1:22" ht="26" hidden="1">
      <c r="A1581" s="11">
        <v>138</v>
      </c>
      <c r="B1581" s="12" t="s">
        <v>5584</v>
      </c>
      <c r="C1581" s="12" t="s">
        <v>6424</v>
      </c>
      <c r="D1581" s="12" t="s">
        <v>5585</v>
      </c>
      <c r="E1581" s="12" t="s">
        <v>751</v>
      </c>
      <c r="F1581" s="12" t="s">
        <v>5580</v>
      </c>
      <c r="G1581" s="12" t="s">
        <v>751</v>
      </c>
      <c r="H1581" s="12" t="s">
        <v>5586</v>
      </c>
      <c r="I1581" s="12" t="s">
        <v>1076</v>
      </c>
      <c r="J1581" s="11">
        <v>638.67999999999995</v>
      </c>
      <c r="K1581" s="11">
        <v>7398</v>
      </c>
      <c r="L1581" s="11">
        <v>-12.68736</v>
      </c>
      <c r="M1581" s="11">
        <v>1.03694633684361</v>
      </c>
      <c r="N1581" s="11">
        <v>3.9638476314020399</v>
      </c>
      <c r="O1581" s="11">
        <v>8.0311204102187403</v>
      </c>
      <c r="P1581" s="11">
        <v>83.633949967552795</v>
      </c>
      <c r="Q1581" s="11">
        <v>3.3341356539828602</v>
      </c>
      <c r="R1581" s="11">
        <v>1942</v>
      </c>
      <c r="S1581" s="11">
        <v>755</v>
      </c>
      <c r="T1581" s="11">
        <v>2466</v>
      </c>
      <c r="U1581" s="81" t="str">
        <f>IF(COUNTIF('2025年度_地域戦略テーブル（基本項目）'!C:C, D1581) &gt; 0, "策定済み", "未策定")</f>
        <v>未策定</v>
      </c>
      <c r="V1581" t="str">
        <f>IF(COUNTIF('2025年度_地域戦略テーブル（基本項目）'!C:C, D1581) &gt; 0,
    IF(MONTH(INDEX('2025年度_地域戦略テーブル（基本項目）'!G:G, MATCH(D1581, '2025年度_地域戦略テーブル（基本項目）'!C:C, 0))) &gt;= 4,
        YEAR(INDEX('2025年度_地域戦略テーブル（基本項目）'!G:G, MATCH(D1581, '2025年度_地域戦略テーブル（基本項目）'!C:C, 0))),
        YEAR(INDEX('2025年度_地域戦略テーブル（基本項目）'!G:G, MATCH(D1581, '2025年度_地域戦略テーブル（基本項目）'!C:C, 0)))-1),
    "")</f>
        <v/>
      </c>
    </row>
    <row r="1582" spans="1:22" hidden="1">
      <c r="A1582" s="11">
        <v>143</v>
      </c>
      <c r="B1582" s="12" t="s">
        <v>5587</v>
      </c>
      <c r="C1582" s="12" t="s">
        <v>6429</v>
      </c>
      <c r="D1582" s="12" t="s">
        <v>5588</v>
      </c>
      <c r="E1582" s="12" t="s">
        <v>751</v>
      </c>
      <c r="F1582" s="12" t="s">
        <v>5580</v>
      </c>
      <c r="G1582" s="12" t="s">
        <v>751</v>
      </c>
      <c r="H1582" s="12" t="s">
        <v>5589</v>
      </c>
      <c r="I1582" s="12" t="s">
        <v>1076</v>
      </c>
      <c r="J1582" s="11">
        <v>197.13</v>
      </c>
      <c r="K1582" s="11">
        <v>5074</v>
      </c>
      <c r="L1582" s="11">
        <v>2.3396499999999998</v>
      </c>
      <c r="M1582" s="11">
        <v>2.0529746680704202</v>
      </c>
      <c r="N1582" s="11">
        <v>3.51611817811682</v>
      </c>
      <c r="O1582" s="11">
        <v>11.739901930257499</v>
      </c>
      <c r="P1582" s="11">
        <v>76.725882024774705</v>
      </c>
      <c r="Q1582" s="11">
        <v>5.9651231987805602</v>
      </c>
      <c r="R1582" s="11">
        <v>967</v>
      </c>
      <c r="S1582" s="11">
        <v>226</v>
      </c>
      <c r="T1582" s="11">
        <v>1592</v>
      </c>
      <c r="U1582" s="81" t="str">
        <f>IF(COUNTIF('2025年度_地域戦略テーブル（基本項目）'!C:C, D1582) &gt; 0, "策定済み", "未策定")</f>
        <v>未策定</v>
      </c>
      <c r="V1582" t="str">
        <f>IF(COUNTIF('2025年度_地域戦略テーブル（基本項目）'!C:C, D1582) &gt; 0,
    IF(MONTH(INDEX('2025年度_地域戦略テーブル（基本項目）'!G:G, MATCH(D1582, '2025年度_地域戦略テーブル（基本項目）'!C:C, 0))) &gt;= 4,
        YEAR(INDEX('2025年度_地域戦略テーブル（基本項目）'!G:G, MATCH(D1582, '2025年度_地域戦略テーブル（基本項目）'!C:C, 0))),
        YEAR(INDEX('2025年度_地域戦略テーブル（基本項目）'!G:G, MATCH(D1582, '2025年度_地域戦略テーブル（基本項目）'!C:C, 0)))-1),
    "")</f>
        <v/>
      </c>
    </row>
    <row r="1583" spans="1:22" ht="26" hidden="1">
      <c r="A1583" s="11">
        <v>228</v>
      </c>
      <c r="B1583" s="12" t="s">
        <v>5590</v>
      </c>
      <c r="C1583" s="12" t="s">
        <v>6514</v>
      </c>
      <c r="D1583" s="12" t="s">
        <v>5591</v>
      </c>
      <c r="E1583" s="12" t="s">
        <v>751</v>
      </c>
      <c r="F1583" s="12" t="s">
        <v>5580</v>
      </c>
      <c r="G1583" s="12" t="s">
        <v>751</v>
      </c>
      <c r="H1583" s="12" t="s">
        <v>5592</v>
      </c>
      <c r="I1583" s="12" t="s">
        <v>1076</v>
      </c>
      <c r="J1583" s="11">
        <v>711.36</v>
      </c>
      <c r="K1583" s="11">
        <v>7651</v>
      </c>
      <c r="L1583" s="11">
        <v>-10.99349</v>
      </c>
      <c r="M1583" s="11">
        <v>1.4841994489168699</v>
      </c>
      <c r="N1583" s="11">
        <v>5.2735290661436798</v>
      </c>
      <c r="O1583" s="11">
        <v>6.6042737208469697</v>
      </c>
      <c r="P1583" s="11">
        <v>84.779494602337806</v>
      </c>
      <c r="Q1583" s="11">
        <v>1.8585031617547301</v>
      </c>
      <c r="R1583" s="11">
        <v>2958</v>
      </c>
      <c r="S1583" s="11">
        <v>1007</v>
      </c>
      <c r="T1583" s="11">
        <v>2373</v>
      </c>
      <c r="U1583" s="81" t="str">
        <f>IF(COUNTIF('2025年度_地域戦略テーブル（基本項目）'!C:C, D1583) &gt; 0, "策定済み", "未策定")</f>
        <v>未策定</v>
      </c>
      <c r="V1583" t="str">
        <f>IF(COUNTIF('2025年度_地域戦略テーブル（基本項目）'!C:C, D1583) &gt; 0,
    IF(MONTH(INDEX('2025年度_地域戦略テーブル（基本項目）'!G:G, MATCH(D1583, '2025年度_地域戦略テーブル（基本項目）'!C:C, 0))) &gt;= 4,
        YEAR(INDEX('2025年度_地域戦略テーブル（基本項目）'!G:G, MATCH(D1583, '2025年度_地域戦略テーブル（基本項目）'!C:C, 0))),
        YEAR(INDEX('2025年度_地域戦略テーブル（基本項目）'!G:G, MATCH(D1583, '2025年度_地域戦略テーブル（基本項目）'!C:C, 0)))-1),
    "")</f>
        <v/>
      </c>
    </row>
    <row r="1584" spans="1:22" hidden="1">
      <c r="A1584" s="11">
        <v>176</v>
      </c>
      <c r="B1584" s="12" t="s">
        <v>5593</v>
      </c>
      <c r="C1584" s="12" t="s">
        <v>6462</v>
      </c>
      <c r="D1584" s="12" t="s">
        <v>5594</v>
      </c>
      <c r="E1584" s="12" t="s">
        <v>751</v>
      </c>
      <c r="F1584" s="12" t="s">
        <v>5580</v>
      </c>
      <c r="G1584" s="12" t="s">
        <v>751</v>
      </c>
      <c r="H1584" s="12" t="s">
        <v>5595</v>
      </c>
      <c r="I1584" s="12" t="s">
        <v>1076</v>
      </c>
      <c r="J1584" s="11">
        <v>250.13</v>
      </c>
      <c r="K1584" s="11">
        <v>2605</v>
      </c>
      <c r="L1584" s="11">
        <v>-12.4664</v>
      </c>
      <c r="M1584" s="11">
        <v>1.6299433695288901</v>
      </c>
      <c r="N1584" s="11">
        <v>7.4839946603415299</v>
      </c>
      <c r="O1584" s="11">
        <v>1.3453850427707399</v>
      </c>
      <c r="P1584" s="11">
        <v>88.680531868099806</v>
      </c>
      <c r="Q1584" s="11">
        <v>0.86014505925901497</v>
      </c>
      <c r="R1584" s="11">
        <v>989</v>
      </c>
      <c r="S1584" s="11">
        <v>266</v>
      </c>
      <c r="T1584" s="11">
        <v>816</v>
      </c>
      <c r="U1584" s="81" t="str">
        <f>IF(COUNTIF('2025年度_地域戦略テーブル（基本項目）'!C:C, D1584) &gt; 0, "策定済み", "未策定")</f>
        <v>未策定</v>
      </c>
      <c r="V1584" t="str">
        <f>IF(COUNTIF('2025年度_地域戦略テーブル（基本項目）'!C:C, D1584) &gt; 0,
    IF(MONTH(INDEX('2025年度_地域戦略テーブル（基本項目）'!G:G, MATCH(D1584, '2025年度_地域戦略テーブル（基本項目）'!C:C, 0))) &gt;= 4,
        YEAR(INDEX('2025年度_地域戦略テーブル（基本項目）'!G:G, MATCH(D1584, '2025年度_地域戦略テーブル（基本項目）'!C:C, 0))),
        YEAR(INDEX('2025年度_地域戦略テーブル（基本項目）'!G:G, MATCH(D1584, '2025年度_地域戦略テーブル（基本項目）'!C:C, 0)))-1),
    "")</f>
        <v/>
      </c>
    </row>
    <row r="1585" spans="1:22" hidden="1">
      <c r="A1585" s="11">
        <v>89</v>
      </c>
      <c r="B1585" s="12" t="s">
        <v>5596</v>
      </c>
      <c r="C1585" s="12" t="s">
        <v>6375</v>
      </c>
      <c r="D1585" s="12" t="s">
        <v>5597</v>
      </c>
      <c r="E1585" s="12" t="s">
        <v>751</v>
      </c>
      <c r="F1585" s="12" t="s">
        <v>5580</v>
      </c>
      <c r="G1585" s="12" t="s">
        <v>751</v>
      </c>
      <c r="H1585" s="12" t="s">
        <v>5598</v>
      </c>
      <c r="I1585" s="12" t="s">
        <v>1076</v>
      </c>
      <c r="J1585" s="11">
        <v>747.66</v>
      </c>
      <c r="K1585" s="11">
        <v>329306</v>
      </c>
      <c r="L1585" s="11">
        <v>-3.0326399999999998</v>
      </c>
      <c r="M1585" s="11">
        <v>11.8307464988308</v>
      </c>
      <c r="N1585" s="11">
        <v>16.937387420656499</v>
      </c>
      <c r="O1585" s="11">
        <v>7.4190064361822596</v>
      </c>
      <c r="P1585" s="11">
        <v>62.088908015292198</v>
      </c>
      <c r="Q1585" s="11">
        <v>1.7239516290382699</v>
      </c>
      <c r="R1585" s="11">
        <v>8066</v>
      </c>
      <c r="S1585" s="11">
        <v>26209</v>
      </c>
      <c r="T1585" s="11">
        <v>117667</v>
      </c>
      <c r="U1585" s="81" t="str">
        <f>IF(COUNTIF('2025年度_地域戦略テーブル（基本項目）'!C:C, D1585) &gt; 0, "策定済み", "未策定")</f>
        <v>未策定</v>
      </c>
      <c r="V1585" t="str">
        <f>IF(COUNTIF('2025年度_地域戦略テーブル（基本項目）'!C:C, D1585) &gt; 0,
    IF(MONTH(INDEX('2025年度_地域戦略テーブル（基本項目）'!G:G, MATCH(D1585, '2025年度_地域戦略テーブル（基本項目）'!C:C, 0))) &gt;= 4,
        YEAR(INDEX('2025年度_地域戦略テーブル（基本項目）'!G:G, MATCH(D1585, '2025年度_地域戦略テーブル（基本項目）'!C:C, 0))),
        YEAR(INDEX('2025年度_地域戦略テーブル（基本項目）'!G:G, MATCH(D1585, '2025年度_地域戦略テーブル（基本項目）'!C:C, 0)))-1),
    "")</f>
        <v/>
      </c>
    </row>
    <row r="1586" spans="1:22" hidden="1">
      <c r="A1586" s="11">
        <v>101</v>
      </c>
      <c r="B1586" s="12" t="s">
        <v>5599</v>
      </c>
      <c r="C1586" s="12" t="s">
        <v>6387</v>
      </c>
      <c r="D1586" s="12" t="s">
        <v>5600</v>
      </c>
      <c r="E1586" s="12" t="s">
        <v>751</v>
      </c>
      <c r="F1586" s="12" t="s">
        <v>5580</v>
      </c>
      <c r="G1586" s="12" t="s">
        <v>751</v>
      </c>
      <c r="H1586" s="12" t="s">
        <v>5601</v>
      </c>
      <c r="I1586" s="12" t="s">
        <v>1076</v>
      </c>
      <c r="J1586" s="11">
        <v>865.04</v>
      </c>
      <c r="K1586" s="11">
        <v>12555</v>
      </c>
      <c r="L1586" s="11">
        <v>-14.452170000000001</v>
      </c>
      <c r="M1586" s="11">
        <v>1.1894811931641101</v>
      </c>
      <c r="N1586" s="11">
        <v>3.5645721227962301</v>
      </c>
      <c r="O1586" s="11">
        <v>1.8561666150518199</v>
      </c>
      <c r="P1586" s="11">
        <v>91.622196731078105</v>
      </c>
      <c r="Q1586" s="11">
        <v>1.7675833379097501</v>
      </c>
      <c r="R1586" s="11">
        <v>1432</v>
      </c>
      <c r="S1586" s="11">
        <v>1837</v>
      </c>
      <c r="T1586" s="11">
        <v>4203</v>
      </c>
      <c r="U1586" s="81" t="str">
        <f>IF(COUNTIF('2025年度_地域戦略テーブル（基本項目）'!C:C, D1586) &gt; 0, "策定済み", "未策定")</f>
        <v>未策定</v>
      </c>
      <c r="V1586" t="str">
        <f>IF(COUNTIF('2025年度_地域戦略テーブル（基本項目）'!C:C, D1586) &gt; 0,
    IF(MONTH(INDEX('2025年度_地域戦略テーブル（基本項目）'!G:G, MATCH(D1586, '2025年度_地域戦略テーブル（基本項目）'!C:C, 0))) &gt;= 4,
        YEAR(INDEX('2025年度_地域戦略テーブル（基本項目）'!G:G, MATCH(D1586, '2025年度_地域戦略テーブル（基本項目）'!C:C, 0))),
        YEAR(INDEX('2025年度_地域戦略テーブル（基本項目）'!G:G, MATCH(D1586, '2025年度_地域戦略テーブル（基本項目）'!C:C, 0)))-1),
    "")</f>
        <v/>
      </c>
    </row>
    <row r="1587" spans="1:22" hidden="1">
      <c r="A1587" s="11">
        <v>227</v>
      </c>
      <c r="B1587" s="12" t="s">
        <v>5602</v>
      </c>
      <c r="C1587" s="12" t="s">
        <v>6513</v>
      </c>
      <c r="D1587" s="12" t="s">
        <v>5603</v>
      </c>
      <c r="E1587" s="12" t="s">
        <v>751</v>
      </c>
      <c r="F1587" s="12" t="s">
        <v>5580</v>
      </c>
      <c r="G1587" s="12" t="s">
        <v>751</v>
      </c>
      <c r="H1587" s="12" t="s">
        <v>5604</v>
      </c>
      <c r="I1587" s="12" t="s">
        <v>1076</v>
      </c>
      <c r="J1587" s="11">
        <v>237.16</v>
      </c>
      <c r="K1587" s="11">
        <v>7340</v>
      </c>
      <c r="L1587" s="11">
        <v>-9.9165399999999995</v>
      </c>
      <c r="M1587" s="11">
        <v>3.93255136915892</v>
      </c>
      <c r="N1587" s="11">
        <v>4.7138424440001803</v>
      </c>
      <c r="O1587" s="11">
        <v>33.561153999856302</v>
      </c>
      <c r="P1587" s="11">
        <v>52.952208255699603</v>
      </c>
      <c r="Q1587" s="11">
        <v>4.8402439312850198</v>
      </c>
      <c r="R1587" s="11">
        <v>2146</v>
      </c>
      <c r="S1587" s="11">
        <v>667</v>
      </c>
      <c r="T1587" s="11">
        <v>2320</v>
      </c>
      <c r="U1587" s="81" t="str">
        <f>IF(COUNTIF('2025年度_地域戦略テーブル（基本項目）'!C:C, D1587) &gt; 0, "策定済み", "未策定")</f>
        <v>未策定</v>
      </c>
      <c r="V1587" t="str">
        <f>IF(COUNTIF('2025年度_地域戦略テーブル（基本項目）'!C:C, D1587) &gt; 0,
    IF(MONTH(INDEX('2025年度_地域戦略テーブル（基本項目）'!G:G, MATCH(D1587, '2025年度_地域戦略テーブル（基本項目）'!C:C, 0))) &gt;= 4,
        YEAR(INDEX('2025年度_地域戦略テーブル（基本項目）'!G:G, MATCH(D1587, '2025年度_地域戦略テーブル（基本項目）'!C:C, 0))),
        YEAR(INDEX('2025年度_地域戦略テーブル（基本項目）'!G:G, MATCH(D1587, '2025年度_地域戦略テーブル（基本項目）'!C:C, 0)))-1),
    "")</f>
        <v/>
      </c>
    </row>
    <row r="1588" spans="1:22" hidden="1">
      <c r="A1588" s="11">
        <v>117</v>
      </c>
      <c r="B1588" s="12" t="s">
        <v>5605</v>
      </c>
      <c r="C1588" s="12" t="s">
        <v>6403</v>
      </c>
      <c r="D1588" s="12" t="s">
        <v>5606</v>
      </c>
      <c r="E1588" s="12" t="s">
        <v>751</v>
      </c>
      <c r="F1588" s="12" t="s">
        <v>5580</v>
      </c>
      <c r="G1588" s="12" t="s">
        <v>751</v>
      </c>
      <c r="H1588" s="12" t="s">
        <v>5296</v>
      </c>
      <c r="I1588" s="12" t="s">
        <v>1076</v>
      </c>
      <c r="J1588" s="11">
        <v>444.21</v>
      </c>
      <c r="K1588" s="11">
        <v>32826</v>
      </c>
      <c r="L1588" s="11">
        <v>-6.1980300000000002</v>
      </c>
      <c r="M1588" s="11">
        <v>3.29487761371717</v>
      </c>
      <c r="N1588" s="11">
        <v>0.86037674361030003</v>
      </c>
      <c r="O1588" s="11">
        <v>12.406224440536899</v>
      </c>
      <c r="P1588" s="11">
        <v>78.8092421246577</v>
      </c>
      <c r="Q1588" s="11">
        <v>4.6292790774779604</v>
      </c>
      <c r="R1588" s="11">
        <v>3026</v>
      </c>
      <c r="S1588" s="11">
        <v>2963</v>
      </c>
      <c r="T1588" s="11">
        <v>11014</v>
      </c>
      <c r="U1588" s="81" t="str">
        <f>IF(COUNTIF('2025年度_地域戦略テーブル（基本項目）'!C:C, D1588) &gt; 0, "策定済み", "未策定")</f>
        <v>未策定</v>
      </c>
      <c r="V1588" t="str">
        <f>IF(COUNTIF('2025年度_地域戦略テーブル（基本項目）'!C:C, D1588) &gt; 0,
    IF(MONTH(INDEX('2025年度_地域戦略テーブル（基本項目）'!G:G, MATCH(D1588, '2025年度_地域戦略テーブル（基本項目）'!C:C, 0))) &gt;= 4,
        YEAR(INDEX('2025年度_地域戦略テーブル（基本項目）'!G:G, MATCH(D1588, '2025年度_地域戦略テーブル（基本項目）'!C:C, 0))),
        YEAR(INDEX('2025年度_地域戦略テーブル（基本項目）'!G:G, MATCH(D1588, '2025年度_地域戦略テーブル（基本項目）'!C:C, 0)))-1),
    "")</f>
        <v/>
      </c>
    </row>
    <row r="1589" spans="1:22" hidden="1">
      <c r="A1589" s="11">
        <v>194</v>
      </c>
      <c r="B1589" s="12" t="s">
        <v>5607</v>
      </c>
      <c r="C1589" s="12" t="s">
        <v>6480</v>
      </c>
      <c r="D1589" s="12" t="s">
        <v>5608</v>
      </c>
      <c r="E1589" s="12" t="s">
        <v>751</v>
      </c>
      <c r="F1589" s="12" t="s">
        <v>5580</v>
      </c>
      <c r="G1589" s="12" t="s">
        <v>751</v>
      </c>
      <c r="H1589" s="12" t="s">
        <v>5609</v>
      </c>
      <c r="I1589" s="12" t="s">
        <v>1076</v>
      </c>
      <c r="J1589" s="11">
        <v>472.65</v>
      </c>
      <c r="K1589" s="11">
        <v>6548</v>
      </c>
      <c r="L1589" s="11">
        <v>-10.63191</v>
      </c>
      <c r="M1589" s="11">
        <v>1.13013455145044</v>
      </c>
      <c r="N1589" s="11">
        <v>3.6985174230659599</v>
      </c>
      <c r="O1589" s="11">
        <v>3.6712419144352699</v>
      </c>
      <c r="P1589" s="11">
        <v>87.973746818737894</v>
      </c>
      <c r="Q1589" s="11">
        <v>3.5263592923104499</v>
      </c>
      <c r="R1589" s="11">
        <v>1144</v>
      </c>
      <c r="S1589" s="11">
        <v>522</v>
      </c>
      <c r="T1589" s="11">
        <v>2410</v>
      </c>
      <c r="U1589" s="81" t="str">
        <f>IF(COUNTIF('2025年度_地域戦略テーブル（基本項目）'!C:C, D1589) &gt; 0, "策定済み", "未策定")</f>
        <v>未策定</v>
      </c>
      <c r="V1589" t="str">
        <f>IF(COUNTIF('2025年度_地域戦略テーブル（基本項目）'!C:C, D1589) &gt; 0,
    IF(MONTH(INDEX('2025年度_地域戦略テーブル（基本項目）'!G:G, MATCH(D1589, '2025年度_地域戦略テーブル（基本項目）'!C:C, 0))) &gt;= 4,
        YEAR(INDEX('2025年度_地域戦略テーブル（基本項目）'!G:G, MATCH(D1589, '2025年度_地域戦略テーブル（基本項目）'!C:C, 0))),
        YEAR(INDEX('2025年度_地域戦略テーブル（基本項目）'!G:G, MATCH(D1589, '2025年度_地域戦略テーブル（基本項目）'!C:C, 0)))-1),
    "")</f>
        <v/>
      </c>
    </row>
    <row r="1590" spans="1:22" hidden="1">
      <c r="A1590" s="11">
        <v>169</v>
      </c>
      <c r="B1590" s="12" t="s">
        <v>5610</v>
      </c>
      <c r="C1590" s="12" t="s">
        <v>6455</v>
      </c>
      <c r="D1590" s="12" t="s">
        <v>5611</v>
      </c>
      <c r="E1590" s="12" t="s">
        <v>751</v>
      </c>
      <c r="F1590" s="12" t="s">
        <v>5580</v>
      </c>
      <c r="G1590" s="12" t="s">
        <v>751</v>
      </c>
      <c r="H1590" s="12" t="s">
        <v>5612</v>
      </c>
      <c r="I1590" s="12" t="s">
        <v>1076</v>
      </c>
      <c r="J1590" s="11">
        <v>191.15</v>
      </c>
      <c r="K1590" s="11">
        <v>2389</v>
      </c>
      <c r="L1590" s="11">
        <v>-13.09567</v>
      </c>
      <c r="M1590" s="11">
        <v>0.71758997542794201</v>
      </c>
      <c r="N1590" s="11">
        <v>21.445397940946702</v>
      </c>
      <c r="O1590" s="11">
        <v>1.13833418143791</v>
      </c>
      <c r="P1590" s="11">
        <v>69.7004181866577</v>
      </c>
      <c r="Q1590" s="11">
        <v>6.9982597155298096</v>
      </c>
      <c r="R1590" s="11">
        <v>1070</v>
      </c>
      <c r="S1590" s="11">
        <v>128</v>
      </c>
      <c r="T1590" s="11">
        <v>704</v>
      </c>
      <c r="U1590" s="81" t="str">
        <f>IF(COUNTIF('2025年度_地域戦略テーブル（基本項目）'!C:C, D1590) &gt; 0, "策定済み", "未策定")</f>
        <v>未策定</v>
      </c>
      <c r="V1590" t="str">
        <f>IF(COUNTIF('2025年度_地域戦略テーブル（基本項目）'!C:C, D1590) &gt; 0,
    IF(MONTH(INDEX('2025年度_地域戦略テーブル（基本項目）'!G:G, MATCH(D1590, '2025年度_地域戦略テーブル（基本項目）'!C:C, 0))) &gt;= 4,
        YEAR(INDEX('2025年度_地域戦略テーブル（基本項目）'!G:G, MATCH(D1590, '2025年度_地域戦略テーブル（基本項目）'!C:C, 0))),
        YEAR(INDEX('2025年度_地域戦略テーブル（基本項目）'!G:G, MATCH(D1590, '2025年度_地域戦略テーブル（基本項目）'!C:C, 0)))-1),
    "")</f>
        <v/>
      </c>
    </row>
    <row r="1591" spans="1:22" hidden="1">
      <c r="A1591" s="11">
        <v>165</v>
      </c>
      <c r="B1591" s="12" t="s">
        <v>5613</v>
      </c>
      <c r="C1591" s="12" t="s">
        <v>6451</v>
      </c>
      <c r="D1591" s="12" t="s">
        <v>5614</v>
      </c>
      <c r="E1591" s="12" t="s">
        <v>751</v>
      </c>
      <c r="F1591" s="12" t="s">
        <v>5580</v>
      </c>
      <c r="G1591" s="12" t="s">
        <v>751</v>
      </c>
      <c r="H1591" s="12" t="s">
        <v>5615</v>
      </c>
      <c r="I1591" s="12" t="s">
        <v>1076</v>
      </c>
      <c r="J1591" s="11">
        <v>101.83</v>
      </c>
      <c r="K1591" s="11">
        <v>1732</v>
      </c>
      <c r="L1591" s="11">
        <v>-12.74559</v>
      </c>
      <c r="M1591" s="11">
        <v>2.4557613378329601</v>
      </c>
      <c r="N1591" s="11">
        <v>27.678520578377199</v>
      </c>
      <c r="O1591" s="11">
        <v>10.3328800305852</v>
      </c>
      <c r="P1591" s="11">
        <v>58.117469949632699</v>
      </c>
      <c r="Q1591" s="11">
        <v>1.4153681035718799</v>
      </c>
      <c r="R1591" s="11">
        <v>1152</v>
      </c>
      <c r="S1591" s="11">
        <v>147</v>
      </c>
      <c r="T1591" s="11">
        <v>413</v>
      </c>
      <c r="U1591" s="81" t="str">
        <f>IF(COUNTIF('2025年度_地域戦略テーブル（基本項目）'!C:C, D1591) &gt; 0, "策定済み", "未策定")</f>
        <v>未策定</v>
      </c>
      <c r="V1591" t="str">
        <f>IF(COUNTIF('2025年度_地域戦略テーブル（基本項目）'!C:C, D1591) &gt; 0,
    IF(MONTH(INDEX('2025年度_地域戦略テーブル（基本項目）'!G:G, MATCH(D1591, '2025年度_地域戦略テーブル（基本項目）'!C:C, 0))) &gt;= 4,
        YEAR(INDEX('2025年度_地域戦略テーブル（基本項目）'!G:G, MATCH(D1591, '2025年度_地域戦略テーブル（基本項目）'!C:C, 0))),
        YEAR(INDEX('2025年度_地域戦略テーブル（基本項目）'!G:G, MATCH(D1591, '2025年度_地域戦略テーブル（基本項目）'!C:C, 0)))-1),
    "")</f>
        <v/>
      </c>
    </row>
    <row r="1592" spans="1:22" hidden="1">
      <c r="A1592" s="11">
        <v>232</v>
      </c>
      <c r="B1592" s="12" t="s">
        <v>5616</v>
      </c>
      <c r="C1592" s="12" t="s">
        <v>6518</v>
      </c>
      <c r="D1592" s="12" t="s">
        <v>5617</v>
      </c>
      <c r="E1592" s="12" t="s">
        <v>751</v>
      </c>
      <c r="F1592" s="12" t="s">
        <v>5580</v>
      </c>
      <c r="G1592" s="12" t="s">
        <v>751</v>
      </c>
      <c r="H1592" s="12" t="s">
        <v>5618</v>
      </c>
      <c r="I1592" s="12" t="s">
        <v>1076</v>
      </c>
      <c r="J1592" s="11">
        <v>694.26</v>
      </c>
      <c r="K1592" s="11">
        <v>12074</v>
      </c>
      <c r="L1592" s="11">
        <v>-7.6558299999999999</v>
      </c>
      <c r="M1592" s="11">
        <v>1.4223414078368699</v>
      </c>
      <c r="N1592" s="11">
        <v>0.319047140124187</v>
      </c>
      <c r="O1592" s="11">
        <v>9.3175525525129608</v>
      </c>
      <c r="P1592" s="11">
        <v>87.818332198516302</v>
      </c>
      <c r="Q1592" s="11">
        <v>1.12272670100967</v>
      </c>
      <c r="R1592" s="11">
        <v>3201</v>
      </c>
      <c r="S1592" s="11">
        <v>921</v>
      </c>
      <c r="T1592" s="11">
        <v>4353</v>
      </c>
      <c r="U1592" s="81" t="str">
        <f>IF(COUNTIF('2025年度_地域戦略テーブル（基本項目）'!C:C, D1592) &gt; 0, "策定済み", "未策定")</f>
        <v>未策定</v>
      </c>
      <c r="V1592" t="str">
        <f>IF(COUNTIF('2025年度_地域戦略テーブル（基本項目）'!C:C, D1592) &gt; 0,
    IF(MONTH(INDEX('2025年度_地域戦略テーブル（基本項目）'!G:G, MATCH(D1592, '2025年度_地域戦略テーブル（基本項目）'!C:C, 0))) &gt;= 4,
        YEAR(INDEX('2025年度_地域戦略テーブル（基本項目）'!G:G, MATCH(D1592, '2025年度_地域戦略テーブル（基本項目）'!C:C, 0))),
        YEAR(INDEX('2025年度_地域戦略テーブル（基本項目）'!G:G, MATCH(D1592, '2025年度_地域戦略テーブル（基本項目）'!C:C, 0)))-1),
    "")</f>
        <v/>
      </c>
    </row>
    <row r="1593" spans="1:22" hidden="1">
      <c r="A1593" s="11">
        <v>253</v>
      </c>
      <c r="B1593" s="12" t="s">
        <v>5619</v>
      </c>
      <c r="C1593" s="12" t="s">
        <v>6539</v>
      </c>
      <c r="D1593" s="12" t="s">
        <v>5620</v>
      </c>
      <c r="E1593" s="12" t="s">
        <v>751</v>
      </c>
      <c r="F1593" s="12" t="s">
        <v>5580</v>
      </c>
      <c r="G1593" s="12" t="s">
        <v>751</v>
      </c>
      <c r="H1593" s="12" t="s">
        <v>5621</v>
      </c>
      <c r="I1593" s="12" t="s">
        <v>1076</v>
      </c>
      <c r="J1593" s="11">
        <v>729.85</v>
      </c>
      <c r="K1593" s="11">
        <v>4387</v>
      </c>
      <c r="L1593" s="11">
        <v>-10.81521</v>
      </c>
      <c r="M1593" s="11">
        <v>1.10052022963615</v>
      </c>
      <c r="N1593" s="11">
        <v>0</v>
      </c>
      <c r="O1593" s="11">
        <v>19.5659462625324</v>
      </c>
      <c r="P1593" s="11">
        <v>75.934870617071596</v>
      </c>
      <c r="Q1593" s="11">
        <v>3.3986628907598102</v>
      </c>
      <c r="R1593" s="11">
        <v>1851</v>
      </c>
      <c r="S1593" s="11">
        <v>434</v>
      </c>
      <c r="T1593" s="11">
        <v>1324</v>
      </c>
      <c r="U1593" s="81" t="str">
        <f>IF(COUNTIF('2025年度_地域戦略テーブル（基本項目）'!C:C, D1593) &gt; 0, "策定済み", "未策定")</f>
        <v>未策定</v>
      </c>
      <c r="V1593" t="str">
        <f>IF(COUNTIF('2025年度_地域戦略テーブル（基本項目）'!C:C, D1593) &gt; 0,
    IF(MONTH(INDEX('2025年度_地域戦略テーブル（基本項目）'!G:G, MATCH(D1593, '2025年度_地域戦略テーブル（基本項目）'!C:C, 0))) &gt;= 4,
        YEAR(INDEX('2025年度_地域戦略テーブル（基本項目）'!G:G, MATCH(D1593, '2025年度_地域戦略テーブル（基本項目）'!C:C, 0))),
        YEAR(INDEX('2025年度_地域戦略テーブル（基本項目）'!G:G, MATCH(D1593, '2025年度_地域戦略テーブル（基本項目）'!C:C, 0)))-1),
    "")</f>
        <v/>
      </c>
    </row>
    <row r="1594" spans="1:22" hidden="1">
      <c r="A1594" s="11">
        <v>198</v>
      </c>
      <c r="B1594" s="12" t="s">
        <v>5622</v>
      </c>
      <c r="C1594" s="12" t="s">
        <v>6484</v>
      </c>
      <c r="D1594" s="12" t="s">
        <v>5623</v>
      </c>
      <c r="E1594" s="12" t="s">
        <v>751</v>
      </c>
      <c r="F1594" s="12" t="s">
        <v>5580</v>
      </c>
      <c r="G1594" s="12" t="s">
        <v>751</v>
      </c>
      <c r="H1594" s="12" t="s">
        <v>5624</v>
      </c>
      <c r="I1594" s="12" t="s">
        <v>1076</v>
      </c>
      <c r="J1594" s="11">
        <v>589.99</v>
      </c>
      <c r="K1594" s="11">
        <v>2611</v>
      </c>
      <c r="L1594" s="11">
        <v>-2.7198199999999999</v>
      </c>
      <c r="M1594" s="11">
        <v>2.3593450354608199</v>
      </c>
      <c r="N1594" s="11">
        <v>0</v>
      </c>
      <c r="O1594" s="11">
        <v>12.1878967750523</v>
      </c>
      <c r="P1594" s="11">
        <v>71.632939177484502</v>
      </c>
      <c r="Q1594" s="11">
        <v>13.8198190120024</v>
      </c>
      <c r="R1594" s="11">
        <v>740</v>
      </c>
      <c r="S1594" s="11">
        <v>450</v>
      </c>
      <c r="T1594" s="11">
        <v>635</v>
      </c>
      <c r="U1594" s="81" t="str">
        <f>IF(COUNTIF('2025年度_地域戦略テーブル（基本項目）'!C:C, D1594) &gt; 0, "策定済み", "未策定")</f>
        <v>未策定</v>
      </c>
      <c r="V1594" t="str">
        <f>IF(COUNTIF('2025年度_地域戦略テーブル（基本項目）'!C:C, D1594) &gt; 0,
    IF(MONTH(INDEX('2025年度_地域戦略テーブル（基本項目）'!G:G, MATCH(D1594, '2025年度_地域戦略テーブル（基本項目）'!C:C, 0))) &gt;= 4,
        YEAR(INDEX('2025年度_地域戦略テーブル（基本項目）'!G:G, MATCH(D1594, '2025年度_地域戦略テーブル（基本項目）'!C:C, 0))),
        YEAR(INDEX('2025年度_地域戦略テーブル（基本項目）'!G:G, MATCH(D1594, '2025年度_地域戦略テーブル（基本項目）'!C:C, 0)))-1),
    "")</f>
        <v/>
      </c>
    </row>
    <row r="1595" spans="1:22" hidden="1">
      <c r="A1595" s="11">
        <v>215</v>
      </c>
      <c r="B1595" s="12" t="s">
        <v>5625</v>
      </c>
      <c r="C1595" s="12" t="s">
        <v>6501</v>
      </c>
      <c r="D1595" s="12" t="s">
        <v>5626</v>
      </c>
      <c r="E1595" s="12" t="s">
        <v>751</v>
      </c>
      <c r="F1595" s="12" t="s">
        <v>5580</v>
      </c>
      <c r="G1595" s="12" t="s">
        <v>751</v>
      </c>
      <c r="H1595" s="12" t="s">
        <v>5627</v>
      </c>
      <c r="I1595" s="12" t="s">
        <v>1076</v>
      </c>
      <c r="J1595" s="11">
        <v>1332.45</v>
      </c>
      <c r="K1595" s="11">
        <v>19241</v>
      </c>
      <c r="L1595" s="11">
        <v>-7.8187100000000003</v>
      </c>
      <c r="M1595" s="11">
        <v>1.37100848235943</v>
      </c>
      <c r="N1595" s="11">
        <v>3.2216958082759402E-3</v>
      </c>
      <c r="O1595" s="11">
        <v>7.0404858576908298</v>
      </c>
      <c r="P1595" s="11">
        <v>90.897538648907599</v>
      </c>
      <c r="Q1595" s="11">
        <v>0.68774531523385496</v>
      </c>
      <c r="R1595" s="11">
        <v>1518</v>
      </c>
      <c r="S1595" s="11">
        <v>1873</v>
      </c>
      <c r="T1595" s="11">
        <v>7037</v>
      </c>
      <c r="U1595" s="81" t="str">
        <f>IF(COUNTIF('2025年度_地域戦略テーブル（基本項目）'!C:C, D1595) &gt; 0, "策定済み", "未策定")</f>
        <v>未策定</v>
      </c>
      <c r="V1595" t="str">
        <f>IF(COUNTIF('2025年度_地域戦略テーブル（基本項目）'!C:C, D1595) &gt; 0,
    IF(MONTH(INDEX('2025年度_地域戦略テーブル（基本項目）'!G:G, MATCH(D1595, '2025年度_地域戦略テーブル（基本項目）'!C:C, 0))) &gt;= 4,
        YEAR(INDEX('2025年度_地域戦略テーブル（基本項目）'!G:G, MATCH(D1595, '2025年度_地域戦略テーブル（基本項目）'!C:C, 0))),
        YEAR(INDEX('2025年度_地域戦略テーブル（基本項目）'!G:G, MATCH(D1595, '2025年度_地域戦略テーブル（基本項目）'!C:C, 0)))-1),
    "")</f>
        <v/>
      </c>
    </row>
    <row r="1596" spans="1:22" hidden="1">
      <c r="A1596" s="11">
        <v>196</v>
      </c>
      <c r="B1596" s="12" t="s">
        <v>5628</v>
      </c>
      <c r="C1596" s="12" t="s">
        <v>6482</v>
      </c>
      <c r="D1596" s="12" t="s">
        <v>5629</v>
      </c>
      <c r="E1596" s="12" t="s">
        <v>751</v>
      </c>
      <c r="F1596" s="12" t="s">
        <v>5580</v>
      </c>
      <c r="G1596" s="12" t="s">
        <v>751</v>
      </c>
      <c r="H1596" s="12" t="s">
        <v>5630</v>
      </c>
      <c r="I1596" s="12" t="s">
        <v>1076</v>
      </c>
      <c r="J1596" s="11">
        <v>590.79999999999995</v>
      </c>
      <c r="K1596" s="11">
        <v>2520</v>
      </c>
      <c r="L1596" s="11">
        <v>-10.19244</v>
      </c>
      <c r="M1596" s="11">
        <v>0.49265058810846302</v>
      </c>
      <c r="N1596" s="11">
        <v>1.4417025319979899</v>
      </c>
      <c r="O1596" s="11">
        <v>6.1473649584786099</v>
      </c>
      <c r="P1596" s="11">
        <v>88.411352706437</v>
      </c>
      <c r="Q1596" s="11">
        <v>3.5069292149779701</v>
      </c>
      <c r="R1596" s="11">
        <v>781</v>
      </c>
      <c r="S1596" s="11">
        <v>298</v>
      </c>
      <c r="T1596" s="11">
        <v>796</v>
      </c>
      <c r="U1596" s="81" t="str">
        <f>IF(COUNTIF('2025年度_地域戦略テーブル（基本項目）'!C:C, D1596) &gt; 0, "策定済み", "未策定")</f>
        <v>未策定</v>
      </c>
      <c r="V1596" t="str">
        <f>IF(COUNTIF('2025年度_地域戦略テーブル（基本項目）'!C:C, D1596) &gt; 0,
    IF(MONTH(INDEX('2025年度_地域戦略テーブル（基本項目）'!G:G, MATCH(D1596, '2025年度_地域戦略テーブル（基本項目）'!C:C, 0))) &gt;= 4,
        YEAR(INDEX('2025年度_地域戦略テーブル（基本項目）'!G:G, MATCH(D1596, '2025年度_地域戦略テーブル（基本項目）'!C:C, 0))),
        YEAR(INDEX('2025年度_地域戦略テーブル（基本項目）'!G:G, MATCH(D1596, '2025年度_地域戦略テーブル（基本項目）'!C:C, 0)))-1),
    "")</f>
        <v/>
      </c>
    </row>
    <row r="1597" spans="1:22" hidden="1">
      <c r="A1597" s="11">
        <v>136</v>
      </c>
      <c r="B1597" s="12" t="s">
        <v>5631</v>
      </c>
      <c r="C1597" s="12" t="s">
        <v>6422</v>
      </c>
      <c r="D1597" s="12" t="s">
        <v>5632</v>
      </c>
      <c r="E1597" s="12" t="s">
        <v>751</v>
      </c>
      <c r="F1597" s="12" t="s">
        <v>5580</v>
      </c>
      <c r="G1597" s="12" t="s">
        <v>751</v>
      </c>
      <c r="H1597" s="12" t="s">
        <v>5633</v>
      </c>
      <c r="I1597" s="12" t="s">
        <v>1076</v>
      </c>
      <c r="J1597" s="11">
        <v>142.99</v>
      </c>
      <c r="K1597" s="11">
        <v>2410</v>
      </c>
      <c r="L1597" s="11">
        <v>-10.40892</v>
      </c>
      <c r="M1597" s="11">
        <v>1.94105002267482</v>
      </c>
      <c r="N1597" s="11">
        <v>0.53102459438749605</v>
      </c>
      <c r="O1597" s="11">
        <v>4.4117831630644799</v>
      </c>
      <c r="P1597" s="11">
        <v>88.589786413806607</v>
      </c>
      <c r="Q1597" s="11">
        <v>4.5263558060666096</v>
      </c>
      <c r="R1597" s="11">
        <v>225</v>
      </c>
      <c r="S1597" s="11">
        <v>205</v>
      </c>
      <c r="T1597" s="11">
        <v>1060</v>
      </c>
      <c r="U1597" s="81" t="str">
        <f>IF(COUNTIF('2025年度_地域戦略テーブル（基本項目）'!C:C, D1597) &gt; 0, "策定済み", "未策定")</f>
        <v>未策定</v>
      </c>
      <c r="V1597" t="str">
        <f>IF(COUNTIF('2025年度_地域戦略テーブル（基本項目）'!C:C, D1597) &gt; 0,
    IF(MONTH(INDEX('2025年度_地域戦略テーブル（基本項目）'!G:G, MATCH(D1597, '2025年度_地域戦略テーブル（基本項目）'!C:C, 0))) &gt;= 4,
        YEAR(INDEX('2025年度_地域戦略テーブル（基本項目）'!G:G, MATCH(D1597, '2025年度_地域戦略テーブル（基本項目）'!C:C, 0))),
        YEAR(INDEX('2025年度_地域戦略テーブル（基本項目）'!G:G, MATCH(D1597, '2025年度_地域戦略テーブル（基本項目）'!C:C, 0)))-1),
    "")</f>
        <v/>
      </c>
    </row>
    <row r="1598" spans="1:22" hidden="1">
      <c r="A1598" s="11">
        <v>135</v>
      </c>
      <c r="B1598" s="12" t="s">
        <v>5634</v>
      </c>
      <c r="C1598" s="12" t="s">
        <v>6421</v>
      </c>
      <c r="D1598" s="12" t="s">
        <v>5635</v>
      </c>
      <c r="E1598" s="12" t="s">
        <v>751</v>
      </c>
      <c r="F1598" s="12" t="s">
        <v>5580</v>
      </c>
      <c r="G1598" s="12" t="s">
        <v>751</v>
      </c>
      <c r="H1598" s="12" t="s">
        <v>5636</v>
      </c>
      <c r="I1598" s="12" t="s">
        <v>1076</v>
      </c>
      <c r="J1598" s="11">
        <v>162.59</v>
      </c>
      <c r="K1598" s="11">
        <v>3403</v>
      </c>
      <c r="L1598" s="11">
        <v>-12.87762</v>
      </c>
      <c r="M1598" s="11">
        <v>1.01030611822798</v>
      </c>
      <c r="N1598" s="11">
        <v>1.90506865398796</v>
      </c>
      <c r="O1598" s="11">
        <v>4.8455545938508902</v>
      </c>
      <c r="P1598" s="11">
        <v>90.274402696284497</v>
      </c>
      <c r="Q1598" s="11">
        <v>1.9646679376487</v>
      </c>
      <c r="R1598" s="11">
        <v>453</v>
      </c>
      <c r="S1598" s="11">
        <v>565</v>
      </c>
      <c r="T1598" s="11">
        <v>1003</v>
      </c>
      <c r="U1598" s="81" t="str">
        <f>IF(COUNTIF('2025年度_地域戦略テーブル（基本項目）'!C:C, D1598) &gt; 0, "策定済み", "未策定")</f>
        <v>未策定</v>
      </c>
      <c r="V1598" t="str">
        <f>IF(COUNTIF('2025年度_地域戦略テーブル（基本項目）'!C:C, D1598) &gt; 0,
    IF(MONTH(INDEX('2025年度_地域戦略テーブル（基本項目）'!G:G, MATCH(D1598, '2025年度_地域戦略テーブル（基本項目）'!C:C, 0))) &gt;= 4,
        YEAR(INDEX('2025年度_地域戦略テーブル（基本項目）'!G:G, MATCH(D1598, '2025年度_地域戦略テーブル（基本項目）'!C:C, 0))),
        YEAR(INDEX('2025年度_地域戦略テーブル（基本項目）'!G:G, MATCH(D1598, '2025年度_地域戦略テーブル（基本項目）'!C:C, 0)))-1),
    "")</f>
        <v/>
      </c>
    </row>
    <row r="1599" spans="1:22" ht="26" hidden="1">
      <c r="A1599" s="11">
        <v>188</v>
      </c>
      <c r="B1599" s="12" t="s">
        <v>5637</v>
      </c>
      <c r="C1599" s="12" t="s">
        <v>6474</v>
      </c>
      <c r="D1599" s="12" t="s">
        <v>5638</v>
      </c>
      <c r="E1599" s="12" t="s">
        <v>751</v>
      </c>
      <c r="F1599" s="12" t="s">
        <v>5580</v>
      </c>
      <c r="G1599" s="12" t="s">
        <v>751</v>
      </c>
      <c r="H1599" s="12" t="s">
        <v>5639</v>
      </c>
      <c r="I1599" s="12" t="s">
        <v>1076</v>
      </c>
      <c r="J1599" s="11">
        <v>275.63</v>
      </c>
      <c r="K1599" s="11">
        <v>706</v>
      </c>
      <c r="L1599" s="11">
        <v>-15.14423</v>
      </c>
      <c r="M1599" s="11">
        <v>0.71850338102704903</v>
      </c>
      <c r="N1599" s="11">
        <v>0</v>
      </c>
      <c r="O1599" s="11">
        <v>7.1859038600153502</v>
      </c>
      <c r="P1599" s="11">
        <v>87.368298952440099</v>
      </c>
      <c r="Q1599" s="11">
        <v>4.7272938065174799</v>
      </c>
      <c r="R1599" s="11">
        <v>104</v>
      </c>
      <c r="S1599" s="11">
        <v>134</v>
      </c>
      <c r="T1599" s="11">
        <v>304</v>
      </c>
      <c r="U1599" s="81" t="str">
        <f>IF(COUNTIF('2025年度_地域戦略テーブル（基本項目）'!C:C, D1599) &gt; 0, "策定済み", "未策定")</f>
        <v>未策定</v>
      </c>
      <c r="V1599" t="str">
        <f>IF(COUNTIF('2025年度_地域戦略テーブル（基本項目）'!C:C, D1599) &gt; 0,
    IF(MONTH(INDEX('2025年度_地域戦略テーブル（基本項目）'!G:G, MATCH(D1599, '2025年度_地域戦略テーブル（基本項目）'!C:C, 0))) &gt;= 4,
        YEAR(INDEX('2025年度_地域戦略テーブル（基本項目）'!G:G, MATCH(D1599, '2025年度_地域戦略テーブル（基本項目）'!C:C, 0))),
        YEAR(INDEX('2025年度_地域戦略テーブル（基本項目）'!G:G, MATCH(D1599, '2025年度_地域戦略テーブル（基本項目）'!C:C, 0)))-1),
    "")</f>
        <v/>
      </c>
    </row>
    <row r="1600" spans="1:22" hidden="1">
      <c r="A1600" s="11">
        <v>236</v>
      </c>
      <c r="B1600" s="12" t="s">
        <v>5640</v>
      </c>
      <c r="C1600" s="12" t="s">
        <v>6522</v>
      </c>
      <c r="D1600" s="12" t="s">
        <v>5641</v>
      </c>
      <c r="E1600" s="12" t="s">
        <v>751</v>
      </c>
      <c r="F1600" s="12" t="s">
        <v>5580</v>
      </c>
      <c r="G1600" s="12" t="s">
        <v>751</v>
      </c>
      <c r="H1600" s="12" t="s">
        <v>5642</v>
      </c>
      <c r="I1600" s="12" t="s">
        <v>1076</v>
      </c>
      <c r="J1600" s="11">
        <v>466.02</v>
      </c>
      <c r="K1600" s="11">
        <v>43576</v>
      </c>
      <c r="L1600" s="11">
        <v>-2.7473399999999999</v>
      </c>
      <c r="M1600" s="11">
        <v>4.0592937304787</v>
      </c>
      <c r="N1600" s="11">
        <v>0.42003555759893402</v>
      </c>
      <c r="O1600" s="11">
        <v>63.459471394796203</v>
      </c>
      <c r="P1600" s="11">
        <v>30.853067196983901</v>
      </c>
      <c r="Q1600" s="11">
        <v>1.2081321201422801</v>
      </c>
      <c r="R1600" s="11">
        <v>5507</v>
      </c>
      <c r="S1600" s="11">
        <v>4145</v>
      </c>
      <c r="T1600" s="11">
        <v>13803</v>
      </c>
      <c r="U1600" s="81" t="str">
        <f>IF(COUNTIF('2025年度_地域戦略テーブル（基本項目）'!C:C, D1600) &gt; 0, "策定済み", "未策定")</f>
        <v>未策定</v>
      </c>
      <c r="V1600" t="str">
        <f>IF(COUNTIF('2025年度_地域戦略テーブル（基本項目）'!C:C, D1600) &gt; 0,
    IF(MONTH(INDEX('2025年度_地域戦略テーブル（基本項目）'!G:G, MATCH(D1600, '2025年度_地域戦略テーブル（基本項目）'!C:C, 0))) &gt;= 4,
        YEAR(INDEX('2025年度_地域戦略テーブル（基本項目）'!G:G, MATCH(D1600, '2025年度_地域戦略テーブル（基本項目）'!C:C, 0))),
        YEAR(INDEX('2025年度_地域戦略テーブル（基本項目）'!G:G, MATCH(D1600, '2025年度_地域戦略テーブル（基本項目）'!C:C, 0)))-1),
    "")</f>
        <v/>
      </c>
    </row>
    <row r="1601" spans="1:22" hidden="1">
      <c r="A1601" s="11">
        <v>186</v>
      </c>
      <c r="B1601" s="12" t="s">
        <v>5643</v>
      </c>
      <c r="C1601" s="12" t="s">
        <v>6472</v>
      </c>
      <c r="D1601" s="12" t="s">
        <v>5644</v>
      </c>
      <c r="E1601" s="12" t="s">
        <v>751</v>
      </c>
      <c r="F1601" s="12" t="s">
        <v>5580</v>
      </c>
      <c r="G1601" s="12" t="s">
        <v>751</v>
      </c>
      <c r="H1601" s="12" t="s">
        <v>5645</v>
      </c>
      <c r="I1601" s="12" t="s">
        <v>1076</v>
      </c>
      <c r="J1601" s="11">
        <v>644.20000000000005</v>
      </c>
      <c r="K1601" s="11">
        <v>3126</v>
      </c>
      <c r="L1601" s="11">
        <v>-11.86919</v>
      </c>
      <c r="M1601" s="11">
        <v>0.516743515496209</v>
      </c>
      <c r="N1601" s="11">
        <v>0.202584056644069</v>
      </c>
      <c r="O1601" s="11">
        <v>6.8379406580086997</v>
      </c>
      <c r="P1601" s="11">
        <v>88.685859159634404</v>
      </c>
      <c r="Q1601" s="11">
        <v>3.7568726102166501</v>
      </c>
      <c r="R1601" s="11">
        <v>790</v>
      </c>
      <c r="S1601" s="11">
        <v>381</v>
      </c>
      <c r="T1601" s="11">
        <v>987</v>
      </c>
      <c r="U1601" s="81" t="str">
        <f>IF(COUNTIF('2025年度_地域戦略テーブル（基本項目）'!C:C, D1601) &gt; 0, "策定済み", "未策定")</f>
        <v>未策定</v>
      </c>
      <c r="V1601" t="str">
        <f>IF(COUNTIF('2025年度_地域戦略テーブル（基本項目）'!C:C, D1601) &gt; 0,
    IF(MONTH(INDEX('2025年度_地域戦略テーブル（基本項目）'!G:G, MATCH(D1601, '2025年度_地域戦略テーブル（基本項目）'!C:C, 0))) &gt;= 4,
        YEAR(INDEX('2025年度_地域戦略テーブル（基本項目）'!G:G, MATCH(D1601, '2025年度_地域戦略テーブル（基本項目）'!C:C, 0))),
        YEAR(INDEX('2025年度_地域戦略テーブル（基本項目）'!G:G, MATCH(D1601, '2025年度_地域戦略テーブル（基本項目）'!C:C, 0)))-1),
    "")</f>
        <v/>
      </c>
    </row>
    <row r="1602" spans="1:22" ht="26" hidden="1">
      <c r="A1602" s="11">
        <v>112</v>
      </c>
      <c r="B1602" s="12" t="s">
        <v>5646</v>
      </c>
      <c r="C1602" s="12" t="s">
        <v>6398</v>
      </c>
      <c r="D1602" s="12" t="s">
        <v>5647</v>
      </c>
      <c r="E1602" s="12" t="s">
        <v>751</v>
      </c>
      <c r="F1602" s="12" t="s">
        <v>5580</v>
      </c>
      <c r="G1602" s="12" t="s">
        <v>751</v>
      </c>
      <c r="H1602" s="12" t="s">
        <v>5648</v>
      </c>
      <c r="I1602" s="12" t="s">
        <v>1076</v>
      </c>
      <c r="J1602" s="11">
        <v>55.95</v>
      </c>
      <c r="K1602" s="11">
        <v>2989</v>
      </c>
      <c r="L1602" s="11">
        <v>-16.624829999999999</v>
      </c>
      <c r="M1602" s="11">
        <v>4.56227475937603</v>
      </c>
      <c r="N1602" s="11">
        <v>0.106128226345913</v>
      </c>
      <c r="O1602" s="11">
        <v>0.27114361526643699</v>
      </c>
      <c r="P1602" s="11">
        <v>80.818348423622993</v>
      </c>
      <c r="Q1602" s="11">
        <v>14.2421049753886</v>
      </c>
      <c r="R1602" s="11">
        <v>107</v>
      </c>
      <c r="S1602" s="11">
        <v>418</v>
      </c>
      <c r="T1602" s="11">
        <v>1071</v>
      </c>
      <c r="U1602" s="81" t="str">
        <f>IF(COUNTIF('2025年度_地域戦略テーブル（基本項目）'!C:C, D1602) &gt; 0, "策定済み", "未策定")</f>
        <v>未策定</v>
      </c>
      <c r="V1602" t="str">
        <f>IF(COUNTIF('2025年度_地域戦略テーブル（基本項目）'!C:C, D1602) &gt; 0,
    IF(MONTH(INDEX('2025年度_地域戦略テーブル（基本項目）'!G:G, MATCH(D1602, '2025年度_地域戦略テーブル（基本項目）'!C:C, 0))) &gt;= 4,
        YEAR(INDEX('2025年度_地域戦略テーブル（基本項目）'!G:G, MATCH(D1602, '2025年度_地域戦略テーブル（基本項目）'!C:C, 0))),
        YEAR(INDEX('2025年度_地域戦略テーブル（基本項目）'!G:G, MATCH(D1602, '2025年度_地域戦略テーブル（基本項目）'!C:C, 0)))-1),
    "")</f>
        <v/>
      </c>
    </row>
    <row r="1603" spans="1:22" hidden="1">
      <c r="A1603" s="11">
        <v>242</v>
      </c>
      <c r="B1603" s="12" t="s">
        <v>5649</v>
      </c>
      <c r="C1603" s="12" t="s">
        <v>6528</v>
      </c>
      <c r="D1603" s="12" t="s">
        <v>5650</v>
      </c>
      <c r="E1603" s="12" t="s">
        <v>751</v>
      </c>
      <c r="F1603" s="12" t="s">
        <v>5580</v>
      </c>
      <c r="G1603" s="12" t="s">
        <v>751</v>
      </c>
      <c r="H1603" s="12" t="s">
        <v>5651</v>
      </c>
      <c r="I1603" s="12" t="s">
        <v>1076</v>
      </c>
      <c r="J1603" s="11">
        <v>513.76</v>
      </c>
      <c r="K1603" s="11">
        <v>18048</v>
      </c>
      <c r="L1603" s="11">
        <v>-2.3588</v>
      </c>
      <c r="M1603" s="11">
        <v>3.2479140046636501</v>
      </c>
      <c r="N1603" s="11">
        <v>0</v>
      </c>
      <c r="O1603" s="11">
        <v>48.9587179255469</v>
      </c>
      <c r="P1603" s="11">
        <v>46.412619187382496</v>
      </c>
      <c r="Q1603" s="11">
        <v>1.38074888240694</v>
      </c>
      <c r="R1603" s="11">
        <v>4615</v>
      </c>
      <c r="S1603" s="11">
        <v>1591</v>
      </c>
      <c r="T1603" s="11">
        <v>5189</v>
      </c>
      <c r="U1603" s="81" t="str">
        <f>IF(COUNTIF('2025年度_地域戦略テーブル（基本項目）'!C:C, D1603) &gt; 0, "策定済み", "未策定")</f>
        <v>未策定</v>
      </c>
      <c r="V1603" t="str">
        <f>IF(COUNTIF('2025年度_地域戦略テーブル（基本項目）'!C:C, D1603) &gt; 0,
    IF(MONTH(INDEX('2025年度_地域戦略テーブル（基本項目）'!G:G, MATCH(D1603, '2025年度_地域戦略テーブル（基本項目）'!C:C, 0))) &gt;= 4,
        YEAR(INDEX('2025年度_地域戦略テーブル（基本項目）'!G:G, MATCH(D1603, '2025年度_地域戦略テーブル（基本項目）'!C:C, 0))),
        YEAR(INDEX('2025年度_地域戦略テーブル（基本項目）'!G:G, MATCH(D1603, '2025年度_地域戦略テーブル（基本項目）'!C:C, 0)))-1),
    "")</f>
        <v/>
      </c>
    </row>
    <row r="1604" spans="1:22" ht="26" hidden="1">
      <c r="A1604" s="11">
        <v>95</v>
      </c>
      <c r="B1604" s="12" t="s">
        <v>5652</v>
      </c>
      <c r="C1604" s="12" t="s">
        <v>6381</v>
      </c>
      <c r="D1604" s="12" t="s">
        <v>5653</v>
      </c>
      <c r="E1604" s="12" t="s">
        <v>751</v>
      </c>
      <c r="F1604" s="12" t="s">
        <v>5580</v>
      </c>
      <c r="G1604" s="12" t="s">
        <v>751</v>
      </c>
      <c r="H1604" s="12" t="s">
        <v>5654</v>
      </c>
      <c r="I1604" s="12" t="s">
        <v>1076</v>
      </c>
      <c r="J1604" s="11">
        <v>481.02</v>
      </c>
      <c r="K1604" s="11">
        <v>79306</v>
      </c>
      <c r="L1604" s="11">
        <v>-6.1456299999999997</v>
      </c>
      <c r="M1604" s="11">
        <v>8.5321800935290693</v>
      </c>
      <c r="N1604" s="11">
        <v>30.996359191825899</v>
      </c>
      <c r="O1604" s="11">
        <v>18.510953471332598</v>
      </c>
      <c r="P1604" s="11">
        <v>40.233339358859901</v>
      </c>
      <c r="Q1604" s="11">
        <v>1.72716788445258</v>
      </c>
      <c r="R1604" s="11">
        <v>7194</v>
      </c>
      <c r="S1604" s="11">
        <v>6894</v>
      </c>
      <c r="T1604" s="11">
        <v>28001</v>
      </c>
      <c r="U1604" s="81" t="str">
        <f>IF(COUNTIF('2025年度_地域戦略テーブル（基本項目）'!C:C, D1604) &gt; 0, "策定済み", "未策定")</f>
        <v>未策定</v>
      </c>
      <c r="V1604" t="str">
        <f>IF(COUNTIF('2025年度_地域戦略テーブル（基本項目）'!C:C, D1604) &gt; 0,
    IF(MONTH(INDEX('2025年度_地域戦略テーブル（基本項目）'!G:G, MATCH(D1604, '2025年度_地域戦略テーブル（基本項目）'!C:C, 0))) &gt;= 4,
        YEAR(INDEX('2025年度_地域戦略テーブル（基本項目）'!G:G, MATCH(D1604, '2025年度_地域戦略テーブル（基本項目）'!C:C, 0))),
        YEAR(INDEX('2025年度_地域戦略テーブル（基本項目）'!G:G, MATCH(D1604, '2025年度_地域戦略テーブル（基本項目）'!C:C, 0)))-1),
    "")</f>
        <v/>
      </c>
    </row>
    <row r="1605" spans="1:22" hidden="1">
      <c r="A1605" s="11">
        <v>150</v>
      </c>
      <c r="B1605" s="12" t="s">
        <v>5655</v>
      </c>
      <c r="C1605" s="12" t="s">
        <v>6436</v>
      </c>
      <c r="D1605" s="12" t="s">
        <v>5656</v>
      </c>
      <c r="E1605" s="12" t="s">
        <v>751</v>
      </c>
      <c r="F1605" s="12" t="s">
        <v>5580</v>
      </c>
      <c r="G1605" s="12" t="s">
        <v>751</v>
      </c>
      <c r="H1605" s="12" t="s">
        <v>5657</v>
      </c>
      <c r="I1605" s="12" t="s">
        <v>1076</v>
      </c>
      <c r="J1605" s="11">
        <v>70.599999999999994</v>
      </c>
      <c r="K1605" s="11">
        <v>11648</v>
      </c>
      <c r="L1605" s="11">
        <v>-10.68854</v>
      </c>
      <c r="M1605" s="11">
        <v>8.1303229286743104</v>
      </c>
      <c r="N1605" s="11">
        <v>3.0273226593687799</v>
      </c>
      <c r="O1605" s="11">
        <v>4.1640802129624399</v>
      </c>
      <c r="P1605" s="11">
        <v>80.993673903608695</v>
      </c>
      <c r="Q1605" s="11">
        <v>3.68460029538574</v>
      </c>
      <c r="R1605" s="11">
        <v>381</v>
      </c>
      <c r="S1605" s="11">
        <v>2031</v>
      </c>
      <c r="T1605" s="11">
        <v>4274</v>
      </c>
      <c r="U1605" s="81" t="str">
        <f>IF(COUNTIF('2025年度_地域戦略テーブル（基本項目）'!C:C, D1605) &gt; 0, "策定済み", "未策定")</f>
        <v>未策定</v>
      </c>
      <c r="V1605" t="str">
        <f>IF(COUNTIF('2025年度_地域戦略テーブル（基本項目）'!C:C, D1605) &gt; 0,
    IF(MONTH(INDEX('2025年度_地域戦略テーブル（基本項目）'!G:G, MATCH(D1605, '2025年度_地域戦略テーブル（基本項目）'!C:C, 0))) &gt;= 4,
        YEAR(INDEX('2025年度_地域戦略テーブル（基本項目）'!G:G, MATCH(D1605, '2025年度_地域戦略テーブル（基本項目）'!C:C, 0))),
        YEAR(INDEX('2025年度_地域戦略テーブル（基本項目）'!G:G, MATCH(D1605, '2025年度_地域戦略テーブル（基本項目）'!C:C, 0)))-1),
    "")</f>
        <v/>
      </c>
    </row>
    <row r="1606" spans="1:22" ht="26" hidden="1">
      <c r="A1606" s="11">
        <v>146</v>
      </c>
      <c r="B1606" s="12" t="s">
        <v>5658</v>
      </c>
      <c r="C1606" s="12" t="s">
        <v>6432</v>
      </c>
      <c r="D1606" s="12" t="s">
        <v>5659</v>
      </c>
      <c r="E1606" s="12" t="s">
        <v>751</v>
      </c>
      <c r="F1606" s="12" t="s">
        <v>5580</v>
      </c>
      <c r="G1606" s="12" t="s">
        <v>751</v>
      </c>
      <c r="H1606" s="12" t="s">
        <v>5660</v>
      </c>
      <c r="I1606" s="12" t="s">
        <v>1076</v>
      </c>
      <c r="J1606" s="11">
        <v>189.41</v>
      </c>
      <c r="K1606" s="11">
        <v>2156</v>
      </c>
      <c r="L1606" s="11">
        <v>-6.0156900000000002</v>
      </c>
      <c r="M1606" s="11">
        <v>0.79344862487793399</v>
      </c>
      <c r="N1606" s="11">
        <v>0</v>
      </c>
      <c r="O1606" s="11">
        <v>8.7380560031867294</v>
      </c>
      <c r="P1606" s="11">
        <v>84.900579601285102</v>
      </c>
      <c r="Q1606" s="11">
        <v>5.5679157706502398</v>
      </c>
      <c r="R1606" s="11">
        <v>587</v>
      </c>
      <c r="S1606" s="11">
        <v>189</v>
      </c>
      <c r="T1606" s="11">
        <v>830</v>
      </c>
      <c r="U1606" s="81" t="str">
        <f>IF(COUNTIF('2025年度_地域戦略テーブル（基本項目）'!C:C, D1606) &gt; 0, "策定済み", "未策定")</f>
        <v>未策定</v>
      </c>
      <c r="V1606" t="str">
        <f>IF(COUNTIF('2025年度_地域戦略テーブル（基本項目）'!C:C, D1606) &gt; 0,
    IF(MONTH(INDEX('2025年度_地域戦略テーブル（基本項目）'!G:G, MATCH(D1606, '2025年度_地域戦略テーブル（基本項目）'!C:C, 0))) &gt;= 4,
        YEAR(INDEX('2025年度_地域戦略テーブル（基本項目）'!G:G, MATCH(D1606, '2025年度_地域戦略テーブル（基本項目）'!C:C, 0))),
        YEAR(INDEX('2025年度_地域戦略テーブル（基本項目）'!G:G, MATCH(D1606, '2025年度_地域戦略テーブル（基本項目）'!C:C, 0)))-1),
    "")</f>
        <v/>
      </c>
    </row>
    <row r="1607" spans="1:22" hidden="1">
      <c r="A1607" s="11">
        <v>147</v>
      </c>
      <c r="B1607" s="12" t="s">
        <v>5661</v>
      </c>
      <c r="C1607" s="12" t="s">
        <v>6433</v>
      </c>
      <c r="D1607" s="12" t="s">
        <v>5662</v>
      </c>
      <c r="E1607" s="12" t="s">
        <v>751</v>
      </c>
      <c r="F1607" s="12" t="s">
        <v>5580</v>
      </c>
      <c r="G1607" s="12" t="s">
        <v>751</v>
      </c>
      <c r="H1607" s="12" t="s">
        <v>5663</v>
      </c>
      <c r="I1607" s="12" t="s">
        <v>1076</v>
      </c>
      <c r="J1607" s="11">
        <v>231.49</v>
      </c>
      <c r="K1607" s="11">
        <v>2941</v>
      </c>
      <c r="L1607" s="11">
        <v>-7.7188600000000003</v>
      </c>
      <c r="M1607" s="11">
        <v>0.90908610378521804</v>
      </c>
      <c r="N1607" s="11">
        <v>0.16782530124602699</v>
      </c>
      <c r="O1607" s="11">
        <v>11.5652527898629</v>
      </c>
      <c r="P1607" s="11">
        <v>82.736098243233798</v>
      </c>
      <c r="Q1607" s="11">
        <v>4.6217375618720498</v>
      </c>
      <c r="R1607" s="11">
        <v>691</v>
      </c>
      <c r="S1607" s="11">
        <v>703</v>
      </c>
      <c r="T1607" s="11">
        <v>1016</v>
      </c>
      <c r="U1607" s="81" t="str">
        <f>IF(COUNTIF('2025年度_地域戦略テーブル（基本項目）'!C:C, D1607) &gt; 0, "策定済み", "未策定")</f>
        <v>未策定</v>
      </c>
      <c r="V1607" t="str">
        <f>IF(COUNTIF('2025年度_地域戦略テーブル（基本項目）'!C:C, D1607) &gt; 0,
    IF(MONTH(INDEX('2025年度_地域戦略テーブル（基本項目）'!G:G, MATCH(D1607, '2025年度_地域戦略テーブル（基本項目）'!C:C, 0))) &gt;= 4,
        YEAR(INDEX('2025年度_地域戦略テーブル（基本項目）'!G:G, MATCH(D1607, '2025年度_地域戦略テーブル（基本項目）'!C:C, 0))),
        YEAR(INDEX('2025年度_地域戦略テーブル（基本項目）'!G:G, MATCH(D1607, '2025年度_地域戦略テーブル（基本項目）'!C:C, 0)))-1),
    "")</f>
        <v/>
      </c>
    </row>
    <row r="1608" spans="1:22" hidden="1">
      <c r="A1608" s="11">
        <v>149</v>
      </c>
      <c r="B1608" s="12" t="s">
        <v>5664</v>
      </c>
      <c r="C1608" s="12" t="s">
        <v>6435</v>
      </c>
      <c r="D1608" s="12" t="s">
        <v>5665</v>
      </c>
      <c r="E1608" s="12" t="s">
        <v>751</v>
      </c>
      <c r="F1608" s="12" t="s">
        <v>5580</v>
      </c>
      <c r="G1608" s="12" t="s">
        <v>751</v>
      </c>
      <c r="H1608" s="12" t="s">
        <v>5666</v>
      </c>
      <c r="I1608" s="12" t="s">
        <v>1076</v>
      </c>
      <c r="J1608" s="11">
        <v>304.92</v>
      </c>
      <c r="K1608" s="11">
        <v>5772</v>
      </c>
      <c r="L1608" s="11">
        <v>-7.2622099999999996</v>
      </c>
      <c r="M1608" s="11">
        <v>1.9278341788242399</v>
      </c>
      <c r="N1608" s="11">
        <v>8.4764097491185098</v>
      </c>
      <c r="O1608" s="11">
        <v>10.8660248514655</v>
      </c>
      <c r="P1608" s="11">
        <v>75.876263804590707</v>
      </c>
      <c r="Q1608" s="11">
        <v>2.8534674160010098</v>
      </c>
      <c r="R1608" s="11">
        <v>1872</v>
      </c>
      <c r="S1608" s="11">
        <v>588</v>
      </c>
      <c r="T1608" s="11">
        <v>1762</v>
      </c>
      <c r="U1608" s="81" t="str">
        <f>IF(COUNTIF('2025年度_地域戦略テーブル（基本項目）'!C:C, D1608) &gt; 0, "策定済み", "未策定")</f>
        <v>未策定</v>
      </c>
      <c r="V1608" t="str">
        <f>IF(COUNTIF('2025年度_地域戦略テーブル（基本項目）'!C:C, D1608) &gt; 0,
    IF(MONTH(INDEX('2025年度_地域戦略テーブル（基本項目）'!G:G, MATCH(D1608, '2025年度_地域戦略テーブル（基本項目）'!C:C, 0))) &gt;= 4,
        YEAR(INDEX('2025年度_地域戦略テーブル（基本項目）'!G:G, MATCH(D1608, '2025年度_地域戦略テーブル（基本項目）'!C:C, 0))),
        YEAR(INDEX('2025年度_地域戦略テーブル（基本項目）'!G:G, MATCH(D1608, '2025年度_地域戦略テーブル（基本項目）'!C:C, 0)))-1),
    "")</f>
        <v/>
      </c>
    </row>
    <row r="1609" spans="1:22" hidden="1">
      <c r="A1609" s="11">
        <v>218</v>
      </c>
      <c r="B1609" s="12" t="s">
        <v>5667</v>
      </c>
      <c r="C1609" s="12" t="s">
        <v>6504</v>
      </c>
      <c r="D1609" s="12" t="s">
        <v>5668</v>
      </c>
      <c r="E1609" s="12" t="s">
        <v>751</v>
      </c>
      <c r="F1609" s="12" t="s">
        <v>5580</v>
      </c>
      <c r="G1609" s="12" t="s">
        <v>751</v>
      </c>
      <c r="H1609" s="12" t="s">
        <v>5669</v>
      </c>
      <c r="I1609" s="12" t="s">
        <v>1076</v>
      </c>
      <c r="J1609" s="11">
        <v>362.54</v>
      </c>
      <c r="K1609" s="11">
        <v>3628</v>
      </c>
      <c r="L1609" s="11">
        <v>-7.1885399999999997</v>
      </c>
      <c r="M1609" s="11">
        <v>1.2607001934155899</v>
      </c>
      <c r="N1609" s="11">
        <v>0</v>
      </c>
      <c r="O1609" s="11">
        <v>19.6093241947084</v>
      </c>
      <c r="P1609" s="11">
        <v>77.072045389865195</v>
      </c>
      <c r="Q1609" s="11">
        <v>2.0579302220108602</v>
      </c>
      <c r="R1609" s="11">
        <v>888</v>
      </c>
      <c r="S1609" s="11">
        <v>626</v>
      </c>
      <c r="T1609" s="11">
        <v>1106</v>
      </c>
      <c r="U1609" s="81" t="str">
        <f>IF(COUNTIF('2025年度_地域戦略テーブル（基本項目）'!C:C, D1609) &gt; 0, "策定済み", "未策定")</f>
        <v>未策定</v>
      </c>
      <c r="V1609" t="str">
        <f>IF(COUNTIF('2025年度_地域戦略テーブル（基本項目）'!C:C, D1609) &gt; 0,
    IF(MONTH(INDEX('2025年度_地域戦略テーブル（基本項目）'!G:G, MATCH(D1609, '2025年度_地域戦略テーブル（基本項目）'!C:C, 0))) &gt;= 4,
        YEAR(INDEX('2025年度_地域戦略テーブル（基本項目）'!G:G, MATCH(D1609, '2025年度_地域戦略テーブル（基本項目）'!C:C, 0))),
        YEAR(INDEX('2025年度_地域戦略テーブル（基本項目）'!G:G, MATCH(D1609, '2025年度_地域戦略テーブル（基本項目）'!C:C, 0)))-1),
    "")</f>
        <v/>
      </c>
    </row>
    <row r="1610" spans="1:22" ht="26" hidden="1">
      <c r="A1610" s="11">
        <v>148</v>
      </c>
      <c r="B1610" s="12" t="s">
        <v>5670</v>
      </c>
      <c r="C1610" s="12" t="s">
        <v>6434</v>
      </c>
      <c r="D1610" s="12" t="s">
        <v>5671</v>
      </c>
      <c r="E1610" s="12" t="s">
        <v>751</v>
      </c>
      <c r="F1610" s="12" t="s">
        <v>5580</v>
      </c>
      <c r="G1610" s="12" t="s">
        <v>751</v>
      </c>
      <c r="H1610" s="12" t="s">
        <v>5672</v>
      </c>
      <c r="I1610" s="12" t="s">
        <v>1076</v>
      </c>
      <c r="J1610" s="11">
        <v>261.33999999999997</v>
      </c>
      <c r="K1610" s="11">
        <v>15129</v>
      </c>
      <c r="L1610" s="11">
        <v>0.73911000000000004</v>
      </c>
      <c r="M1610" s="11">
        <v>3.51538557888406</v>
      </c>
      <c r="N1610" s="11">
        <v>1.8241307041569601</v>
      </c>
      <c r="O1610" s="11">
        <v>16.447853735564799</v>
      </c>
      <c r="P1610" s="11">
        <v>74.885542982619796</v>
      </c>
      <c r="Q1610" s="11">
        <v>3.3270869987743601</v>
      </c>
      <c r="R1610" s="11">
        <v>1442</v>
      </c>
      <c r="S1610" s="11">
        <v>965</v>
      </c>
      <c r="T1610" s="11">
        <v>6322</v>
      </c>
      <c r="U1610" s="81" t="str">
        <f>IF(COUNTIF('2025年度_地域戦略テーブル（基本項目）'!C:C, D1610) &gt; 0, "策定済み", "未策定")</f>
        <v>未策定</v>
      </c>
      <c r="V1610" t="str">
        <f>IF(COUNTIF('2025年度_地域戦略テーブル（基本項目）'!C:C, D1610) &gt; 0,
    IF(MONTH(INDEX('2025年度_地域戦略テーブル（基本項目）'!G:G, MATCH(D1610, '2025年度_地域戦略テーブル（基本項目）'!C:C, 0))) &gt;= 4,
        YEAR(INDEX('2025年度_地域戦略テーブル（基本項目）'!G:G, MATCH(D1610, '2025年度_地域戦略テーブル（基本項目）'!C:C, 0))),
        YEAR(INDEX('2025年度_地域戦略テーブル（基本項目）'!G:G, MATCH(D1610, '2025年度_地域戦略テーブル（基本項目）'!C:C, 0)))-1),
    "")</f>
        <v/>
      </c>
    </row>
    <row r="1611" spans="1:22" hidden="1">
      <c r="A1611" s="11">
        <v>91</v>
      </c>
      <c r="B1611" s="12" t="s">
        <v>5673</v>
      </c>
      <c r="C1611" s="12" t="s">
        <v>6377</v>
      </c>
      <c r="D1611" s="12" t="s">
        <v>5674</v>
      </c>
      <c r="E1611" s="12" t="s">
        <v>751</v>
      </c>
      <c r="F1611" s="12" t="s">
        <v>5580</v>
      </c>
      <c r="G1611" s="12" t="s">
        <v>751</v>
      </c>
      <c r="H1611" s="12" t="s">
        <v>5675</v>
      </c>
      <c r="I1611" s="12" t="s">
        <v>1076</v>
      </c>
      <c r="J1611" s="11">
        <v>1363.29</v>
      </c>
      <c r="K1611" s="11">
        <v>165077</v>
      </c>
      <c r="L1611" s="11">
        <v>-5.5310100000000002</v>
      </c>
      <c r="M1611" s="11">
        <v>4.8829211737792004</v>
      </c>
      <c r="N1611" s="11">
        <v>0</v>
      </c>
      <c r="O1611" s="11">
        <v>10.104720964978201</v>
      </c>
      <c r="P1611" s="11">
        <v>76.392770497893395</v>
      </c>
      <c r="Q1611" s="11">
        <v>8.6195873633492592</v>
      </c>
      <c r="R1611" s="11">
        <v>2849</v>
      </c>
      <c r="S1611" s="11">
        <v>14808</v>
      </c>
      <c r="T1611" s="11">
        <v>58689</v>
      </c>
      <c r="U1611" s="81" t="str">
        <f>IF(COUNTIF('2025年度_地域戦略テーブル（基本項目）'!C:C, D1611) &gt; 0, "策定済み", "未策定")</f>
        <v>未策定</v>
      </c>
      <c r="V1611" t="str">
        <f>IF(COUNTIF('2025年度_地域戦略テーブル（基本項目）'!C:C, D1611) &gt; 0,
    IF(MONTH(INDEX('2025年度_地域戦略テーブル（基本項目）'!G:G, MATCH(D1611, '2025年度_地域戦略テーブル（基本項目）'!C:C, 0))) &gt;= 4,
        YEAR(INDEX('2025年度_地域戦略テーブル（基本項目）'!G:G, MATCH(D1611, '2025年度_地域戦略テーブル（基本項目）'!C:C, 0))),
        YEAR(INDEX('2025年度_地域戦略テーブル（基本項目）'!G:G, MATCH(D1611, '2025年度_地域戦略テーブル（基本項目）'!C:C, 0)))-1),
    "")</f>
        <v/>
      </c>
    </row>
    <row r="1612" spans="1:22" hidden="1">
      <c r="A1612" s="11">
        <v>254</v>
      </c>
      <c r="B1612" s="12" t="s">
        <v>5676</v>
      </c>
      <c r="C1612" s="12" t="s">
        <v>6540</v>
      </c>
      <c r="D1612" s="12" t="s">
        <v>5677</v>
      </c>
      <c r="E1612" s="12" t="s">
        <v>751</v>
      </c>
      <c r="F1612" s="12" t="s">
        <v>5580</v>
      </c>
      <c r="G1612" s="12" t="s">
        <v>751</v>
      </c>
      <c r="H1612" s="12" t="s">
        <v>5678</v>
      </c>
      <c r="I1612" s="12" t="s">
        <v>1076</v>
      </c>
      <c r="J1612" s="11">
        <v>252.66</v>
      </c>
      <c r="K1612" s="11">
        <v>19105</v>
      </c>
      <c r="L1612" s="11">
        <v>-3.6706500000000002</v>
      </c>
      <c r="M1612" s="11">
        <v>5.5370571838682796</v>
      </c>
      <c r="N1612" s="11">
        <v>0</v>
      </c>
      <c r="O1612" s="11">
        <v>6.6986737362944098</v>
      </c>
      <c r="P1612" s="11">
        <v>69.664937101019703</v>
      </c>
      <c r="Q1612" s="11">
        <v>18.099331978817599</v>
      </c>
      <c r="R1612" s="11">
        <v>1002</v>
      </c>
      <c r="S1612" s="11">
        <v>2086</v>
      </c>
      <c r="T1612" s="11">
        <v>7223</v>
      </c>
      <c r="U1612" s="81" t="str">
        <f>IF(COUNTIF('2025年度_地域戦略テーブル（基本項目）'!C:C, D1612) &gt; 0, "策定済み", "未策定")</f>
        <v>未策定</v>
      </c>
      <c r="V1612" t="str">
        <f>IF(COUNTIF('2025年度_地域戦略テーブル（基本項目）'!C:C, D1612) &gt; 0,
    IF(MONTH(INDEX('2025年度_地域戦略テーブル（基本項目）'!G:G, MATCH(D1612, '2025年度_地域戦略テーブル（基本項目）'!C:C, 0))) &gt;= 4,
        YEAR(INDEX('2025年度_地域戦略テーブル（基本項目）'!G:G, MATCH(D1612, '2025年度_地域戦略テーブル（基本項目）'!C:C, 0))),
        YEAR(INDEX('2025年度_地域戦略テーブル（基本項目）'!G:G, MATCH(D1612, '2025年度_地域戦略テーブル（基本項目）'!C:C, 0)))-1),
    "")</f>
        <v/>
      </c>
    </row>
    <row r="1613" spans="1:22" hidden="1">
      <c r="A1613" s="11">
        <v>163</v>
      </c>
      <c r="B1613" s="12" t="s">
        <v>5679</v>
      </c>
      <c r="C1613" s="12" t="s">
        <v>6449</v>
      </c>
      <c r="D1613" s="12" t="s">
        <v>5680</v>
      </c>
      <c r="E1613" s="12" t="s">
        <v>751</v>
      </c>
      <c r="F1613" s="12" t="s">
        <v>5580</v>
      </c>
      <c r="G1613" s="12" t="s">
        <v>751</v>
      </c>
      <c r="H1613" s="12" t="s">
        <v>5681</v>
      </c>
      <c r="I1613" s="12" t="s">
        <v>1076</v>
      </c>
      <c r="J1613" s="11">
        <v>203.93</v>
      </c>
      <c r="K1613" s="11">
        <v>11272</v>
      </c>
      <c r="L1613" s="11">
        <v>-8.6843800000000009</v>
      </c>
      <c r="M1613" s="11">
        <v>3.33406594990704</v>
      </c>
      <c r="N1613" s="11">
        <v>22.721311172246299</v>
      </c>
      <c r="O1613" s="11">
        <v>13.384014932122</v>
      </c>
      <c r="P1613" s="11">
        <v>58.6841310337064</v>
      </c>
      <c r="Q1613" s="11">
        <v>1.8764769120182201</v>
      </c>
      <c r="R1613" s="11">
        <v>2696</v>
      </c>
      <c r="S1613" s="11">
        <v>1360</v>
      </c>
      <c r="T1613" s="11">
        <v>3571</v>
      </c>
      <c r="U1613" s="81" t="str">
        <f>IF(COUNTIF('2025年度_地域戦略テーブル（基本項目）'!C:C, D1613) &gt; 0, "策定済み", "未策定")</f>
        <v>未策定</v>
      </c>
      <c r="V1613" t="str">
        <f>IF(COUNTIF('2025年度_地域戦略テーブル（基本項目）'!C:C, D1613) &gt; 0,
    IF(MONTH(INDEX('2025年度_地域戦略テーブル（基本項目）'!G:G, MATCH(D1613, '2025年度_地域戦略テーブル（基本項目）'!C:C, 0))) &gt;= 4,
        YEAR(INDEX('2025年度_地域戦略テーブル（基本項目）'!G:G, MATCH(D1613, '2025年度_地域戦略テーブル（基本項目）'!C:C, 0))),
        YEAR(INDEX('2025年度_地域戦略テーブル（基本項目）'!G:G, MATCH(D1613, '2025年度_地域戦略テーブル（基本項目）'!C:C, 0)))-1),
    "")</f>
        <v/>
      </c>
    </row>
    <row r="1614" spans="1:22" ht="26" hidden="1">
      <c r="A1614" s="11">
        <v>212</v>
      </c>
      <c r="B1614" s="12" t="s">
        <v>5682</v>
      </c>
      <c r="C1614" s="12" t="s">
        <v>6498</v>
      </c>
      <c r="D1614" s="12" t="s">
        <v>5683</v>
      </c>
      <c r="E1614" s="12" t="s">
        <v>751</v>
      </c>
      <c r="F1614" s="12" t="s">
        <v>5580</v>
      </c>
      <c r="G1614" s="12" t="s">
        <v>751</v>
      </c>
      <c r="H1614" s="12" t="s">
        <v>5684</v>
      </c>
      <c r="I1614" s="12" t="s">
        <v>1076</v>
      </c>
      <c r="J1614" s="11">
        <v>190.95</v>
      </c>
      <c r="K1614" s="11">
        <v>4677</v>
      </c>
      <c r="L1614" s="11">
        <v>-8.2941199999999995</v>
      </c>
      <c r="M1614" s="11">
        <v>2.4878093274886202</v>
      </c>
      <c r="N1614" s="11">
        <v>1.50014195617116</v>
      </c>
      <c r="O1614" s="11">
        <v>40.427102527288397</v>
      </c>
      <c r="P1614" s="11">
        <v>54.414494675762803</v>
      </c>
      <c r="Q1614" s="11">
        <v>1.1704515132889799</v>
      </c>
      <c r="R1614" s="11">
        <v>2258</v>
      </c>
      <c r="S1614" s="11">
        <v>418</v>
      </c>
      <c r="T1614" s="11">
        <v>1300</v>
      </c>
      <c r="U1614" s="81" t="str">
        <f>IF(COUNTIF('2025年度_地域戦略テーブル（基本項目）'!C:C, D1614) &gt; 0, "策定済み", "未策定")</f>
        <v>未策定</v>
      </c>
      <c r="V1614" t="str">
        <f>IF(COUNTIF('2025年度_地域戦略テーブル（基本項目）'!C:C, D1614) &gt; 0,
    IF(MONTH(INDEX('2025年度_地域戦略テーブル（基本項目）'!G:G, MATCH(D1614, '2025年度_地域戦略テーブル（基本項目）'!C:C, 0))) &gt;= 4,
        YEAR(INDEX('2025年度_地域戦略テーブル（基本項目）'!G:G, MATCH(D1614, '2025年度_地域戦略テーブル（基本項目）'!C:C, 0))),
        YEAR(INDEX('2025年度_地域戦略テーブル（基本項目）'!G:G, MATCH(D1614, '2025年度_地域戦略テーブル（基本項目）'!C:C, 0)))-1),
    "")</f>
        <v/>
      </c>
    </row>
    <row r="1615" spans="1:22" hidden="1">
      <c r="A1615" s="11">
        <v>116</v>
      </c>
      <c r="B1615" s="12" t="s">
        <v>5685</v>
      </c>
      <c r="C1615" s="12" t="s">
        <v>6402</v>
      </c>
      <c r="D1615" s="12" t="s">
        <v>5686</v>
      </c>
      <c r="E1615" s="12" t="s">
        <v>751</v>
      </c>
      <c r="F1615" s="12" t="s">
        <v>5580</v>
      </c>
      <c r="G1615" s="12" t="s">
        <v>751</v>
      </c>
      <c r="H1615" s="12" t="s">
        <v>5687</v>
      </c>
      <c r="I1615" s="12" t="s">
        <v>1076</v>
      </c>
      <c r="J1615" s="11">
        <v>294.64999999999998</v>
      </c>
      <c r="K1615" s="11">
        <v>70331</v>
      </c>
      <c r="L1615" s="11">
        <v>0.90241000000000005</v>
      </c>
      <c r="M1615" s="11">
        <v>11.8985037958475</v>
      </c>
      <c r="N1615" s="11">
        <v>6.3995089267948897</v>
      </c>
      <c r="O1615" s="11">
        <v>13.029354072193</v>
      </c>
      <c r="P1615" s="11">
        <v>66.371529253452906</v>
      </c>
      <c r="Q1615" s="11">
        <v>2.3011039517117999</v>
      </c>
      <c r="R1615" s="11">
        <v>2262</v>
      </c>
      <c r="S1615" s="11">
        <v>6688</v>
      </c>
      <c r="T1615" s="11">
        <v>21548</v>
      </c>
      <c r="U1615" s="81" t="str">
        <f>IF(COUNTIF('2025年度_地域戦略テーブル（基本項目）'!C:C, D1615) &gt; 0, "策定済み", "未策定")</f>
        <v>未策定</v>
      </c>
      <c r="V1615" t="str">
        <f>IF(COUNTIF('2025年度_地域戦略テーブル（基本項目）'!C:C, D1615) &gt; 0,
    IF(MONTH(INDEX('2025年度_地域戦略テーブル（基本項目）'!G:G, MATCH(D1615, '2025年度_地域戦略テーブル（基本項目）'!C:C, 0))) &gt;= 4,
        YEAR(INDEX('2025年度_地域戦略テーブル（基本項目）'!G:G, MATCH(D1615, '2025年度_地域戦略テーブル（基本項目）'!C:C, 0))),
        YEAR(INDEX('2025年度_地域戦略テーブル（基本項目）'!G:G, MATCH(D1615, '2025年度_地域戦略テーブル（基本項目）'!C:C, 0)))-1),
    "")</f>
        <v/>
      </c>
    </row>
    <row r="1616" spans="1:22" hidden="1">
      <c r="A1616" s="11">
        <v>164</v>
      </c>
      <c r="B1616" s="12" t="s">
        <v>5688</v>
      </c>
      <c r="C1616" s="12" t="s">
        <v>6450</v>
      </c>
      <c r="D1616" s="12" t="s">
        <v>5689</v>
      </c>
      <c r="E1616" s="12" t="s">
        <v>751</v>
      </c>
      <c r="F1616" s="12" t="s">
        <v>5580</v>
      </c>
      <c r="G1616" s="12" t="s">
        <v>751</v>
      </c>
      <c r="H1616" s="12" t="s">
        <v>5690</v>
      </c>
      <c r="I1616" s="12" t="s">
        <v>1076</v>
      </c>
      <c r="J1616" s="11">
        <v>150.4</v>
      </c>
      <c r="K1616" s="11">
        <v>3691</v>
      </c>
      <c r="L1616" s="11">
        <v>-19.357659999999999</v>
      </c>
      <c r="M1616" s="11">
        <v>2.28878036462307</v>
      </c>
      <c r="N1616" s="11">
        <v>16.825966797019401</v>
      </c>
      <c r="O1616" s="11">
        <v>10.922329789488501</v>
      </c>
      <c r="P1616" s="11">
        <v>68.088020590457205</v>
      </c>
      <c r="Q1616" s="11">
        <v>1.8749024584117899</v>
      </c>
      <c r="R1616" s="11">
        <v>1173</v>
      </c>
      <c r="S1616" s="11">
        <v>267</v>
      </c>
      <c r="T1616" s="11">
        <v>991</v>
      </c>
      <c r="U1616" s="81" t="str">
        <f>IF(COUNTIF('2025年度_地域戦略テーブル（基本項目）'!C:C, D1616) &gt; 0, "策定済み", "未策定")</f>
        <v>未策定</v>
      </c>
      <c r="V1616" t="str">
        <f>IF(COUNTIF('2025年度_地域戦略テーブル（基本項目）'!C:C, D1616) &gt; 0,
    IF(MONTH(INDEX('2025年度_地域戦略テーブル（基本項目）'!G:G, MATCH(D1616, '2025年度_地域戦略テーブル（基本項目）'!C:C, 0))) &gt;= 4,
        YEAR(INDEX('2025年度_地域戦略テーブル（基本項目）'!G:G, MATCH(D1616, '2025年度_地域戦略テーブル（基本項目）'!C:C, 0))),
        YEAR(INDEX('2025年度_地域戦略テーブル（基本項目）'!G:G, MATCH(D1616, '2025年度_地域戦略テーブル（基本項目）'!C:C, 0)))-1),
    "")</f>
        <v/>
      </c>
    </row>
    <row r="1617" spans="1:22" hidden="1">
      <c r="A1617" s="11">
        <v>185</v>
      </c>
      <c r="B1617" s="12" t="s">
        <v>5691</v>
      </c>
      <c r="C1617" s="12" t="s">
        <v>6471</v>
      </c>
      <c r="D1617" s="12" t="s">
        <v>5692</v>
      </c>
      <c r="E1617" s="12" t="s">
        <v>751</v>
      </c>
      <c r="F1617" s="12" t="s">
        <v>5580</v>
      </c>
      <c r="G1617" s="12" t="s">
        <v>751</v>
      </c>
      <c r="H1617" s="12" t="s">
        <v>5693</v>
      </c>
      <c r="I1617" s="12" t="s">
        <v>1076</v>
      </c>
      <c r="J1617" s="11">
        <v>130.99</v>
      </c>
      <c r="K1617" s="11">
        <v>2926</v>
      </c>
      <c r="L1617" s="11">
        <v>-9.3556399999999993</v>
      </c>
      <c r="M1617" s="11">
        <v>2.11816149736479</v>
      </c>
      <c r="N1617" s="11">
        <v>12.8248111656617</v>
      </c>
      <c r="O1617" s="11">
        <v>44.740292944429498</v>
      </c>
      <c r="P1617" s="11">
        <v>38.066565207901803</v>
      </c>
      <c r="Q1617" s="11">
        <v>2.25016918464223</v>
      </c>
      <c r="R1617" s="11">
        <v>1557</v>
      </c>
      <c r="S1617" s="11">
        <v>210</v>
      </c>
      <c r="T1617" s="11">
        <v>890</v>
      </c>
      <c r="U1617" s="81" t="str">
        <f>IF(COUNTIF('2025年度_地域戦略テーブル（基本項目）'!C:C, D1617) &gt; 0, "策定済み", "未策定")</f>
        <v>未策定</v>
      </c>
      <c r="V1617" t="str">
        <f>IF(COUNTIF('2025年度_地域戦略テーブル（基本項目）'!C:C, D1617) &gt; 0,
    IF(MONTH(INDEX('2025年度_地域戦略テーブル（基本項目）'!G:G, MATCH(D1617, '2025年度_地域戦略テーブル（基本項目）'!C:C, 0))) &gt;= 4,
        YEAR(INDEX('2025年度_地域戦略テーブル（基本項目）'!G:G, MATCH(D1617, '2025年度_地域戦略テーブル（基本項目）'!C:C, 0))),
        YEAR(INDEX('2025年度_地域戦略テーブル（基本項目）'!G:G, MATCH(D1617, '2025年度_地域戦略テーブル（基本項目）'!C:C, 0)))-1),
    "")</f>
        <v/>
      </c>
    </row>
    <row r="1618" spans="1:22" hidden="1">
      <c r="A1618" s="11">
        <v>154</v>
      </c>
      <c r="B1618" s="12" t="s">
        <v>5694</v>
      </c>
      <c r="C1618" s="12" t="s">
        <v>6440</v>
      </c>
      <c r="D1618" s="12" t="s">
        <v>5695</v>
      </c>
      <c r="E1618" s="12" t="s">
        <v>751</v>
      </c>
      <c r="F1618" s="12" t="s">
        <v>5580</v>
      </c>
      <c r="G1618" s="12" t="s">
        <v>751</v>
      </c>
      <c r="H1618" s="12" t="s">
        <v>5696</v>
      </c>
      <c r="I1618" s="12" t="s">
        <v>1076</v>
      </c>
      <c r="J1618" s="11">
        <v>188.36</v>
      </c>
      <c r="K1618" s="11">
        <v>2745</v>
      </c>
      <c r="L1618" s="11">
        <v>-13.895860000000001</v>
      </c>
      <c r="M1618" s="11">
        <v>0.85695572894439598</v>
      </c>
      <c r="N1618" s="11">
        <v>0.22360247548949</v>
      </c>
      <c r="O1618" s="11">
        <v>1.34607820765713</v>
      </c>
      <c r="P1618" s="11">
        <v>95.919791412526706</v>
      </c>
      <c r="Q1618" s="11">
        <v>1.6535721753823001</v>
      </c>
      <c r="R1618" s="11">
        <v>302</v>
      </c>
      <c r="S1618" s="11">
        <v>626</v>
      </c>
      <c r="T1618" s="11">
        <v>826</v>
      </c>
      <c r="U1618" s="81" t="str">
        <f>IF(COUNTIF('2025年度_地域戦略テーブル（基本項目）'!C:C, D1618) &gt; 0, "策定済み", "未策定")</f>
        <v>未策定</v>
      </c>
      <c r="V1618" t="str">
        <f>IF(COUNTIF('2025年度_地域戦略テーブル（基本項目）'!C:C, D1618) &gt; 0,
    IF(MONTH(INDEX('2025年度_地域戦略テーブル（基本項目）'!G:G, MATCH(D1618, '2025年度_地域戦略テーブル（基本項目）'!C:C, 0))) &gt;= 4,
        YEAR(INDEX('2025年度_地域戦略テーブル（基本項目）'!G:G, MATCH(D1618, '2025年度_地域戦略テーブル（基本項目）'!C:C, 0))),
        YEAR(INDEX('2025年度_地域戦略テーブル（基本項目）'!G:G, MATCH(D1618, '2025年度_地域戦略テーブル（基本項目）'!C:C, 0)))-1),
    "")</f>
        <v/>
      </c>
    </row>
    <row r="1619" spans="1:22" hidden="1">
      <c r="A1619" s="11">
        <v>255</v>
      </c>
      <c r="B1619" s="12" t="s">
        <v>5697</v>
      </c>
      <c r="C1619" s="12" t="s">
        <v>6541</v>
      </c>
      <c r="D1619" s="12" t="s">
        <v>5698</v>
      </c>
      <c r="E1619" s="12" t="s">
        <v>751</v>
      </c>
      <c r="F1619" s="12" t="s">
        <v>5580</v>
      </c>
      <c r="G1619" s="12" t="s">
        <v>751</v>
      </c>
      <c r="H1619" s="12" t="s">
        <v>5699</v>
      </c>
      <c r="I1619" s="12" t="s">
        <v>1076</v>
      </c>
      <c r="J1619" s="11">
        <v>739.27</v>
      </c>
      <c r="K1619" s="11">
        <v>8892</v>
      </c>
      <c r="L1619" s="11">
        <v>-9.0611599999999992</v>
      </c>
      <c r="M1619" s="11">
        <v>4.9720350553309904</v>
      </c>
      <c r="N1619" s="11">
        <v>0</v>
      </c>
      <c r="O1619" s="11">
        <v>18.090640563719699</v>
      </c>
      <c r="P1619" s="11">
        <v>61.025572312109702</v>
      </c>
      <c r="Q1619" s="11">
        <v>15.911752068839601</v>
      </c>
      <c r="R1619" s="11">
        <v>2264</v>
      </c>
      <c r="S1619" s="11">
        <v>1254</v>
      </c>
      <c r="T1619" s="11">
        <v>2775</v>
      </c>
      <c r="U1619" s="81" t="str">
        <f>IF(COUNTIF('2025年度_地域戦略テーブル（基本項目）'!C:C, D1619) &gt; 0, "策定済み", "未策定")</f>
        <v>未策定</v>
      </c>
      <c r="V1619" t="str">
        <f>IF(COUNTIF('2025年度_地域戦略テーブル（基本項目）'!C:C, D1619) &gt; 0,
    IF(MONTH(INDEX('2025年度_地域戦略テーブル（基本項目）'!G:G, MATCH(D1619, '2025年度_地域戦略テーブル（基本項目）'!C:C, 0))) &gt;= 4,
        YEAR(INDEX('2025年度_地域戦略テーブル（基本項目）'!G:G, MATCH(D1619, '2025年度_地域戦略テーブル（基本項目）'!C:C, 0))),
        YEAR(INDEX('2025年度_地域戦略テーブル（基本項目）'!G:G, MATCH(D1619, '2025年度_地域戦略テーブル（基本項目）'!C:C, 0)))-1),
    "")</f>
        <v/>
      </c>
    </row>
    <row r="1620" spans="1:22" hidden="1">
      <c r="A1620" s="11">
        <v>225</v>
      </c>
      <c r="B1620" s="12" t="s">
        <v>5700</v>
      </c>
      <c r="C1620" s="12" t="s">
        <v>6511</v>
      </c>
      <c r="D1620" s="12" t="s">
        <v>5701</v>
      </c>
      <c r="E1620" s="12" t="s">
        <v>751</v>
      </c>
      <c r="F1620" s="12" t="s">
        <v>5580</v>
      </c>
      <c r="G1620" s="12" t="s">
        <v>751</v>
      </c>
      <c r="H1620" s="12" t="s">
        <v>5702</v>
      </c>
      <c r="I1620" s="12" t="s">
        <v>1076</v>
      </c>
      <c r="J1620" s="11">
        <v>404.61</v>
      </c>
      <c r="K1620" s="11">
        <v>4432</v>
      </c>
      <c r="L1620" s="11">
        <v>-8.3918999999999997</v>
      </c>
      <c r="M1620" s="11">
        <v>2.6359324750947999</v>
      </c>
      <c r="N1620" s="11">
        <v>8.6656396098068598</v>
      </c>
      <c r="O1620" s="11">
        <v>9.0701074404162192</v>
      </c>
      <c r="P1620" s="11">
        <v>76.439528325151798</v>
      </c>
      <c r="Q1620" s="11">
        <v>3.18879214953028</v>
      </c>
      <c r="R1620" s="11">
        <v>2037</v>
      </c>
      <c r="S1620" s="11">
        <v>348</v>
      </c>
      <c r="T1620" s="11">
        <v>1307</v>
      </c>
      <c r="U1620" s="81" t="str">
        <f>IF(COUNTIF('2025年度_地域戦略テーブル（基本項目）'!C:C, D1620) &gt; 0, "策定済み", "未策定")</f>
        <v>未策定</v>
      </c>
      <c r="V1620" t="str">
        <f>IF(COUNTIF('2025年度_地域戦略テーブル（基本項目）'!C:C, D1620) &gt; 0,
    IF(MONTH(INDEX('2025年度_地域戦略テーブル（基本項目）'!G:G, MATCH(D1620, '2025年度_地域戦略テーブル（基本項目）'!C:C, 0))) &gt;= 4,
        YEAR(INDEX('2025年度_地域戦略テーブル（基本項目）'!G:G, MATCH(D1620, '2025年度_地域戦略テーブル（基本項目）'!C:C, 0))),
        YEAR(INDEX('2025年度_地域戦略テーブル（基本項目）'!G:G, MATCH(D1620, '2025年度_地域戦略テーブル（基本項目）'!C:C, 0)))-1),
    "")</f>
        <v/>
      </c>
    </row>
    <row r="1621" spans="1:22" ht="26" hidden="1">
      <c r="A1621" s="11">
        <v>134</v>
      </c>
      <c r="B1621" s="12" t="s">
        <v>5703</v>
      </c>
      <c r="C1621" s="12" t="s">
        <v>6420</v>
      </c>
      <c r="D1621" s="12" t="s">
        <v>5704</v>
      </c>
      <c r="E1621" s="12" t="s">
        <v>751</v>
      </c>
      <c r="F1621" s="12" t="s">
        <v>5580</v>
      </c>
      <c r="G1621" s="12" t="s">
        <v>751</v>
      </c>
      <c r="H1621" s="12" t="s">
        <v>5705</v>
      </c>
      <c r="I1621" s="12" t="s">
        <v>1076</v>
      </c>
      <c r="J1621" s="11">
        <v>460.58</v>
      </c>
      <c r="K1621" s="11">
        <v>3592</v>
      </c>
      <c r="L1621" s="11">
        <v>-11.28674</v>
      </c>
      <c r="M1621" s="11">
        <v>0.61550367860656696</v>
      </c>
      <c r="N1621" s="11">
        <v>4.5867616137376404</v>
      </c>
      <c r="O1621" s="11">
        <v>5.2153486809875904</v>
      </c>
      <c r="P1621" s="11">
        <v>88.741821898528002</v>
      </c>
      <c r="Q1621" s="11">
        <v>0.84056412814015002</v>
      </c>
      <c r="R1621" s="11">
        <v>1399</v>
      </c>
      <c r="S1621" s="11">
        <v>348</v>
      </c>
      <c r="T1621" s="11">
        <v>1077</v>
      </c>
      <c r="U1621" s="81" t="str">
        <f>IF(COUNTIF('2025年度_地域戦略テーブル（基本項目）'!C:C, D1621) &gt; 0, "策定済み", "未策定")</f>
        <v>未策定</v>
      </c>
      <c r="V1621" t="str">
        <f>IF(COUNTIF('2025年度_地域戦略テーブル（基本項目）'!C:C, D1621) &gt; 0,
    IF(MONTH(INDEX('2025年度_地域戦略テーブル（基本項目）'!G:G, MATCH(D1621, '2025年度_地域戦略テーブル（基本項目）'!C:C, 0))) &gt;= 4,
        YEAR(INDEX('2025年度_地域戦略テーブル（基本項目）'!G:G, MATCH(D1621, '2025年度_地域戦略テーブル（基本項目）'!C:C, 0))),
        YEAR(INDEX('2025年度_地域戦略テーブル（基本項目）'!G:G, MATCH(D1621, '2025年度_地域戦略テーブル（基本項目）'!C:C, 0)))-1),
    "")</f>
        <v/>
      </c>
    </row>
    <row r="1622" spans="1:22" hidden="1">
      <c r="A1622" s="11">
        <v>246</v>
      </c>
      <c r="B1622" s="12" t="s">
        <v>5706</v>
      </c>
      <c r="C1622" s="12" t="s">
        <v>6532</v>
      </c>
      <c r="D1622" s="12" t="s">
        <v>5707</v>
      </c>
      <c r="E1622" s="12" t="s">
        <v>751</v>
      </c>
      <c r="F1622" s="12" t="s">
        <v>5580</v>
      </c>
      <c r="G1622" s="12" t="s">
        <v>751</v>
      </c>
      <c r="H1622" s="12" t="s">
        <v>5708</v>
      </c>
      <c r="I1622" s="12" t="s">
        <v>1076</v>
      </c>
      <c r="J1622" s="11">
        <v>596.54</v>
      </c>
      <c r="K1622" s="11">
        <v>6387</v>
      </c>
      <c r="L1622" s="11">
        <v>-9.1465099999999993</v>
      </c>
      <c r="M1622" s="11">
        <v>1.5477480247787001</v>
      </c>
      <c r="N1622" s="11">
        <v>0</v>
      </c>
      <c r="O1622" s="11">
        <v>13.4581940023555</v>
      </c>
      <c r="P1622" s="11">
        <v>83.132542563159205</v>
      </c>
      <c r="Q1622" s="11">
        <v>1.86151540970664</v>
      </c>
      <c r="R1622" s="11">
        <v>1339</v>
      </c>
      <c r="S1622" s="11">
        <v>935</v>
      </c>
      <c r="T1622" s="11">
        <v>2163</v>
      </c>
      <c r="U1622" s="81" t="str">
        <f>IF(COUNTIF('2025年度_地域戦略テーブル（基本項目）'!C:C, D1622) &gt; 0, "策定済み", "未策定")</f>
        <v>未策定</v>
      </c>
      <c r="V1622" t="str">
        <f>IF(COUNTIF('2025年度_地域戦略テーブル（基本項目）'!C:C, D1622) &gt; 0,
    IF(MONTH(INDEX('2025年度_地域戦略テーブル（基本項目）'!G:G, MATCH(D1622, '2025年度_地域戦略テーブル（基本項目）'!C:C, 0))) &gt;= 4,
        YEAR(INDEX('2025年度_地域戦略テーブル（基本項目）'!G:G, MATCH(D1622, '2025年度_地域戦略テーブル（基本項目）'!C:C, 0))),
        YEAR(INDEX('2025年度_地域戦略テーブル（基本項目）'!G:G, MATCH(D1622, '2025年度_地域戦略テーブル（基本項目）'!C:C, 0)))-1),
    "")</f>
        <v/>
      </c>
    </row>
    <row r="1623" spans="1:22" hidden="1">
      <c r="A1623" s="11">
        <v>244</v>
      </c>
      <c r="B1623" s="12" t="s">
        <v>5709</v>
      </c>
      <c r="C1623" s="12" t="s">
        <v>6530</v>
      </c>
      <c r="D1623" s="12" t="s">
        <v>5710</v>
      </c>
      <c r="E1623" s="12" t="s">
        <v>751</v>
      </c>
      <c r="F1623" s="12" t="s">
        <v>5580</v>
      </c>
      <c r="G1623" s="12" t="s">
        <v>751</v>
      </c>
      <c r="H1623" s="12" t="s">
        <v>5711</v>
      </c>
      <c r="I1623" s="12" t="s">
        <v>1076</v>
      </c>
      <c r="J1623" s="11">
        <v>176.9</v>
      </c>
      <c r="K1623" s="11">
        <v>3080</v>
      </c>
      <c r="L1623" s="11">
        <v>-3.2967</v>
      </c>
      <c r="M1623" s="11">
        <v>3.1340486013073998</v>
      </c>
      <c r="N1623" s="11">
        <v>0</v>
      </c>
      <c r="O1623" s="11">
        <v>74.274912718097099</v>
      </c>
      <c r="P1623" s="11">
        <v>21.058572171045299</v>
      </c>
      <c r="Q1623" s="11">
        <v>1.5324665095501999</v>
      </c>
      <c r="R1623" s="11">
        <v>1784</v>
      </c>
      <c r="S1623" s="11">
        <v>261</v>
      </c>
      <c r="T1623" s="11">
        <v>781</v>
      </c>
      <c r="U1623" s="81" t="str">
        <f>IF(COUNTIF('2025年度_地域戦略テーブル（基本項目）'!C:C, D1623) &gt; 0, "策定済み", "未策定")</f>
        <v>未策定</v>
      </c>
      <c r="V1623" t="str">
        <f>IF(COUNTIF('2025年度_地域戦略テーブル（基本項目）'!C:C, D1623) &gt; 0,
    IF(MONTH(INDEX('2025年度_地域戦略テーブル（基本項目）'!G:G, MATCH(D1623, '2025年度_地域戦略テーブル（基本項目）'!C:C, 0))) &gt;= 4,
        YEAR(INDEX('2025年度_地域戦略テーブル（基本項目）'!G:G, MATCH(D1623, '2025年度_地域戦略テーブル（基本項目）'!C:C, 0))),
        YEAR(INDEX('2025年度_地域戦略テーブル（基本項目）'!G:G, MATCH(D1623, '2025年度_地域戦略テーブル（基本項目）'!C:C, 0)))-1),
    "")</f>
        <v/>
      </c>
    </row>
    <row r="1624" spans="1:22" hidden="1">
      <c r="A1624" s="11">
        <v>132</v>
      </c>
      <c r="B1624" s="12" t="s">
        <v>5712</v>
      </c>
      <c r="C1624" s="12" t="s">
        <v>6418</v>
      </c>
      <c r="D1624" s="12" t="s">
        <v>5713</v>
      </c>
      <c r="E1624" s="12" t="s">
        <v>751</v>
      </c>
      <c r="F1624" s="12" t="s">
        <v>5580</v>
      </c>
      <c r="G1624" s="12" t="s">
        <v>751</v>
      </c>
      <c r="H1624" s="12" t="s">
        <v>5714</v>
      </c>
      <c r="I1624" s="12" t="s">
        <v>1076</v>
      </c>
      <c r="J1624" s="11">
        <v>109.48</v>
      </c>
      <c r="K1624" s="11">
        <v>7428</v>
      </c>
      <c r="L1624" s="11">
        <v>-9.9418000000000006</v>
      </c>
      <c r="M1624" s="11">
        <v>3.68790152927986</v>
      </c>
      <c r="N1624" s="11">
        <v>7.7474023054694197</v>
      </c>
      <c r="O1624" s="11">
        <v>4.9337249389688402</v>
      </c>
      <c r="P1624" s="11">
        <v>80.515497332773705</v>
      </c>
      <c r="Q1624" s="11">
        <v>3.1154738935081498</v>
      </c>
      <c r="R1624" s="11">
        <v>632</v>
      </c>
      <c r="S1624" s="11">
        <v>632</v>
      </c>
      <c r="T1624" s="11">
        <v>2904</v>
      </c>
      <c r="U1624" s="81" t="str">
        <f>IF(COUNTIF('2025年度_地域戦略テーブル（基本項目）'!C:C, D1624) &gt; 0, "策定済み", "未策定")</f>
        <v>未策定</v>
      </c>
      <c r="V1624" t="str">
        <f>IF(COUNTIF('2025年度_地域戦略テーブル（基本項目）'!C:C, D1624) &gt; 0,
    IF(MONTH(INDEX('2025年度_地域戦略テーブル（基本項目）'!G:G, MATCH(D1624, '2025年度_地域戦略テーブル（基本項目）'!C:C, 0))) &gt;= 4,
        YEAR(INDEX('2025年度_地域戦略テーブル（基本項目）'!G:G, MATCH(D1624, '2025年度_地域戦略テーブル（基本項目）'!C:C, 0))),
        YEAR(INDEX('2025年度_地域戦略テーブル（基本項目）'!G:G, MATCH(D1624, '2025年度_地域戦略テーブル（基本項目）'!C:C, 0)))-1),
    "")</f>
        <v/>
      </c>
    </row>
    <row r="1625" spans="1:22" hidden="1">
      <c r="A1625" s="11">
        <v>102</v>
      </c>
      <c r="B1625" s="12" t="s">
        <v>5715</v>
      </c>
      <c r="C1625" s="12" t="s">
        <v>6388</v>
      </c>
      <c r="D1625" s="12" t="s">
        <v>5716</v>
      </c>
      <c r="E1625" s="12" t="s">
        <v>751</v>
      </c>
      <c r="F1625" s="12" t="s">
        <v>5580</v>
      </c>
      <c r="G1625" s="12" t="s">
        <v>751</v>
      </c>
      <c r="H1625" s="12" t="s">
        <v>5717</v>
      </c>
      <c r="I1625" s="12" t="s">
        <v>1076</v>
      </c>
      <c r="J1625" s="11">
        <v>187.38</v>
      </c>
      <c r="K1625" s="11">
        <v>121056</v>
      </c>
      <c r="L1625" s="11">
        <v>0.34815000000000002</v>
      </c>
      <c r="M1625" s="11">
        <v>22.477314675639001</v>
      </c>
      <c r="N1625" s="11">
        <v>18.4666172224326</v>
      </c>
      <c r="O1625" s="11">
        <v>41.313617834838098</v>
      </c>
      <c r="P1625" s="11">
        <v>14.0953492732272</v>
      </c>
      <c r="Q1625" s="11">
        <v>3.64710099386311</v>
      </c>
      <c r="R1625" s="11">
        <v>2994</v>
      </c>
      <c r="S1625" s="11">
        <v>9532</v>
      </c>
      <c r="T1625" s="11">
        <v>39843</v>
      </c>
      <c r="U1625" s="81" t="str">
        <f>IF(COUNTIF('2025年度_地域戦略テーブル（基本項目）'!C:C, D1625) &gt; 0, "策定済み", "未策定")</f>
        <v>未策定</v>
      </c>
      <c r="V1625" t="str">
        <f>IF(COUNTIF('2025年度_地域戦略テーブル（基本項目）'!C:C, D1625) &gt; 0,
    IF(MONTH(INDEX('2025年度_地域戦略テーブル（基本項目）'!G:G, MATCH(D1625, '2025年度_地域戦略テーブル（基本項目）'!C:C, 0))) &gt;= 4,
        YEAR(INDEX('2025年度_地域戦略テーブル（基本項目）'!G:G, MATCH(D1625, '2025年度_地域戦略テーブル（基本項目）'!C:C, 0))),
        YEAR(INDEX('2025年度_地域戦略テーブル（基本項目）'!G:G, MATCH(D1625, '2025年度_地域戦略テーブル（基本項目）'!C:C, 0)))-1),
    "")</f>
        <v/>
      </c>
    </row>
    <row r="1626" spans="1:22" ht="26" hidden="1">
      <c r="A1626" s="11">
        <v>141</v>
      </c>
      <c r="B1626" s="12" t="s">
        <v>5718</v>
      </c>
      <c r="C1626" s="12" t="s">
        <v>6427</v>
      </c>
      <c r="D1626" s="12" t="s">
        <v>753</v>
      </c>
      <c r="E1626" s="12" t="s">
        <v>751</v>
      </c>
      <c r="F1626" s="12" t="s">
        <v>5580</v>
      </c>
      <c r="G1626" s="12" t="s">
        <v>751</v>
      </c>
      <c r="H1626" s="12" t="s">
        <v>5719</v>
      </c>
      <c r="I1626" s="12" t="s">
        <v>1076</v>
      </c>
      <c r="J1626" s="11">
        <v>345.65</v>
      </c>
      <c r="K1626" s="11">
        <v>2791</v>
      </c>
      <c r="L1626" s="11">
        <v>-9.4419199999999996</v>
      </c>
      <c r="M1626" s="11">
        <v>0.99831975414080498</v>
      </c>
      <c r="N1626" s="11">
        <v>0.32195553686918499</v>
      </c>
      <c r="O1626" s="11">
        <v>11.189195076674</v>
      </c>
      <c r="P1626" s="11">
        <v>81.918028854848004</v>
      </c>
      <c r="Q1626" s="11">
        <v>5.5725007774679902</v>
      </c>
      <c r="R1626" s="11">
        <v>441</v>
      </c>
      <c r="S1626" s="11">
        <v>206</v>
      </c>
      <c r="T1626" s="11">
        <v>971</v>
      </c>
      <c r="U1626" s="81" t="str">
        <f>IF(COUNTIF('2025年度_地域戦略テーブル（基本項目）'!C:C, D1626) &gt; 0, "策定済み", "未策定")</f>
        <v>策定済み</v>
      </c>
      <c r="V1626">
        <f>IF(COUNTIF('2025年度_地域戦略テーブル（基本項目）'!C:C, D1626) &gt; 0,
    IF(MONTH(INDEX('2025年度_地域戦略テーブル（基本項目）'!G:G, MATCH(D1626, '2025年度_地域戦略テーブル（基本項目）'!C:C, 0))) &gt;= 4,
        YEAR(INDEX('2025年度_地域戦略テーブル（基本項目）'!G:G, MATCH(D1626, '2025年度_地域戦略テーブル（基本項目）'!C:C, 0))),
        YEAR(INDEX('2025年度_地域戦略テーブル（基本項目）'!G:G, MATCH(D1626, '2025年度_地域戦略テーブル（基本項目）'!C:C, 0)))-1),
    "")</f>
        <v>2011</v>
      </c>
    </row>
    <row r="1627" spans="1:22" hidden="1">
      <c r="A1627" s="11">
        <v>137</v>
      </c>
      <c r="B1627" s="12" t="s">
        <v>5720</v>
      </c>
      <c r="C1627" s="12" t="s">
        <v>6423</v>
      </c>
      <c r="D1627" s="12" t="s">
        <v>5721</v>
      </c>
      <c r="E1627" s="12" t="s">
        <v>751</v>
      </c>
      <c r="F1627" s="12" t="s">
        <v>5580</v>
      </c>
      <c r="G1627" s="12" t="s">
        <v>751</v>
      </c>
      <c r="H1627" s="12" t="s">
        <v>5722</v>
      </c>
      <c r="I1627" s="12" t="s">
        <v>1076</v>
      </c>
      <c r="J1627" s="11">
        <v>568.25</v>
      </c>
      <c r="K1627" s="11">
        <v>5072</v>
      </c>
      <c r="L1627" s="11">
        <v>-9.8791799999999999</v>
      </c>
      <c r="M1627" s="11">
        <v>0.610049348605879</v>
      </c>
      <c r="N1627" s="11">
        <v>4.4796698463188003</v>
      </c>
      <c r="O1627" s="11">
        <v>7.7322748965054497</v>
      </c>
      <c r="P1627" s="11">
        <v>83.073141378492295</v>
      </c>
      <c r="Q1627" s="11">
        <v>4.1048645300775704</v>
      </c>
      <c r="R1627" s="11">
        <v>1728</v>
      </c>
      <c r="S1627" s="11">
        <v>441</v>
      </c>
      <c r="T1627" s="11">
        <v>1621</v>
      </c>
      <c r="U1627" s="81" t="str">
        <f>IF(COUNTIF('2025年度_地域戦略テーブル（基本項目）'!C:C, D1627) &gt; 0, "策定済み", "未策定")</f>
        <v>未策定</v>
      </c>
      <c r="V1627" t="str">
        <f>IF(COUNTIF('2025年度_地域戦略テーブル（基本項目）'!C:C, D1627) &gt; 0,
    IF(MONTH(INDEX('2025年度_地域戦略テーブル（基本項目）'!G:G, MATCH(D1627, '2025年度_地域戦略テーブル（基本項目）'!C:C, 0))) &gt;= 4,
        YEAR(INDEX('2025年度_地域戦略テーブル（基本項目）'!G:G, MATCH(D1627, '2025年度_地域戦略テーブル（基本項目）'!C:C, 0))),
        YEAR(INDEX('2025年度_地域戦略テーブル（基本項目）'!G:G, MATCH(D1627, '2025年度_地域戦略テーブル（基本項目）'!C:C, 0)))-1),
    "")</f>
        <v/>
      </c>
    </row>
    <row r="1628" spans="1:22" hidden="1">
      <c r="A1628" s="11">
        <v>108</v>
      </c>
      <c r="B1628" s="12" t="s">
        <v>5723</v>
      </c>
      <c r="C1628" s="12" t="s">
        <v>6394</v>
      </c>
      <c r="D1628" s="12" t="s">
        <v>5724</v>
      </c>
      <c r="E1628" s="12" t="s">
        <v>751</v>
      </c>
      <c r="F1628" s="12" t="s">
        <v>5580</v>
      </c>
      <c r="G1628" s="12" t="s">
        <v>751</v>
      </c>
      <c r="H1628" s="12" t="s">
        <v>5725</v>
      </c>
      <c r="I1628" s="12" t="s">
        <v>1076</v>
      </c>
      <c r="J1628" s="11">
        <v>506.25</v>
      </c>
      <c r="K1628" s="11">
        <v>24636</v>
      </c>
      <c r="L1628" s="11">
        <v>-8.4741999999999997</v>
      </c>
      <c r="M1628" s="11">
        <v>3.8116773451833001</v>
      </c>
      <c r="N1628" s="11">
        <v>0</v>
      </c>
      <c r="O1628" s="11">
        <v>21.5967115148955</v>
      </c>
      <c r="P1628" s="11">
        <v>37.157082858590101</v>
      </c>
      <c r="Q1628" s="11">
        <v>37.434528281331097</v>
      </c>
      <c r="R1628" s="11">
        <v>3327</v>
      </c>
      <c r="S1628" s="11">
        <v>3646</v>
      </c>
      <c r="T1628" s="11">
        <v>8315</v>
      </c>
      <c r="U1628" s="81" t="str">
        <f>IF(COUNTIF('2025年度_地域戦略テーブル（基本項目）'!C:C, D1628) &gt; 0, "策定済み", "未策定")</f>
        <v>未策定</v>
      </c>
      <c r="V1628" t="str">
        <f>IF(COUNTIF('2025年度_地域戦略テーブル（基本項目）'!C:C, D1628) &gt; 0,
    IF(MONTH(INDEX('2025年度_地域戦略テーブル（基本項目）'!G:G, MATCH(D1628, '2025年度_地域戦略テーブル（基本項目）'!C:C, 0))) &gt;= 4,
        YEAR(INDEX('2025年度_地域戦略テーブル（基本項目）'!G:G, MATCH(D1628, '2025年度_地域戦略テーブル（基本項目）'!C:C, 0))),
        YEAR(INDEX('2025年度_地域戦略テーブル（基本項目）'!G:G, MATCH(D1628, '2025年度_地域戦略テーブル（基本項目）'!C:C, 0)))-1),
    "")</f>
        <v/>
      </c>
    </row>
    <row r="1629" spans="1:22" ht="26" hidden="1">
      <c r="A1629" s="11">
        <v>214</v>
      </c>
      <c r="B1629" s="12" t="s">
        <v>5726</v>
      </c>
      <c r="C1629" s="12" t="s">
        <v>6500</v>
      </c>
      <c r="D1629" s="12" t="s">
        <v>5727</v>
      </c>
      <c r="E1629" s="12" t="s">
        <v>751</v>
      </c>
      <c r="F1629" s="12" t="s">
        <v>5580</v>
      </c>
      <c r="G1629" s="12" t="s">
        <v>751</v>
      </c>
      <c r="H1629" s="12" t="s">
        <v>5728</v>
      </c>
      <c r="I1629" s="12" t="s">
        <v>1076</v>
      </c>
      <c r="J1629" s="11">
        <v>404.94</v>
      </c>
      <c r="K1629" s="11">
        <v>4875</v>
      </c>
      <c r="L1629" s="11">
        <v>-9.0824300000000004</v>
      </c>
      <c r="M1629" s="11">
        <v>1.59530662168309</v>
      </c>
      <c r="N1629" s="11">
        <v>4.6070403278582004E-3</v>
      </c>
      <c r="O1629" s="11">
        <v>26.0711407819696</v>
      </c>
      <c r="P1629" s="11">
        <v>70.673854539012794</v>
      </c>
      <c r="Q1629" s="11">
        <v>1.65509101700663</v>
      </c>
      <c r="R1629" s="11">
        <v>1529</v>
      </c>
      <c r="S1629" s="11">
        <v>713</v>
      </c>
      <c r="T1629" s="11">
        <v>1316</v>
      </c>
      <c r="U1629" s="81" t="str">
        <f>IF(COUNTIF('2025年度_地域戦略テーブル（基本項目）'!C:C, D1629) &gt; 0, "策定済み", "未策定")</f>
        <v>未策定</v>
      </c>
      <c r="V1629" t="str">
        <f>IF(COUNTIF('2025年度_地域戦略テーブル（基本項目）'!C:C, D1629) &gt; 0,
    IF(MONTH(INDEX('2025年度_地域戦略テーブル（基本項目）'!G:G, MATCH(D1629, '2025年度_地域戦略テーブル（基本項目）'!C:C, 0))) &gt;= 4,
        YEAR(INDEX('2025年度_地域戦略テーブル（基本項目）'!G:G, MATCH(D1629, '2025年度_地域戦略テーブル（基本項目）'!C:C, 0))),
        YEAR(INDEX('2025年度_地域戦略テーブル（基本項目）'!G:G, MATCH(D1629, '2025年度_地域戦略テーブル（基本項目）'!C:C, 0)))-1),
    "")</f>
        <v/>
      </c>
    </row>
    <row r="1630" spans="1:22" hidden="1">
      <c r="A1630" s="11">
        <v>111</v>
      </c>
      <c r="B1630" s="12" t="s">
        <v>5729</v>
      </c>
      <c r="C1630" s="12" t="s">
        <v>6397</v>
      </c>
      <c r="D1630" s="12" t="s">
        <v>5730</v>
      </c>
      <c r="E1630" s="12" t="s">
        <v>751</v>
      </c>
      <c r="F1630" s="12" t="s">
        <v>5580</v>
      </c>
      <c r="G1630" s="12" t="s">
        <v>751</v>
      </c>
      <c r="H1630" s="12" t="s">
        <v>5731</v>
      </c>
      <c r="I1630" s="12" t="s">
        <v>1076</v>
      </c>
      <c r="J1630" s="11">
        <v>78.680000000000007</v>
      </c>
      <c r="K1630" s="11">
        <v>16486</v>
      </c>
      <c r="L1630" s="11">
        <v>-6.8271699999999997</v>
      </c>
      <c r="M1630" s="11">
        <v>19.889149105041898</v>
      </c>
      <c r="N1630" s="11">
        <v>19.282023087367001</v>
      </c>
      <c r="O1630" s="11">
        <v>9.9140625588255702</v>
      </c>
      <c r="P1630" s="11">
        <v>49.758359331501303</v>
      </c>
      <c r="Q1630" s="11">
        <v>1.15640591726425</v>
      </c>
      <c r="R1630" s="11">
        <v>988</v>
      </c>
      <c r="S1630" s="11">
        <v>1985</v>
      </c>
      <c r="T1630" s="11">
        <v>5786</v>
      </c>
      <c r="U1630" s="81" t="str">
        <f>IF(COUNTIF('2025年度_地域戦略テーブル（基本項目）'!C:C, D1630) &gt; 0, "策定済み", "未策定")</f>
        <v>未策定</v>
      </c>
      <c r="V1630" t="str">
        <f>IF(COUNTIF('2025年度_地域戦略テーブル（基本項目）'!C:C, D1630) &gt; 0,
    IF(MONTH(INDEX('2025年度_地域戦略テーブル（基本項目）'!G:G, MATCH(D1630, '2025年度_地域戦略テーブル（基本項目）'!C:C, 0))) &gt;= 4,
        YEAR(INDEX('2025年度_地域戦略テーブル（基本項目）'!G:G, MATCH(D1630, '2025年度_地域戦略テーブル（基本項目）'!C:C, 0))),
        YEAR(INDEX('2025年度_地域戦略テーブル（基本項目）'!G:G, MATCH(D1630, '2025年度_地域戦略テーブル（基本項目）'!C:C, 0)))-1),
    "")</f>
        <v/>
      </c>
    </row>
    <row r="1631" spans="1:22" ht="26" hidden="1">
      <c r="A1631" s="11">
        <v>86</v>
      </c>
      <c r="B1631" s="12" t="s">
        <v>5732</v>
      </c>
      <c r="C1631" s="12" t="s">
        <v>6372</v>
      </c>
      <c r="D1631" s="12" t="s">
        <v>756</v>
      </c>
      <c r="E1631" s="12" t="s">
        <v>751</v>
      </c>
      <c r="F1631" s="12" t="s">
        <v>5580</v>
      </c>
      <c r="G1631" s="12" t="s">
        <v>751</v>
      </c>
      <c r="H1631" s="12" t="s">
        <v>5733</v>
      </c>
      <c r="I1631" s="12" t="s">
        <v>1209</v>
      </c>
      <c r="J1631" s="11">
        <v>1121.26</v>
      </c>
      <c r="K1631" s="11">
        <v>1973395</v>
      </c>
      <c r="L1631" s="11">
        <v>1.07762</v>
      </c>
      <c r="M1631" s="11">
        <v>24.264102577643801</v>
      </c>
      <c r="N1631" s="11">
        <v>8.3823477448338998E-2</v>
      </c>
      <c r="O1631" s="11">
        <v>3.6513973396239501</v>
      </c>
      <c r="P1631" s="11">
        <v>68.289860716344805</v>
      </c>
      <c r="Q1631" s="11">
        <v>3.7108158889390999</v>
      </c>
      <c r="R1631" s="11">
        <v>6613</v>
      </c>
      <c r="S1631" s="11">
        <v>118904</v>
      </c>
      <c r="T1631" s="11">
        <v>658853</v>
      </c>
      <c r="U1631" s="81" t="str">
        <f>IF(COUNTIF('2025年度_地域戦略テーブル（基本項目）'!C:C, D1631) &gt; 0, "策定済み", "未策定")</f>
        <v>策定済み</v>
      </c>
      <c r="V1631">
        <f>IF(COUNTIF('2025年度_地域戦略テーブル（基本項目）'!C:C, D1631) &gt; 0,
    IF(MONTH(INDEX('2025年度_地域戦略テーブル（基本項目）'!G:G, MATCH(D1631, '2025年度_地域戦略テーブル（基本項目）'!C:C, 0))) &gt;= 4,
        YEAR(INDEX('2025年度_地域戦略テーブル（基本項目）'!G:G, MATCH(D1631, '2025年度_地域戦略テーブル（基本項目）'!C:C, 0))),
        YEAR(INDEX('2025年度_地域戦略テーブル（基本項目）'!G:G, MATCH(D1631, '2025年度_地域戦略テーブル（基本項目）'!C:C, 0)))-1),
    "")</f>
        <v>2012</v>
      </c>
    </row>
    <row r="1632" spans="1:22" hidden="1">
      <c r="A1632" s="11">
        <v>107</v>
      </c>
      <c r="B1632" s="12" t="s">
        <v>5734</v>
      </c>
      <c r="C1632" s="12" t="s">
        <v>6393</v>
      </c>
      <c r="D1632" s="12" t="s">
        <v>5735</v>
      </c>
      <c r="E1632" s="12" t="s">
        <v>751</v>
      </c>
      <c r="F1632" s="12" t="s">
        <v>5580</v>
      </c>
      <c r="G1632" s="12" t="s">
        <v>751</v>
      </c>
      <c r="H1632" s="12" t="s">
        <v>5736</v>
      </c>
      <c r="I1632" s="12" t="s">
        <v>1076</v>
      </c>
      <c r="J1632" s="11">
        <v>302.52</v>
      </c>
      <c r="K1632" s="11">
        <v>8040</v>
      </c>
      <c r="L1632" s="11">
        <v>-11.414720000000001</v>
      </c>
      <c r="M1632" s="11">
        <v>2.7852389751044502</v>
      </c>
      <c r="N1632" s="11">
        <v>2.0358138633456702</v>
      </c>
      <c r="O1632" s="11">
        <v>3.64637620619947</v>
      </c>
      <c r="P1632" s="11">
        <v>90.756631761353802</v>
      </c>
      <c r="Q1632" s="11">
        <v>0.77593919399663402</v>
      </c>
      <c r="R1632" s="11">
        <v>640</v>
      </c>
      <c r="S1632" s="11">
        <v>872</v>
      </c>
      <c r="T1632" s="11">
        <v>2434</v>
      </c>
      <c r="U1632" s="81" t="str">
        <f>IF(COUNTIF('2025年度_地域戦略テーブル（基本項目）'!C:C, D1632) &gt; 0, "策定済み", "未策定")</f>
        <v>未策定</v>
      </c>
      <c r="V1632" t="str">
        <f>IF(COUNTIF('2025年度_地域戦略テーブル（基本項目）'!C:C, D1632) &gt; 0,
    IF(MONTH(INDEX('2025年度_地域戦略テーブル（基本項目）'!G:G, MATCH(D1632, '2025年度_地域戦略テーブル（基本項目）'!C:C, 0))) &gt;= 4,
        YEAR(INDEX('2025年度_地域戦略テーブル（基本項目）'!G:G, MATCH(D1632, '2025年度_地域戦略テーブル（基本項目）'!C:C, 0))),
        YEAR(INDEX('2025年度_地域戦略テーブル（基本項目）'!G:G, MATCH(D1632, '2025年度_地域戦略テーブル（基本項目）'!C:C, 0)))-1),
    "")</f>
        <v/>
      </c>
    </row>
    <row r="1633" spans="1:22" hidden="1">
      <c r="A1633" s="11">
        <v>105</v>
      </c>
      <c r="B1633" s="12" t="s">
        <v>5737</v>
      </c>
      <c r="C1633" s="12" t="s">
        <v>6391</v>
      </c>
      <c r="D1633" s="12" t="s">
        <v>5738</v>
      </c>
      <c r="E1633" s="12" t="s">
        <v>751</v>
      </c>
      <c r="F1633" s="12" t="s">
        <v>5580</v>
      </c>
      <c r="G1633" s="12" t="s">
        <v>751</v>
      </c>
      <c r="H1633" s="12" t="s">
        <v>5739</v>
      </c>
      <c r="I1633" s="12" t="s">
        <v>1076</v>
      </c>
      <c r="J1633" s="11">
        <v>1119.22</v>
      </c>
      <c r="K1633" s="11">
        <v>17858</v>
      </c>
      <c r="L1633" s="11">
        <v>-10.324389999999999</v>
      </c>
      <c r="M1633" s="11">
        <v>1.43765767700554</v>
      </c>
      <c r="N1633" s="11">
        <v>5.2979503573338702</v>
      </c>
      <c r="O1633" s="11">
        <v>11.1114092549023</v>
      </c>
      <c r="P1633" s="11">
        <v>79.6322361475234</v>
      </c>
      <c r="Q1633" s="11">
        <v>2.52074656323484</v>
      </c>
      <c r="R1633" s="11">
        <v>3950</v>
      </c>
      <c r="S1633" s="11">
        <v>1765</v>
      </c>
      <c r="T1633" s="11">
        <v>6401</v>
      </c>
      <c r="U1633" s="81" t="str">
        <f>IF(COUNTIF('2025年度_地域戦略テーブル（基本項目）'!C:C, D1633) &gt; 0, "策定済み", "未策定")</f>
        <v>未策定</v>
      </c>
      <c r="V1633" t="str">
        <f>IF(COUNTIF('2025年度_地域戦略テーブル（基本項目）'!C:C, D1633) &gt; 0,
    IF(MONTH(INDEX('2025年度_地域戦略テーブル（基本項目）'!G:G, MATCH(D1633, '2025年度_地域戦略テーブル（基本項目）'!C:C, 0))) &gt;= 4,
        YEAR(INDEX('2025年度_地域戦略テーブル（基本項目）'!G:G, MATCH(D1633, '2025年度_地域戦略テーブル（基本項目）'!C:C, 0))),
        YEAR(INDEX('2025年度_地域戦略テーブル（基本項目）'!G:G, MATCH(D1633, '2025年度_地域戦略テーブル（基本項目）'!C:C, 0)))-1),
    "")</f>
        <v/>
      </c>
    </row>
    <row r="1634" spans="1:22" hidden="1">
      <c r="A1634" s="11">
        <v>237</v>
      </c>
      <c r="B1634" s="12" t="s">
        <v>5740</v>
      </c>
      <c r="C1634" s="12" t="s">
        <v>6523</v>
      </c>
      <c r="D1634" s="12" t="s">
        <v>5741</v>
      </c>
      <c r="E1634" s="12" t="s">
        <v>751</v>
      </c>
      <c r="F1634" s="12" t="s">
        <v>5580</v>
      </c>
      <c r="G1634" s="12" t="s">
        <v>751</v>
      </c>
      <c r="H1634" s="12" t="s">
        <v>5742</v>
      </c>
      <c r="I1634" s="12" t="s">
        <v>1076</v>
      </c>
      <c r="J1634" s="11">
        <v>259.19</v>
      </c>
      <c r="K1634" s="11">
        <v>5848</v>
      </c>
      <c r="L1634" s="11">
        <v>-4.6314399999999996</v>
      </c>
      <c r="M1634" s="11">
        <v>2.44666703104925</v>
      </c>
      <c r="N1634" s="11">
        <v>0</v>
      </c>
      <c r="O1634" s="11">
        <v>69.187446312279604</v>
      </c>
      <c r="P1634" s="11">
        <v>26.9073198959168</v>
      </c>
      <c r="Q1634" s="11">
        <v>1.45856676075431</v>
      </c>
      <c r="R1634" s="11">
        <v>2936</v>
      </c>
      <c r="S1634" s="11">
        <v>431</v>
      </c>
      <c r="T1634" s="11">
        <v>1451</v>
      </c>
      <c r="U1634" s="81" t="str">
        <f>IF(COUNTIF('2025年度_地域戦略テーブル（基本項目）'!C:C, D1634) &gt; 0, "策定済み", "未策定")</f>
        <v>未策定</v>
      </c>
      <c r="V1634" t="str">
        <f>IF(COUNTIF('2025年度_地域戦略テーブル（基本項目）'!C:C, D1634) &gt; 0,
    IF(MONTH(INDEX('2025年度_地域戦略テーブル（基本項目）'!G:G, MATCH(D1634, '2025年度_地域戦略テーブル（基本項目）'!C:C, 0))) &gt;= 4,
        YEAR(INDEX('2025年度_地域戦略テーブル（基本項目）'!G:G, MATCH(D1634, '2025年度_地域戦略テーブル（基本項目）'!C:C, 0))),
        YEAR(INDEX('2025年度_地域戦略テーブル（基本項目）'!G:G, MATCH(D1634, '2025年度_地域戦略テーブル（基本項目）'!C:C, 0)))-1),
    "")</f>
        <v/>
      </c>
    </row>
    <row r="1635" spans="1:22" hidden="1">
      <c r="A1635" s="11">
        <v>201</v>
      </c>
      <c r="B1635" s="12" t="s">
        <v>5743</v>
      </c>
      <c r="C1635" s="12" t="s">
        <v>6487</v>
      </c>
      <c r="D1635" s="12" t="s">
        <v>5744</v>
      </c>
      <c r="E1635" s="12" t="s">
        <v>751</v>
      </c>
      <c r="F1635" s="12" t="s">
        <v>5580</v>
      </c>
      <c r="G1635" s="12" t="s">
        <v>751</v>
      </c>
      <c r="H1635" s="12" t="s">
        <v>5745</v>
      </c>
      <c r="I1635" s="12" t="s">
        <v>1076</v>
      </c>
      <c r="J1635" s="11">
        <v>1115.93</v>
      </c>
      <c r="K1635" s="11">
        <v>7565</v>
      </c>
      <c r="L1635" s="11">
        <v>-10.335430000000001</v>
      </c>
      <c r="M1635" s="11">
        <v>0.88890201680431802</v>
      </c>
      <c r="N1635" s="11">
        <v>0</v>
      </c>
      <c r="O1635" s="11">
        <v>12.993501093561299</v>
      </c>
      <c r="P1635" s="11">
        <v>80.554951916453902</v>
      </c>
      <c r="Q1635" s="11">
        <v>5.5626449731805003</v>
      </c>
      <c r="R1635" s="11">
        <v>1578</v>
      </c>
      <c r="S1635" s="11">
        <v>1250</v>
      </c>
      <c r="T1635" s="11">
        <v>2465</v>
      </c>
      <c r="U1635" s="81" t="str">
        <f>IF(COUNTIF('2025年度_地域戦略テーブル（基本項目）'!C:C, D1635) &gt; 0, "策定済み", "未策定")</f>
        <v>未策定</v>
      </c>
      <c r="V1635" t="str">
        <f>IF(COUNTIF('2025年度_地域戦略テーブル（基本項目）'!C:C, D1635) &gt; 0,
    IF(MONTH(INDEX('2025年度_地域戦略テーブル（基本項目）'!G:G, MATCH(D1635, '2025年度_地域戦略テーブル（基本項目）'!C:C, 0))) &gt;= 4,
        YEAR(INDEX('2025年度_地域戦略テーブル（基本項目）'!G:G, MATCH(D1635, '2025年度_地域戦略テーブル（基本項目）'!C:C, 0))),
        YEAR(INDEX('2025年度_地域戦略テーブル（基本項目）'!G:G, MATCH(D1635, '2025年度_地域戦略テーブル（基本項目）'!C:C, 0)))-1),
    "")</f>
        <v/>
      </c>
    </row>
    <row r="1636" spans="1:22" hidden="1">
      <c r="A1636" s="11">
        <v>239</v>
      </c>
      <c r="B1636" s="12" t="s">
        <v>5746</v>
      </c>
      <c r="C1636" s="12" t="s">
        <v>6525</v>
      </c>
      <c r="D1636" s="12" t="s">
        <v>5747</v>
      </c>
      <c r="E1636" s="12" t="s">
        <v>751</v>
      </c>
      <c r="F1636" s="12" t="s">
        <v>5580</v>
      </c>
      <c r="G1636" s="12" t="s">
        <v>751</v>
      </c>
      <c r="H1636" s="12" t="s">
        <v>5748</v>
      </c>
      <c r="I1636" s="12" t="s">
        <v>1076</v>
      </c>
      <c r="J1636" s="11">
        <v>402.88</v>
      </c>
      <c r="K1636" s="11">
        <v>5266</v>
      </c>
      <c r="L1636" s="11">
        <v>-4.9801500000000001</v>
      </c>
      <c r="M1636" s="11">
        <v>4.11022635331293</v>
      </c>
      <c r="N1636" s="11">
        <v>0</v>
      </c>
      <c r="O1636" s="11">
        <v>35.536163246825701</v>
      </c>
      <c r="P1636" s="11">
        <v>58.764461375966199</v>
      </c>
      <c r="Q1636" s="11">
        <v>1.5891490238952199</v>
      </c>
      <c r="R1636" s="11">
        <v>2258</v>
      </c>
      <c r="S1636" s="11">
        <v>189</v>
      </c>
      <c r="T1636" s="11">
        <v>1769</v>
      </c>
      <c r="U1636" s="81" t="str">
        <f>IF(COUNTIF('2025年度_地域戦略テーブル（基本項目）'!C:C, D1636) &gt; 0, "策定済み", "未策定")</f>
        <v>未策定</v>
      </c>
      <c r="V1636" t="str">
        <f>IF(COUNTIF('2025年度_地域戦略テーブル（基本項目）'!C:C, D1636) &gt; 0,
    IF(MONTH(INDEX('2025年度_地域戦略テーブル（基本項目）'!G:G, MATCH(D1636, '2025年度_地域戦略テーブル（基本項目）'!C:C, 0))) &gt;= 4,
        YEAR(INDEX('2025年度_地域戦略テーブル（基本項目）'!G:G, MATCH(D1636, '2025年度_地域戦略テーブル（基本項目）'!C:C, 0))),
        YEAR(INDEX('2025年度_地域戦略テーブル（基本項目）'!G:G, MATCH(D1636, '2025年度_地域戦略テーブル（基本項目）'!C:C, 0)))-1),
    "")</f>
        <v/>
      </c>
    </row>
    <row r="1637" spans="1:22" hidden="1">
      <c r="A1637" s="11">
        <v>128</v>
      </c>
      <c r="B1637" s="12" t="s">
        <v>5749</v>
      </c>
      <c r="C1637" s="12" t="s">
        <v>6414</v>
      </c>
      <c r="D1637" s="12" t="s">
        <v>5750</v>
      </c>
      <c r="E1637" s="12" t="s">
        <v>751</v>
      </c>
      <c r="F1637" s="12" t="s">
        <v>5580</v>
      </c>
      <c r="G1637" s="12" t="s">
        <v>751</v>
      </c>
      <c r="H1637" s="12" t="s">
        <v>5751</v>
      </c>
      <c r="I1637" s="12" t="s">
        <v>1076</v>
      </c>
      <c r="J1637" s="11">
        <v>110.63</v>
      </c>
      <c r="K1637" s="11">
        <v>3760</v>
      </c>
      <c r="L1637" s="11">
        <v>-11.02698</v>
      </c>
      <c r="M1637" s="11">
        <v>3.3829088103885501</v>
      </c>
      <c r="N1637" s="11">
        <v>3.39860231042785E-2</v>
      </c>
      <c r="O1637" s="11">
        <v>2.0388711076063801</v>
      </c>
      <c r="P1637" s="11">
        <v>87.512844830277103</v>
      </c>
      <c r="Q1637" s="11">
        <v>7.0313892286237296</v>
      </c>
      <c r="R1637" s="11">
        <v>796</v>
      </c>
      <c r="S1637" s="11">
        <v>448</v>
      </c>
      <c r="T1637" s="11">
        <v>828</v>
      </c>
      <c r="U1637" s="81" t="str">
        <f>IF(COUNTIF('2025年度_地域戦略テーブル（基本項目）'!C:C, D1637) &gt; 0, "策定済み", "未策定")</f>
        <v>未策定</v>
      </c>
      <c r="V1637" t="str">
        <f>IF(COUNTIF('2025年度_地域戦略テーブル（基本項目）'!C:C, D1637) &gt; 0,
    IF(MONTH(INDEX('2025年度_地域戦略テーブル（基本項目）'!G:G, MATCH(D1637, '2025年度_地域戦略テーブル（基本項目）'!C:C, 0))) &gt;= 4,
        YEAR(INDEX('2025年度_地域戦略テーブル（基本項目）'!G:G, MATCH(D1637, '2025年度_地域戦略テーブル（基本項目）'!C:C, 0))),
        YEAR(INDEX('2025年度_地域戦略テーブル（基本項目）'!G:G, MATCH(D1637, '2025年度_地域戦略テーブル（基本項目）'!C:C, 0)))-1),
    "")</f>
        <v/>
      </c>
    </row>
    <row r="1638" spans="1:22" hidden="1">
      <c r="A1638" s="11">
        <v>127</v>
      </c>
      <c r="B1638" s="12" t="s">
        <v>5752</v>
      </c>
      <c r="C1638" s="12" t="s">
        <v>6413</v>
      </c>
      <c r="D1638" s="12" t="s">
        <v>5753</v>
      </c>
      <c r="E1638" s="12" t="s">
        <v>751</v>
      </c>
      <c r="F1638" s="12" t="s">
        <v>5580</v>
      </c>
      <c r="G1638" s="12" t="s">
        <v>751</v>
      </c>
      <c r="H1638" s="12" t="s">
        <v>5754</v>
      </c>
      <c r="I1638" s="12" t="s">
        <v>1076</v>
      </c>
      <c r="J1638" s="11">
        <v>216.75</v>
      </c>
      <c r="K1638" s="11">
        <v>27686</v>
      </c>
      <c r="L1638" s="11">
        <v>-1.54339</v>
      </c>
      <c r="M1638" s="11">
        <v>6.3868632704944899</v>
      </c>
      <c r="N1638" s="11">
        <v>8.8011718762369906</v>
      </c>
      <c r="O1638" s="11">
        <v>12.118822779909801</v>
      </c>
      <c r="P1638" s="11">
        <v>69.601363252403104</v>
      </c>
      <c r="Q1638" s="11">
        <v>3.0917788209556099</v>
      </c>
      <c r="R1638" s="11">
        <v>2426</v>
      </c>
      <c r="S1638" s="11">
        <v>2499</v>
      </c>
      <c r="T1638" s="11">
        <v>8127</v>
      </c>
      <c r="U1638" s="81" t="str">
        <f>IF(COUNTIF('2025年度_地域戦略テーブル（基本項目）'!C:C, D1638) &gt; 0, "策定済み", "未策定")</f>
        <v>未策定</v>
      </c>
      <c r="V1638" t="str">
        <f>IF(COUNTIF('2025年度_地域戦略テーブル（基本項目）'!C:C, D1638) &gt; 0,
    IF(MONTH(INDEX('2025年度_地域戦略テーブル（基本項目）'!G:G, MATCH(D1638, '2025年度_地域戦略テーブル（基本項目）'!C:C, 0))) &gt;= 4,
        YEAR(INDEX('2025年度_地域戦略テーブル（基本項目）'!G:G, MATCH(D1638, '2025年度_地域戦略テーブル（基本項目）'!C:C, 0))),
        YEAR(INDEX('2025年度_地域戦略テーブル（基本項目）'!G:G, MATCH(D1638, '2025年度_地域戦略テーブル（基本項目）'!C:C, 0)))-1),
    "")</f>
        <v/>
      </c>
    </row>
    <row r="1639" spans="1:22" hidden="1">
      <c r="A1639" s="11">
        <v>90</v>
      </c>
      <c r="B1639" s="12" t="s">
        <v>5755</v>
      </c>
      <c r="C1639" s="12" t="s">
        <v>6376</v>
      </c>
      <c r="D1639" s="12" t="s">
        <v>5756</v>
      </c>
      <c r="E1639" s="12" t="s">
        <v>751</v>
      </c>
      <c r="F1639" s="12" t="s">
        <v>5580</v>
      </c>
      <c r="G1639" s="12" t="s">
        <v>751</v>
      </c>
      <c r="H1639" s="12" t="s">
        <v>5757</v>
      </c>
      <c r="I1639" s="12" t="s">
        <v>1076</v>
      </c>
      <c r="J1639" s="11">
        <v>81.010000000000005</v>
      </c>
      <c r="K1639" s="11">
        <v>82383</v>
      </c>
      <c r="L1639" s="11">
        <v>-6.9791299999999996</v>
      </c>
      <c r="M1639" s="11">
        <v>36.731872375681903</v>
      </c>
      <c r="N1639" s="11">
        <v>0.20933402081128399</v>
      </c>
      <c r="O1639" s="11">
        <v>6.4385695985993099</v>
      </c>
      <c r="P1639" s="11">
        <v>53.250242979231899</v>
      </c>
      <c r="Q1639" s="11">
        <v>3.36998102567556</v>
      </c>
      <c r="R1639" s="11">
        <v>574</v>
      </c>
      <c r="S1639" s="11">
        <v>10443</v>
      </c>
      <c r="T1639" s="11">
        <v>27314</v>
      </c>
      <c r="U1639" s="81" t="str">
        <f>IF(COUNTIF('2025年度_地域戦略テーブル（基本項目）'!C:C, D1639) &gt; 0, "策定済み", "未策定")</f>
        <v>未策定</v>
      </c>
      <c r="V1639" t="str">
        <f>IF(COUNTIF('2025年度_地域戦略テーブル（基本項目）'!C:C, D1639) &gt; 0,
    IF(MONTH(INDEX('2025年度_地域戦略テーブル（基本項目）'!G:G, MATCH(D1639, '2025年度_地域戦略テーブル（基本項目）'!C:C, 0))) &gt;= 4,
        YEAR(INDEX('2025年度_地域戦略テーブル（基本項目）'!G:G, MATCH(D1639, '2025年度_地域戦略テーブル（基本項目）'!C:C, 0))),
        YEAR(INDEX('2025年度_地域戦略テーブル（基本項目）'!G:G, MATCH(D1639, '2025年度_地域戦略テーブル（基本項目）'!C:C, 0)))-1),
    "")</f>
        <v/>
      </c>
    </row>
    <row r="1640" spans="1:22" hidden="1">
      <c r="A1640" s="11">
        <v>209</v>
      </c>
      <c r="B1640" s="12" t="s">
        <v>5758</v>
      </c>
      <c r="C1640" s="12" t="s">
        <v>6495</v>
      </c>
      <c r="D1640" s="12" t="s">
        <v>5759</v>
      </c>
      <c r="E1640" s="12" t="s">
        <v>751</v>
      </c>
      <c r="F1640" s="12" t="s">
        <v>5580</v>
      </c>
      <c r="G1640" s="12" t="s">
        <v>751</v>
      </c>
      <c r="H1640" s="12" t="s">
        <v>5760</v>
      </c>
      <c r="I1640" s="12" t="s">
        <v>1076</v>
      </c>
      <c r="J1640" s="11">
        <v>737.13</v>
      </c>
      <c r="K1640" s="11">
        <v>11418</v>
      </c>
      <c r="L1640" s="11">
        <v>-6.6470399999999996</v>
      </c>
      <c r="M1640" s="11">
        <v>1.34839489129427</v>
      </c>
      <c r="N1640" s="11">
        <v>0</v>
      </c>
      <c r="O1640" s="11">
        <v>17.033751970146401</v>
      </c>
      <c r="P1640" s="11">
        <v>78.931462904138698</v>
      </c>
      <c r="Q1640" s="11">
        <v>2.6863902344206001</v>
      </c>
      <c r="R1640" s="11">
        <v>2438</v>
      </c>
      <c r="S1640" s="11">
        <v>1340</v>
      </c>
      <c r="T1640" s="11">
        <v>4149</v>
      </c>
      <c r="U1640" s="81" t="str">
        <f>IF(COUNTIF('2025年度_地域戦略テーブル（基本項目）'!C:C, D1640) &gt; 0, "策定済み", "未策定")</f>
        <v>未策定</v>
      </c>
      <c r="V1640" t="str">
        <f>IF(COUNTIF('2025年度_地域戦略テーブル（基本項目）'!C:C, D1640) &gt; 0,
    IF(MONTH(INDEX('2025年度_地域戦略テーブル（基本項目）'!G:G, MATCH(D1640, '2025年度_地域戦略テーブル（基本項目）'!C:C, 0))) &gt;= 4,
        YEAR(INDEX('2025年度_地域戦略テーブル（基本項目）'!G:G, MATCH(D1640, '2025年度_地域戦略テーブル（基本項目）'!C:C, 0))),
        YEAR(INDEX('2025年度_地域戦略テーブル（基本項目）'!G:G, MATCH(D1640, '2025年度_地域戦略テーブル（基本項目）'!C:C, 0)))-1),
    "")</f>
        <v/>
      </c>
    </row>
    <row r="1641" spans="1:22" hidden="1">
      <c r="A1641" s="11">
        <v>140</v>
      </c>
      <c r="B1641" s="12" t="s">
        <v>5761</v>
      </c>
      <c r="C1641" s="12" t="s">
        <v>6426</v>
      </c>
      <c r="D1641" s="12" t="s">
        <v>5762</v>
      </c>
      <c r="E1641" s="12" t="s">
        <v>751</v>
      </c>
      <c r="F1641" s="12" t="s">
        <v>5580</v>
      </c>
      <c r="G1641" s="12" t="s">
        <v>751</v>
      </c>
      <c r="H1641" s="12" t="s">
        <v>5763</v>
      </c>
      <c r="I1641" s="12" t="s">
        <v>1076</v>
      </c>
      <c r="J1641" s="11">
        <v>95.25</v>
      </c>
      <c r="K1641" s="11">
        <v>2838</v>
      </c>
      <c r="L1641" s="11">
        <v>-9.5313999999999997</v>
      </c>
      <c r="M1641" s="11">
        <v>2.48105702152976</v>
      </c>
      <c r="N1641" s="11">
        <v>0.34648332420572803</v>
      </c>
      <c r="O1641" s="11">
        <v>7.6555444751564901</v>
      </c>
      <c r="P1641" s="11">
        <v>81.079979408603805</v>
      </c>
      <c r="Q1641" s="11">
        <v>8.4369357705042205</v>
      </c>
      <c r="R1641" s="11">
        <v>214</v>
      </c>
      <c r="S1641" s="11">
        <v>411</v>
      </c>
      <c r="T1641" s="11">
        <v>926</v>
      </c>
      <c r="U1641" s="81" t="str">
        <f>IF(COUNTIF('2025年度_地域戦略テーブル（基本項目）'!C:C, D1641) &gt; 0, "策定済み", "未策定")</f>
        <v>未策定</v>
      </c>
      <c r="V1641" t="str">
        <f>IF(COUNTIF('2025年度_地域戦略テーブル（基本項目）'!C:C, D1641) &gt; 0,
    IF(MONTH(INDEX('2025年度_地域戦略テーブル（基本項目）'!G:G, MATCH(D1641, '2025年度_地域戦略テーブル（基本項目）'!C:C, 0))) &gt;= 4,
        YEAR(INDEX('2025年度_地域戦略テーブル（基本項目）'!G:G, MATCH(D1641, '2025年度_地域戦略テーブル（基本項目）'!C:C, 0))),
        YEAR(INDEX('2025年度_地域戦略テーブル（基本項目）'!G:G, MATCH(D1641, '2025年度_地域戦略テーブル（基本項目）'!C:C, 0)))-1),
    "")</f>
        <v/>
      </c>
    </row>
    <row r="1642" spans="1:22" ht="26" hidden="1">
      <c r="A1642" s="11">
        <v>195</v>
      </c>
      <c r="B1642" s="12" t="s">
        <v>5764</v>
      </c>
      <c r="C1642" s="12" t="s">
        <v>6481</v>
      </c>
      <c r="D1642" s="12" t="s">
        <v>5765</v>
      </c>
      <c r="E1642" s="12" t="s">
        <v>751</v>
      </c>
      <c r="F1642" s="12" t="s">
        <v>5580</v>
      </c>
      <c r="G1642" s="12" t="s">
        <v>751</v>
      </c>
      <c r="H1642" s="12" t="s">
        <v>5766</v>
      </c>
      <c r="I1642" s="12" t="s">
        <v>1076</v>
      </c>
      <c r="J1642" s="11">
        <v>279.52</v>
      </c>
      <c r="K1642" s="11">
        <v>1080</v>
      </c>
      <c r="L1642" s="11">
        <v>-11.25719</v>
      </c>
      <c r="M1642" s="11">
        <v>0.451095218443757</v>
      </c>
      <c r="N1642" s="11">
        <v>2.8682816494941301</v>
      </c>
      <c r="O1642" s="11">
        <v>6.1114928987838004</v>
      </c>
      <c r="P1642" s="11">
        <v>87.347129477107799</v>
      </c>
      <c r="Q1642" s="11">
        <v>3.2220007561705502</v>
      </c>
      <c r="R1642" s="11">
        <v>368</v>
      </c>
      <c r="S1642" s="11">
        <v>79</v>
      </c>
      <c r="T1642" s="11">
        <v>344</v>
      </c>
      <c r="U1642" s="81" t="str">
        <f>IF(COUNTIF('2025年度_地域戦略テーブル（基本項目）'!C:C, D1642) &gt; 0, "策定済み", "未策定")</f>
        <v>未策定</v>
      </c>
      <c r="V1642" t="str">
        <f>IF(COUNTIF('2025年度_地域戦略テーブル（基本項目）'!C:C, D1642) &gt; 0,
    IF(MONTH(INDEX('2025年度_地域戦略テーブル（基本項目）'!G:G, MATCH(D1642, '2025年度_地域戦略テーブル（基本項目）'!C:C, 0))) &gt;= 4,
        YEAR(INDEX('2025年度_地域戦略テーブル（基本項目）'!G:G, MATCH(D1642, '2025年度_地域戦略テーブル（基本項目）'!C:C, 0))),
        YEAR(INDEX('2025年度_地域戦略テーブル（基本項目）'!G:G, MATCH(D1642, '2025年度_地域戦略テーブル（基本項目）'!C:C, 0)))-1),
    "")</f>
        <v/>
      </c>
    </row>
    <row r="1643" spans="1:22" ht="26" hidden="1">
      <c r="A1643" s="11">
        <v>211</v>
      </c>
      <c r="B1643" s="12" t="s">
        <v>5767</v>
      </c>
      <c r="C1643" s="12" t="s">
        <v>6497</v>
      </c>
      <c r="D1643" s="12" t="s">
        <v>5768</v>
      </c>
      <c r="E1643" s="12" t="s">
        <v>751</v>
      </c>
      <c r="F1643" s="12" t="s">
        <v>5580</v>
      </c>
      <c r="G1643" s="12" t="s">
        <v>751</v>
      </c>
      <c r="H1643" s="12" t="s">
        <v>5769</v>
      </c>
      <c r="I1643" s="12" t="s">
        <v>1076</v>
      </c>
      <c r="J1643" s="11">
        <v>286.89</v>
      </c>
      <c r="K1643" s="11">
        <v>4623</v>
      </c>
      <c r="L1643" s="11">
        <v>-9.0855499999999996</v>
      </c>
      <c r="M1643" s="11">
        <v>2.0540636148606102</v>
      </c>
      <c r="N1643" s="11">
        <v>0</v>
      </c>
      <c r="O1643" s="11">
        <v>40.744626991991097</v>
      </c>
      <c r="P1643" s="11">
        <v>53.730132270662601</v>
      </c>
      <c r="Q1643" s="11">
        <v>3.4711771224856198</v>
      </c>
      <c r="R1643" s="11">
        <v>2349</v>
      </c>
      <c r="S1643" s="11">
        <v>284</v>
      </c>
      <c r="T1643" s="11">
        <v>1385</v>
      </c>
      <c r="U1643" s="81" t="str">
        <f>IF(COUNTIF('2025年度_地域戦略テーブル（基本項目）'!C:C, D1643) &gt; 0, "策定済み", "未策定")</f>
        <v>未策定</v>
      </c>
      <c r="V1643" t="str">
        <f>IF(COUNTIF('2025年度_地域戦略テーブル（基本項目）'!C:C, D1643) &gt; 0,
    IF(MONTH(INDEX('2025年度_地域戦略テーブル（基本項目）'!G:G, MATCH(D1643, '2025年度_地域戦略テーブル（基本項目）'!C:C, 0))) &gt;= 4,
        YEAR(INDEX('2025年度_地域戦略テーブル（基本項目）'!G:G, MATCH(D1643, '2025年度_地域戦略テーブル（基本項目）'!C:C, 0))),
        YEAR(INDEX('2025年度_地域戦略テーブル（基本項目）'!G:G, MATCH(D1643, '2025年度_地域戦略テーブル（基本項目）'!C:C, 0)))-1),
    "")</f>
        <v/>
      </c>
    </row>
    <row r="1644" spans="1:22" hidden="1">
      <c r="A1644" s="11">
        <v>88</v>
      </c>
      <c r="B1644" s="12" t="s">
        <v>5770</v>
      </c>
      <c r="C1644" s="12" t="s">
        <v>6374</v>
      </c>
      <c r="D1644" s="12" t="s">
        <v>5771</v>
      </c>
      <c r="E1644" s="12" t="s">
        <v>751</v>
      </c>
      <c r="F1644" s="12" t="s">
        <v>5580</v>
      </c>
      <c r="G1644" s="12" t="s">
        <v>751</v>
      </c>
      <c r="H1644" s="12" t="s">
        <v>5772</v>
      </c>
      <c r="I1644" s="12" t="s">
        <v>1076</v>
      </c>
      <c r="J1644" s="11">
        <v>243.83</v>
      </c>
      <c r="K1644" s="11">
        <v>111299</v>
      </c>
      <c r="L1644" s="11">
        <v>-8.7144499999999994</v>
      </c>
      <c r="M1644" s="11">
        <v>16.2990220530424</v>
      </c>
      <c r="N1644" s="11">
        <v>9.9305631086866505E-2</v>
      </c>
      <c r="O1644" s="11">
        <v>2.9264076879048999</v>
      </c>
      <c r="P1644" s="11">
        <v>76.505880389434907</v>
      </c>
      <c r="Q1644" s="11">
        <v>4.1693842385308901</v>
      </c>
      <c r="R1644" s="11">
        <v>1100</v>
      </c>
      <c r="S1644" s="11">
        <v>9695</v>
      </c>
      <c r="T1644" s="11">
        <v>42909</v>
      </c>
      <c r="U1644" s="81" t="str">
        <f>IF(COUNTIF('2025年度_地域戦略テーブル（基本項目）'!C:C, D1644) &gt; 0, "策定済み", "未策定")</f>
        <v>未策定</v>
      </c>
      <c r="V1644" t="str">
        <f>IF(COUNTIF('2025年度_地域戦略テーブル（基本項目）'!C:C, D1644) &gt; 0,
    IF(MONTH(INDEX('2025年度_地域戦略テーブル（基本項目）'!G:G, MATCH(D1644, '2025年度_地域戦略テーブル（基本項目）'!C:C, 0))) &gt;= 4,
        YEAR(INDEX('2025年度_地域戦略テーブル（基本項目）'!G:G, MATCH(D1644, '2025年度_地域戦略テーブル（基本項目）'!C:C, 0))),
        YEAR(INDEX('2025年度_地域戦略テーブル（基本項目）'!G:G, MATCH(D1644, '2025年度_地域戦略テーブル（基本項目）'!C:C, 0)))-1),
    "")</f>
        <v/>
      </c>
    </row>
    <row r="1645" spans="1:22" hidden="1">
      <c r="A1645" s="11">
        <v>192</v>
      </c>
      <c r="B1645" s="12" t="s">
        <v>5773</v>
      </c>
      <c r="C1645" s="12" t="s">
        <v>6478</v>
      </c>
      <c r="D1645" s="12" t="s">
        <v>5774</v>
      </c>
      <c r="E1645" s="12" t="s">
        <v>751</v>
      </c>
      <c r="F1645" s="12" t="s">
        <v>5580</v>
      </c>
      <c r="G1645" s="12" t="s">
        <v>751</v>
      </c>
      <c r="H1645" s="12" t="s">
        <v>5775</v>
      </c>
      <c r="I1645" s="12" t="s">
        <v>1076</v>
      </c>
      <c r="J1645" s="11">
        <v>627.22</v>
      </c>
      <c r="K1645" s="11">
        <v>2994</v>
      </c>
      <c r="L1645" s="11">
        <v>-10.251799999999999</v>
      </c>
      <c r="M1645" s="11">
        <v>0.36965278178277899</v>
      </c>
      <c r="N1645" s="11">
        <v>2.8454237749449498</v>
      </c>
      <c r="O1645" s="11">
        <v>1.7044756823185601</v>
      </c>
      <c r="P1645" s="11">
        <v>92.254077202630697</v>
      </c>
      <c r="Q1645" s="11">
        <v>2.8263705583230299</v>
      </c>
      <c r="R1645" s="11">
        <v>914</v>
      </c>
      <c r="S1645" s="11">
        <v>254</v>
      </c>
      <c r="T1645" s="11">
        <v>915</v>
      </c>
      <c r="U1645" s="81" t="str">
        <f>IF(COUNTIF('2025年度_地域戦略テーブル（基本項目）'!C:C, D1645) &gt; 0, "策定済み", "未策定")</f>
        <v>未策定</v>
      </c>
      <c r="V1645" t="str">
        <f>IF(COUNTIF('2025年度_地域戦略テーブル（基本項目）'!C:C, D1645) &gt; 0,
    IF(MONTH(INDEX('2025年度_地域戦略テーブル（基本項目）'!G:G, MATCH(D1645, '2025年度_地域戦略テーブル（基本項目）'!C:C, 0))) &gt;= 4,
        YEAR(INDEX('2025年度_地域戦略テーブル（基本項目）'!G:G, MATCH(D1645, '2025年度_地域戦略テーブル（基本項目）'!C:C, 0))),
        YEAR(INDEX('2025年度_地域戦略テーブル（基本項目）'!G:G, MATCH(D1645, '2025年度_地域戦略テーブル（基本項目）'!C:C, 0)))-1),
    "")</f>
        <v/>
      </c>
    </row>
    <row r="1646" spans="1:22" hidden="1">
      <c r="A1646" s="11">
        <v>123</v>
      </c>
      <c r="B1646" s="12" t="s">
        <v>5776</v>
      </c>
      <c r="C1646" s="12" t="s">
        <v>6409</v>
      </c>
      <c r="D1646" s="12" t="s">
        <v>5777</v>
      </c>
      <c r="E1646" s="12" t="s">
        <v>751</v>
      </c>
      <c r="F1646" s="12" t="s">
        <v>5580</v>
      </c>
      <c r="G1646" s="12" t="s">
        <v>751</v>
      </c>
      <c r="H1646" s="12" t="s">
        <v>1245</v>
      </c>
      <c r="I1646" s="12" t="s">
        <v>1076</v>
      </c>
      <c r="J1646" s="11">
        <v>293.25</v>
      </c>
      <c r="K1646" s="11">
        <v>6260</v>
      </c>
      <c r="L1646" s="11">
        <v>-14.67902</v>
      </c>
      <c r="M1646" s="11">
        <v>1.3825479919772601</v>
      </c>
      <c r="N1646" s="11">
        <v>9.0925901116031202E-3</v>
      </c>
      <c r="O1646" s="11">
        <v>2.1583973268268499</v>
      </c>
      <c r="P1646" s="11">
        <v>87.727787282145499</v>
      </c>
      <c r="Q1646" s="11">
        <v>8.7221748089387603</v>
      </c>
      <c r="R1646" s="11">
        <v>502</v>
      </c>
      <c r="S1646" s="11">
        <v>1264</v>
      </c>
      <c r="T1646" s="11">
        <v>1982</v>
      </c>
      <c r="U1646" s="81" t="str">
        <f>IF(COUNTIF('2025年度_地域戦略テーブル（基本項目）'!C:C, D1646) &gt; 0, "策定済み", "未策定")</f>
        <v>未策定</v>
      </c>
      <c r="V1646" t="str">
        <f>IF(COUNTIF('2025年度_地域戦略テーブル（基本項目）'!C:C, D1646) &gt; 0,
    IF(MONTH(INDEX('2025年度_地域戦略テーブル（基本項目）'!G:G, MATCH(D1646, '2025年度_地域戦略テーブル（基本項目）'!C:C, 0))) &gt;= 4,
        YEAR(INDEX('2025年度_地域戦略テーブル（基本項目）'!G:G, MATCH(D1646, '2025年度_地域戦略テーブル（基本項目）'!C:C, 0))),
        YEAR(INDEX('2025年度_地域戦略テーブル（基本項目）'!G:G, MATCH(D1646, '2025年度_地域戦略テーブル（基本項目）'!C:C, 0)))-1),
    "")</f>
        <v/>
      </c>
    </row>
    <row r="1647" spans="1:22" hidden="1">
      <c r="A1647" s="11">
        <v>171</v>
      </c>
      <c r="B1647" s="12" t="s">
        <v>5778</v>
      </c>
      <c r="C1647" s="12" t="s">
        <v>6457</v>
      </c>
      <c r="D1647" s="12" t="s">
        <v>5779</v>
      </c>
      <c r="E1647" s="12" t="s">
        <v>751</v>
      </c>
      <c r="F1647" s="12" t="s">
        <v>5580</v>
      </c>
      <c r="G1647" s="12" t="s">
        <v>751</v>
      </c>
      <c r="H1647" s="12" t="s">
        <v>5780</v>
      </c>
      <c r="I1647" s="12" t="s">
        <v>1076</v>
      </c>
      <c r="J1647" s="11">
        <v>283.35000000000002</v>
      </c>
      <c r="K1647" s="11">
        <v>2909</v>
      </c>
      <c r="L1647" s="11">
        <v>-8.55077</v>
      </c>
      <c r="M1647" s="11">
        <v>1.0387298101771001</v>
      </c>
      <c r="N1647" s="11">
        <v>14.5724954968506</v>
      </c>
      <c r="O1647" s="11">
        <v>5.5173985766831803</v>
      </c>
      <c r="P1647" s="11">
        <v>75.1284517903552</v>
      </c>
      <c r="Q1647" s="11">
        <v>3.7429243259338998</v>
      </c>
      <c r="R1647" s="11">
        <v>1043</v>
      </c>
      <c r="S1647" s="11">
        <v>273</v>
      </c>
      <c r="T1647" s="11">
        <v>1009</v>
      </c>
      <c r="U1647" s="81" t="str">
        <f>IF(COUNTIF('2025年度_地域戦略テーブル（基本項目）'!C:C, D1647) &gt; 0, "策定済み", "未策定")</f>
        <v>未策定</v>
      </c>
      <c r="V1647" t="str">
        <f>IF(COUNTIF('2025年度_地域戦略テーブル（基本項目）'!C:C, D1647) &gt; 0,
    IF(MONTH(INDEX('2025年度_地域戦略テーブル（基本項目）'!G:G, MATCH(D1647, '2025年度_地域戦略テーブル（基本項目）'!C:C, 0))) &gt;= 4,
        YEAR(INDEX('2025年度_地域戦略テーブル（基本項目）'!G:G, MATCH(D1647, '2025年度_地域戦略テーブル（基本項目）'!C:C, 0))),
        YEAR(INDEX('2025年度_地域戦略テーブル（基本項目）'!G:G, MATCH(D1647, '2025年度_地域戦略テーブル（基本項目）'!C:C, 0)))-1),
    "")</f>
        <v/>
      </c>
    </row>
    <row r="1648" spans="1:22" ht="26" hidden="1">
      <c r="A1648" s="11">
        <v>133</v>
      </c>
      <c r="B1648" s="12" t="s">
        <v>5781</v>
      </c>
      <c r="C1648" s="12" t="s">
        <v>6419</v>
      </c>
      <c r="D1648" s="12" t="s">
        <v>5782</v>
      </c>
      <c r="E1648" s="12" t="s">
        <v>751</v>
      </c>
      <c r="F1648" s="12" t="s">
        <v>5580</v>
      </c>
      <c r="G1648" s="12" t="s">
        <v>751</v>
      </c>
      <c r="H1648" s="12" t="s">
        <v>5783</v>
      </c>
      <c r="I1648" s="12" t="s">
        <v>1076</v>
      </c>
      <c r="J1648" s="11">
        <v>547.71</v>
      </c>
      <c r="K1648" s="11">
        <v>4306</v>
      </c>
      <c r="L1648" s="11">
        <v>-11.689909999999999</v>
      </c>
      <c r="M1648" s="11">
        <v>0.55587753001002305</v>
      </c>
      <c r="N1648" s="11">
        <v>1.08099821995069</v>
      </c>
      <c r="O1648" s="11">
        <v>0.90376984462378496</v>
      </c>
      <c r="P1648" s="11">
        <v>96.282232553835797</v>
      </c>
      <c r="Q1648" s="11">
        <v>1.17712185157967</v>
      </c>
      <c r="R1648" s="11">
        <v>644</v>
      </c>
      <c r="S1648" s="11">
        <v>615</v>
      </c>
      <c r="T1648" s="11">
        <v>1217</v>
      </c>
      <c r="U1648" s="81" t="str">
        <f>IF(COUNTIF('2025年度_地域戦略テーブル（基本項目）'!C:C, D1648) &gt; 0, "策定済み", "未策定")</f>
        <v>未策定</v>
      </c>
      <c r="V1648" t="str">
        <f>IF(COUNTIF('2025年度_地域戦略テーブル（基本項目）'!C:C, D1648) &gt; 0,
    IF(MONTH(INDEX('2025年度_地域戦略テーブル（基本項目）'!G:G, MATCH(D1648, '2025年度_地域戦略テーブル（基本項目）'!C:C, 0))) &gt;= 4,
        YEAR(INDEX('2025年度_地域戦略テーブル（基本項目）'!G:G, MATCH(D1648, '2025年度_地域戦略テーブル（基本項目）'!C:C, 0))),
        YEAR(INDEX('2025年度_地域戦略テーブル（基本項目）'!G:G, MATCH(D1648, '2025年度_地域戦略テーブル（基本項目）'!C:C, 0)))-1),
    "")</f>
        <v/>
      </c>
    </row>
    <row r="1649" spans="1:22" ht="26" hidden="1">
      <c r="A1649" s="11">
        <v>160</v>
      </c>
      <c r="B1649" s="12" t="s">
        <v>5784</v>
      </c>
      <c r="C1649" s="12" t="s">
        <v>6446</v>
      </c>
      <c r="D1649" s="12" t="s">
        <v>5785</v>
      </c>
      <c r="E1649" s="12" t="s">
        <v>751</v>
      </c>
      <c r="F1649" s="12" t="s">
        <v>5580</v>
      </c>
      <c r="G1649" s="12" t="s">
        <v>751</v>
      </c>
      <c r="H1649" s="12" t="s">
        <v>5786</v>
      </c>
      <c r="I1649" s="12" t="s">
        <v>1076</v>
      </c>
      <c r="J1649" s="11">
        <v>39.979999999999997</v>
      </c>
      <c r="K1649" s="11">
        <v>2841</v>
      </c>
      <c r="L1649" s="11">
        <v>-18.3386</v>
      </c>
      <c r="M1649" s="11">
        <v>4.5440761396495697</v>
      </c>
      <c r="N1649" s="11">
        <v>0.343986335216248</v>
      </c>
      <c r="O1649" s="11">
        <v>0.87427275167683205</v>
      </c>
      <c r="P1649" s="11">
        <v>92.4311042336209</v>
      </c>
      <c r="Q1649" s="11">
        <v>1.80656053983641</v>
      </c>
      <c r="R1649" s="11">
        <v>94</v>
      </c>
      <c r="S1649" s="11">
        <v>333</v>
      </c>
      <c r="T1649" s="11">
        <v>811</v>
      </c>
      <c r="U1649" s="81" t="str">
        <f>IF(COUNTIF('2025年度_地域戦略テーブル（基本項目）'!C:C, D1649) &gt; 0, "策定済み", "未策定")</f>
        <v>未策定</v>
      </c>
      <c r="V1649" t="str">
        <f>IF(COUNTIF('2025年度_地域戦略テーブル（基本項目）'!C:C, D1649) &gt; 0,
    IF(MONTH(INDEX('2025年度_地域戦略テーブル（基本項目）'!G:G, MATCH(D1649, '2025年度_地域戦略テーブル（基本項目）'!C:C, 0))) &gt;= 4,
        YEAR(INDEX('2025年度_地域戦略テーブル（基本項目）'!G:G, MATCH(D1649, '2025年度_地域戦略テーブル（基本項目）'!C:C, 0))),
        YEAR(INDEX('2025年度_地域戦略テーブル（基本項目）'!G:G, MATCH(D1649, '2025年度_地域戦略テーブル（基本項目）'!C:C, 0)))-1),
    "")</f>
        <v/>
      </c>
    </row>
    <row r="1650" spans="1:22" ht="26" hidden="1">
      <c r="A1650" s="11">
        <v>238</v>
      </c>
      <c r="B1650" s="12" t="s">
        <v>5787</v>
      </c>
      <c r="C1650" s="12" t="s">
        <v>6524</v>
      </c>
      <c r="D1650" s="12" t="s">
        <v>5788</v>
      </c>
      <c r="E1650" s="12" t="s">
        <v>751</v>
      </c>
      <c r="F1650" s="12" t="s">
        <v>5580</v>
      </c>
      <c r="G1650" s="12" t="s">
        <v>751</v>
      </c>
      <c r="H1650" s="12" t="s">
        <v>5789</v>
      </c>
      <c r="I1650" s="12" t="s">
        <v>1076</v>
      </c>
      <c r="J1650" s="11">
        <v>694.23</v>
      </c>
      <c r="K1650" s="11">
        <v>4778</v>
      </c>
      <c r="L1650" s="11">
        <v>0.27282000000000001</v>
      </c>
      <c r="M1650" s="11">
        <v>0.87846785691837903</v>
      </c>
      <c r="N1650" s="11">
        <v>8.5611750413711104E-3</v>
      </c>
      <c r="O1650" s="11">
        <v>18.0056483053148</v>
      </c>
      <c r="P1650" s="11">
        <v>78.454152762574793</v>
      </c>
      <c r="Q1650" s="11">
        <v>2.6531699001506799</v>
      </c>
      <c r="R1650" s="11">
        <v>1686</v>
      </c>
      <c r="S1650" s="11">
        <v>328</v>
      </c>
      <c r="T1650" s="11">
        <v>1362</v>
      </c>
      <c r="U1650" s="81" t="str">
        <f>IF(COUNTIF('2025年度_地域戦略テーブル（基本項目）'!C:C, D1650) &gt; 0, "策定済み", "未策定")</f>
        <v>未策定</v>
      </c>
      <c r="V1650" t="str">
        <f>IF(COUNTIF('2025年度_地域戦略テーブル（基本項目）'!C:C, D1650) &gt; 0,
    IF(MONTH(INDEX('2025年度_地域戦略テーブル（基本項目）'!G:G, MATCH(D1650, '2025年度_地域戦略テーブル（基本項目）'!C:C, 0))) &gt;= 4,
        YEAR(INDEX('2025年度_地域戦略テーブル（基本項目）'!G:G, MATCH(D1650, '2025年度_地域戦略テーブル（基本項目）'!C:C, 0))),
        YEAR(INDEX('2025年度_地域戦略テーブル（基本項目）'!G:G, MATCH(D1650, '2025年度_地域戦略テーブル（基本項目）'!C:C, 0)))-1),
    "")</f>
        <v/>
      </c>
    </row>
    <row r="1651" spans="1:22" hidden="1">
      <c r="A1651" s="11">
        <v>177</v>
      </c>
      <c r="B1651" s="12" t="s">
        <v>5790</v>
      </c>
      <c r="C1651" s="12" t="s">
        <v>6463</v>
      </c>
      <c r="D1651" s="12" t="s">
        <v>5791</v>
      </c>
      <c r="E1651" s="12" t="s">
        <v>751</v>
      </c>
      <c r="F1651" s="12" t="s">
        <v>5580</v>
      </c>
      <c r="G1651" s="12" t="s">
        <v>751</v>
      </c>
      <c r="H1651" s="12" t="s">
        <v>5792</v>
      </c>
      <c r="I1651" s="12" t="s">
        <v>1076</v>
      </c>
      <c r="J1651" s="11">
        <v>1049.47</v>
      </c>
      <c r="K1651" s="11">
        <v>3500</v>
      </c>
      <c r="L1651" s="11">
        <v>-13.452030000000001</v>
      </c>
      <c r="M1651" s="11">
        <v>0.48595928307012998</v>
      </c>
      <c r="N1651" s="11">
        <v>0.56001665862230798</v>
      </c>
      <c r="O1651" s="11">
        <v>1.8058708991657599</v>
      </c>
      <c r="P1651" s="11">
        <v>93.683849775008497</v>
      </c>
      <c r="Q1651" s="11">
        <v>3.4643033841333399</v>
      </c>
      <c r="R1651" s="11">
        <v>464</v>
      </c>
      <c r="S1651" s="11">
        <v>225</v>
      </c>
      <c r="T1651" s="11">
        <v>1707</v>
      </c>
      <c r="U1651" s="81" t="str">
        <f>IF(COUNTIF('2025年度_地域戦略テーブル（基本項目）'!C:C, D1651) &gt; 0, "策定済み", "未策定")</f>
        <v>未策定</v>
      </c>
      <c r="V1651" t="str">
        <f>IF(COUNTIF('2025年度_地域戦略テーブル（基本項目）'!C:C, D1651) &gt; 0,
    IF(MONTH(INDEX('2025年度_地域戦略テーブル（基本項目）'!G:G, MATCH(D1651, '2025年度_地域戦略テーブル（基本項目）'!C:C, 0))) &gt;= 4,
        YEAR(INDEX('2025年度_地域戦略テーブル（基本項目）'!G:G, MATCH(D1651, '2025年度_地域戦略テーブル（基本項目）'!C:C, 0))),
        YEAR(INDEX('2025年度_地域戦略テーブル（基本項目）'!G:G, MATCH(D1651, '2025年度_地域戦略テーブル（基本項目）'!C:C, 0)))-1),
    "")</f>
        <v/>
      </c>
    </row>
    <row r="1652" spans="1:22" ht="26" hidden="1">
      <c r="A1652" s="11">
        <v>180</v>
      </c>
      <c r="B1652" s="12" t="s">
        <v>5793</v>
      </c>
      <c r="C1652" s="12" t="s">
        <v>6466</v>
      </c>
      <c r="D1652" s="12" t="s">
        <v>5794</v>
      </c>
      <c r="E1652" s="12" t="s">
        <v>751</v>
      </c>
      <c r="F1652" s="12" t="s">
        <v>5580</v>
      </c>
      <c r="G1652" s="12" t="s">
        <v>751</v>
      </c>
      <c r="H1652" s="12" t="s">
        <v>5795</v>
      </c>
      <c r="I1652" s="12" t="s">
        <v>1076</v>
      </c>
      <c r="J1652" s="11">
        <v>237.1</v>
      </c>
      <c r="K1652" s="11">
        <v>10348</v>
      </c>
      <c r="L1652" s="11">
        <v>-4.4153000000000002</v>
      </c>
      <c r="M1652" s="11">
        <v>4.3047310061297903</v>
      </c>
      <c r="N1652" s="11">
        <v>9.7377734982618005</v>
      </c>
      <c r="O1652" s="11">
        <v>24.7124027176088</v>
      </c>
      <c r="P1652" s="11">
        <v>55.5462423909606</v>
      </c>
      <c r="Q1652" s="11">
        <v>5.6988503870389602</v>
      </c>
      <c r="R1652" s="11">
        <v>2131</v>
      </c>
      <c r="S1652" s="11">
        <v>651</v>
      </c>
      <c r="T1652" s="11">
        <v>4136</v>
      </c>
      <c r="U1652" s="81" t="str">
        <f>IF(COUNTIF('2025年度_地域戦略テーブル（基本項目）'!C:C, D1652) &gt; 0, "策定済み", "未策定")</f>
        <v>未策定</v>
      </c>
      <c r="V1652" t="str">
        <f>IF(COUNTIF('2025年度_地域戦略テーブル（基本項目）'!C:C, D1652) &gt; 0,
    IF(MONTH(INDEX('2025年度_地域戦略テーブル（基本項目）'!G:G, MATCH(D1652, '2025年度_地域戦略テーブル（基本項目）'!C:C, 0))) &gt;= 4,
        YEAR(INDEX('2025年度_地域戦略テーブル（基本項目）'!G:G, MATCH(D1652, '2025年度_地域戦略テーブル（基本項目）'!C:C, 0))),
        YEAR(INDEX('2025年度_地域戦略テーブル（基本項目）'!G:G, MATCH(D1652, '2025年度_地域戦略テーブル（基本項目）'!C:C, 0)))-1),
    "")</f>
        <v/>
      </c>
    </row>
    <row r="1653" spans="1:22" ht="26" hidden="1">
      <c r="A1653" s="11">
        <v>235</v>
      </c>
      <c r="B1653" s="12" t="s">
        <v>5796</v>
      </c>
      <c r="C1653" s="12" t="s">
        <v>6521</v>
      </c>
      <c r="D1653" s="12" t="s">
        <v>5797</v>
      </c>
      <c r="E1653" s="12" t="s">
        <v>751</v>
      </c>
      <c r="F1653" s="12" t="s">
        <v>5580</v>
      </c>
      <c r="G1653" s="12" t="s">
        <v>751</v>
      </c>
      <c r="H1653" s="12" t="s">
        <v>5798</v>
      </c>
      <c r="I1653" s="12" t="s">
        <v>1076</v>
      </c>
      <c r="J1653" s="11">
        <v>1147.55</v>
      </c>
      <c r="K1653" s="11">
        <v>21517</v>
      </c>
      <c r="L1653" s="11">
        <v>-7.3780700000000001</v>
      </c>
      <c r="M1653" s="11">
        <v>1.3529179283308399</v>
      </c>
      <c r="N1653" s="11">
        <v>1.1656444763709899</v>
      </c>
      <c r="O1653" s="11">
        <v>8.9889476215585695</v>
      </c>
      <c r="P1653" s="11">
        <v>87.343959573434901</v>
      </c>
      <c r="Q1653" s="11">
        <v>1.1485304003047001</v>
      </c>
      <c r="R1653" s="11">
        <v>4754</v>
      </c>
      <c r="S1653" s="11">
        <v>1768</v>
      </c>
      <c r="T1653" s="11">
        <v>7667</v>
      </c>
      <c r="U1653" s="81" t="str">
        <f>IF(COUNTIF('2025年度_地域戦略テーブル（基本項目）'!C:C, D1653) &gt; 0, "策定済み", "未策定")</f>
        <v>未策定</v>
      </c>
      <c r="V1653" t="str">
        <f>IF(COUNTIF('2025年度_地域戦略テーブル（基本項目）'!C:C, D1653) &gt; 0,
    IF(MONTH(INDEX('2025年度_地域戦略テーブル（基本項目）'!G:G, MATCH(D1653, '2025年度_地域戦略テーブル（基本項目）'!C:C, 0))) &gt;= 4,
        YEAR(INDEX('2025年度_地域戦略テーブル（基本項目）'!G:G, MATCH(D1653, '2025年度_地域戦略テーブル（基本項目）'!C:C, 0))),
        YEAR(INDEX('2025年度_地域戦略テーブル（基本項目）'!G:G, MATCH(D1653, '2025年度_地域戦略テーブル（基本項目）'!C:C, 0)))-1),
    "")</f>
        <v/>
      </c>
    </row>
    <row r="1654" spans="1:22" hidden="1">
      <c r="A1654" s="11">
        <v>231</v>
      </c>
      <c r="B1654" s="12" t="s">
        <v>5799</v>
      </c>
      <c r="C1654" s="12" t="s">
        <v>6517</v>
      </c>
      <c r="D1654" s="12" t="s">
        <v>5800</v>
      </c>
      <c r="E1654" s="12" t="s">
        <v>751</v>
      </c>
      <c r="F1654" s="12" t="s">
        <v>5580</v>
      </c>
      <c r="G1654" s="12" t="s">
        <v>751</v>
      </c>
      <c r="H1654" s="12" t="s">
        <v>5801</v>
      </c>
      <c r="I1654" s="12" t="s">
        <v>1076</v>
      </c>
      <c r="J1654" s="11">
        <v>585.80999999999995</v>
      </c>
      <c r="K1654" s="11">
        <v>5309</v>
      </c>
      <c r="L1654" s="11">
        <v>-5.0608000000000004</v>
      </c>
      <c r="M1654" s="11">
        <v>1.1688277943913501</v>
      </c>
      <c r="N1654" s="11">
        <v>1.27982580085093</v>
      </c>
      <c r="O1654" s="11">
        <v>12.302487609711701</v>
      </c>
      <c r="P1654" s="11">
        <v>83.732470373499893</v>
      </c>
      <c r="Q1654" s="11">
        <v>1.5163884215460901</v>
      </c>
      <c r="R1654" s="11">
        <v>2280</v>
      </c>
      <c r="S1654" s="11">
        <v>353</v>
      </c>
      <c r="T1654" s="11">
        <v>1340</v>
      </c>
      <c r="U1654" s="81" t="str">
        <f>IF(COUNTIF('2025年度_地域戦略テーブル（基本項目）'!C:C, D1654) &gt; 0, "策定済み", "未策定")</f>
        <v>未策定</v>
      </c>
      <c r="V1654" t="str">
        <f>IF(COUNTIF('2025年度_地域戦略テーブル（基本項目）'!C:C, D1654) &gt; 0,
    IF(MONTH(INDEX('2025年度_地域戦略テーブル（基本項目）'!G:G, MATCH(D1654, '2025年度_地域戦略テーブル（基本項目）'!C:C, 0))) &gt;= 4,
        YEAR(INDEX('2025年度_地域戦略テーブル（基本項目）'!G:G, MATCH(D1654, '2025年度_地域戦略テーブル（基本項目）'!C:C, 0))),
        YEAR(INDEX('2025年度_地域戦略テーブル（基本項目）'!G:G, MATCH(D1654, '2025年度_地域戦略テーブル（基本項目）'!C:C, 0)))-1),
    "")</f>
        <v/>
      </c>
    </row>
    <row r="1655" spans="1:22" ht="26" hidden="1">
      <c r="A1655" s="11">
        <v>122</v>
      </c>
      <c r="B1655" s="12" t="s">
        <v>5802</v>
      </c>
      <c r="C1655" s="12" t="s">
        <v>6408</v>
      </c>
      <c r="D1655" s="12" t="s">
        <v>5803</v>
      </c>
      <c r="E1655" s="12" t="s">
        <v>751</v>
      </c>
      <c r="F1655" s="12" t="s">
        <v>5580</v>
      </c>
      <c r="G1655" s="12" t="s">
        <v>751</v>
      </c>
      <c r="H1655" s="12" t="s">
        <v>5804</v>
      </c>
      <c r="I1655" s="12" t="s">
        <v>1076</v>
      </c>
      <c r="J1655" s="11">
        <v>78.040000000000006</v>
      </c>
      <c r="K1655" s="11">
        <v>3044</v>
      </c>
      <c r="L1655" s="11">
        <v>-8.5611300000000004</v>
      </c>
      <c r="M1655" s="11">
        <v>2.8098824313916899</v>
      </c>
      <c r="N1655" s="11">
        <v>53.145364373168398</v>
      </c>
      <c r="O1655" s="11">
        <v>36.961518920214999</v>
      </c>
      <c r="P1655" s="11">
        <v>5.6729580260538004</v>
      </c>
      <c r="Q1655" s="11">
        <v>1.4102762491710801</v>
      </c>
      <c r="R1655" s="11">
        <v>1556</v>
      </c>
      <c r="S1655" s="11">
        <v>116</v>
      </c>
      <c r="T1655" s="11">
        <v>646</v>
      </c>
      <c r="U1655" s="81" t="str">
        <f>IF(COUNTIF('2025年度_地域戦略テーブル（基本項目）'!C:C, D1655) &gt; 0, "策定済み", "未策定")</f>
        <v>未策定</v>
      </c>
      <c r="V1655" t="str">
        <f>IF(COUNTIF('2025年度_地域戦略テーブル（基本項目）'!C:C, D1655) &gt; 0,
    IF(MONTH(INDEX('2025年度_地域戦略テーブル（基本項目）'!G:G, MATCH(D1655, '2025年度_地域戦略テーブル（基本項目）'!C:C, 0))) &gt;= 4,
        YEAR(INDEX('2025年度_地域戦略テーブル（基本項目）'!G:G, MATCH(D1655, '2025年度_地域戦略テーブル（基本項目）'!C:C, 0))),
        YEAR(INDEX('2025年度_地域戦略テーブル（基本項目）'!G:G, MATCH(D1655, '2025年度_地域戦略テーブル（基本項目）'!C:C, 0)))-1),
    "")</f>
        <v/>
      </c>
    </row>
    <row r="1656" spans="1:22" ht="26" hidden="1">
      <c r="A1656" s="11">
        <v>166</v>
      </c>
      <c r="B1656" s="12" t="s">
        <v>5805</v>
      </c>
      <c r="C1656" s="12" t="s">
        <v>6452</v>
      </c>
      <c r="D1656" s="12" t="s">
        <v>5806</v>
      </c>
      <c r="E1656" s="12" t="s">
        <v>751</v>
      </c>
      <c r="F1656" s="12" t="s">
        <v>5580</v>
      </c>
      <c r="G1656" s="12" t="s">
        <v>751</v>
      </c>
      <c r="H1656" s="12" t="s">
        <v>5807</v>
      </c>
      <c r="I1656" s="12" t="s">
        <v>1076</v>
      </c>
      <c r="J1656" s="11">
        <v>495.47</v>
      </c>
      <c r="K1656" s="11">
        <v>6484</v>
      </c>
      <c r="L1656" s="11">
        <v>-5.0797800000000004</v>
      </c>
      <c r="M1656" s="11">
        <v>1.3907762372599399</v>
      </c>
      <c r="N1656" s="11">
        <v>11.4578722674344</v>
      </c>
      <c r="O1656" s="11">
        <v>2.6638554093215201</v>
      </c>
      <c r="P1656" s="11">
        <v>80.787032347774002</v>
      </c>
      <c r="Q1656" s="11">
        <v>3.70046373821013</v>
      </c>
      <c r="R1656" s="11">
        <v>1926</v>
      </c>
      <c r="S1656" s="11">
        <v>546</v>
      </c>
      <c r="T1656" s="11">
        <v>1869</v>
      </c>
      <c r="U1656" s="81" t="str">
        <f>IF(COUNTIF('2025年度_地域戦略テーブル（基本項目）'!C:C, D1656) &gt; 0, "策定済み", "未策定")</f>
        <v>未策定</v>
      </c>
      <c r="V1656" t="str">
        <f>IF(COUNTIF('2025年度_地域戦略テーブル（基本項目）'!C:C, D1656) &gt; 0,
    IF(MONTH(INDEX('2025年度_地域戦略テーブル（基本項目）'!G:G, MATCH(D1656, '2025年度_地域戦略テーブル（基本項目）'!C:C, 0))) &gt;= 4,
        YEAR(INDEX('2025年度_地域戦略テーブル（基本項目）'!G:G, MATCH(D1656, '2025年度_地域戦略テーブル（基本項目）'!C:C, 0))),
        YEAR(INDEX('2025年度_地域戦略テーブル（基本項目）'!G:G, MATCH(D1656, '2025年度_地域戦略テーブル（基本項目）'!C:C, 0)))-1),
    "")</f>
        <v/>
      </c>
    </row>
    <row r="1657" spans="1:22" hidden="1">
      <c r="A1657" s="11">
        <v>240</v>
      </c>
      <c r="B1657" s="12" t="s">
        <v>5808</v>
      </c>
      <c r="C1657" s="12" t="s">
        <v>6526</v>
      </c>
      <c r="D1657" s="12" t="s">
        <v>5809</v>
      </c>
      <c r="E1657" s="12" t="s">
        <v>751</v>
      </c>
      <c r="F1657" s="12" t="s">
        <v>5580</v>
      </c>
      <c r="G1657" s="12" t="s">
        <v>751</v>
      </c>
      <c r="H1657" s="12" t="s">
        <v>5810</v>
      </c>
      <c r="I1657" s="12" t="s">
        <v>1076</v>
      </c>
      <c r="J1657" s="11">
        <v>1063.83</v>
      </c>
      <c r="K1657" s="11">
        <v>5817</v>
      </c>
      <c r="L1657" s="11">
        <v>-7.4904599999999997</v>
      </c>
      <c r="M1657" s="11">
        <v>0.73140272566188402</v>
      </c>
      <c r="N1657" s="11">
        <v>0</v>
      </c>
      <c r="O1657" s="11">
        <v>7.8035660039397596</v>
      </c>
      <c r="P1657" s="11">
        <v>86.299348465756907</v>
      </c>
      <c r="Q1657" s="11">
        <v>5.1656828046415004</v>
      </c>
      <c r="R1657" s="11">
        <v>1210</v>
      </c>
      <c r="S1657" s="11">
        <v>544</v>
      </c>
      <c r="T1657" s="11">
        <v>2064</v>
      </c>
      <c r="U1657" s="81" t="str">
        <f>IF(COUNTIF('2025年度_地域戦略テーブル（基本項目）'!C:C, D1657) &gt; 0, "策定済み", "未策定")</f>
        <v>未策定</v>
      </c>
      <c r="V1657" t="str">
        <f>IF(COUNTIF('2025年度_地域戦略テーブル（基本項目）'!C:C, D1657) &gt; 0,
    IF(MONTH(INDEX('2025年度_地域戦略テーブル（基本項目）'!G:G, MATCH(D1657, '2025年度_地域戦略テーブル（基本項目）'!C:C, 0))) &gt;= 4,
        YEAR(INDEX('2025年度_地域戦略テーブル（基本項目）'!G:G, MATCH(D1657, '2025年度_地域戦略テーブル（基本項目）'!C:C, 0))),
        YEAR(INDEX('2025年度_地域戦略テーブル（基本項目）'!G:G, MATCH(D1657, '2025年度_地域戦略テーブル（基本項目）'!C:C, 0)))-1),
    "")</f>
        <v/>
      </c>
    </row>
    <row r="1658" spans="1:22" hidden="1">
      <c r="A1658" s="11">
        <v>129</v>
      </c>
      <c r="B1658" s="12" t="s">
        <v>5811</v>
      </c>
      <c r="C1658" s="12" t="s">
        <v>6415</v>
      </c>
      <c r="D1658" s="12" t="s">
        <v>5812</v>
      </c>
      <c r="E1658" s="12" t="s">
        <v>751</v>
      </c>
      <c r="F1658" s="12" t="s">
        <v>5580</v>
      </c>
      <c r="G1658" s="12" t="s">
        <v>751</v>
      </c>
      <c r="H1658" s="12" t="s">
        <v>3746</v>
      </c>
      <c r="I1658" s="12" t="s">
        <v>1076</v>
      </c>
      <c r="J1658" s="11">
        <v>368.79</v>
      </c>
      <c r="K1658" s="11">
        <v>14338</v>
      </c>
      <c r="L1658" s="11">
        <v>-10.08403</v>
      </c>
      <c r="M1658" s="11">
        <v>3.3932701364753601</v>
      </c>
      <c r="N1658" s="11">
        <v>1.1226179686692399</v>
      </c>
      <c r="O1658" s="11">
        <v>7.6596604388179204</v>
      </c>
      <c r="P1658" s="11">
        <v>83.631236767275297</v>
      </c>
      <c r="Q1658" s="11">
        <v>4.1932146887621604</v>
      </c>
      <c r="R1658" s="11">
        <v>2694</v>
      </c>
      <c r="S1658" s="11">
        <v>2567</v>
      </c>
      <c r="T1658" s="11">
        <v>4012</v>
      </c>
      <c r="U1658" s="81" t="str">
        <f>IF(COUNTIF('2025年度_地域戦略テーブル（基本項目）'!C:C, D1658) &gt; 0, "策定済み", "未策定")</f>
        <v>未策定</v>
      </c>
      <c r="V1658" t="str">
        <f>IF(COUNTIF('2025年度_地域戦略テーブル（基本項目）'!C:C, D1658) &gt; 0,
    IF(MONTH(INDEX('2025年度_地域戦略テーブル（基本項目）'!G:G, MATCH(D1658, '2025年度_地域戦略テーブル（基本項目）'!C:C, 0))) &gt;= 4,
        YEAR(INDEX('2025年度_地域戦略テーブル（基本項目）'!G:G, MATCH(D1658, '2025年度_地域戦略テーブル（基本項目）'!C:C, 0))),
        YEAR(INDEX('2025年度_地域戦略テーブル（基本項目）'!G:G, MATCH(D1658, '2025年度_地域戦略テーブル（基本項目）'!C:C, 0)))-1),
    "")</f>
        <v/>
      </c>
    </row>
    <row r="1659" spans="1:22" hidden="1">
      <c r="A1659" s="11">
        <v>113</v>
      </c>
      <c r="B1659" s="12" t="s">
        <v>5813</v>
      </c>
      <c r="C1659" s="12" t="s">
        <v>6399</v>
      </c>
      <c r="D1659" s="12" t="s">
        <v>5814</v>
      </c>
      <c r="E1659" s="12" t="s">
        <v>751</v>
      </c>
      <c r="F1659" s="12" t="s">
        <v>5580</v>
      </c>
      <c r="G1659" s="12" t="s">
        <v>751</v>
      </c>
      <c r="H1659" s="12" t="s">
        <v>5815</v>
      </c>
      <c r="I1659" s="12" t="s">
        <v>1076</v>
      </c>
      <c r="J1659" s="11">
        <v>529.41999999999996</v>
      </c>
      <c r="K1659" s="11">
        <v>20039</v>
      </c>
      <c r="L1659" s="11">
        <v>-8.5353100000000008</v>
      </c>
      <c r="M1659" s="11">
        <v>2.50516253814892</v>
      </c>
      <c r="N1659" s="11">
        <v>20.3874274324833</v>
      </c>
      <c r="O1659" s="11">
        <v>6.8170329817557</v>
      </c>
      <c r="P1659" s="11">
        <v>64.853574175389198</v>
      </c>
      <c r="Q1659" s="11">
        <v>5.4368028722228203</v>
      </c>
      <c r="R1659" s="11">
        <v>4097</v>
      </c>
      <c r="S1659" s="11">
        <v>1376</v>
      </c>
      <c r="T1659" s="11">
        <v>7278</v>
      </c>
      <c r="U1659" s="81" t="str">
        <f>IF(COUNTIF('2025年度_地域戦略テーブル（基本項目）'!C:C, D1659) &gt; 0, "策定済み", "未策定")</f>
        <v>未策定</v>
      </c>
      <c r="V1659" t="str">
        <f>IF(COUNTIF('2025年度_地域戦略テーブル（基本項目）'!C:C, D1659) &gt; 0,
    IF(MONTH(INDEX('2025年度_地域戦略テーブル（基本項目）'!G:G, MATCH(D1659, '2025年度_地域戦略テーブル（基本項目）'!C:C, 0))) &gt;= 4,
        YEAR(INDEX('2025年度_地域戦略テーブル（基本項目）'!G:G, MATCH(D1659, '2025年度_地域戦略テーブル（基本項目）'!C:C, 0))),
        YEAR(INDEX('2025年度_地域戦略テーブル（基本項目）'!G:G, MATCH(D1659, '2025年度_地域戦略テーブル（基本項目）'!C:C, 0)))-1),
    "")</f>
        <v/>
      </c>
    </row>
    <row r="1660" spans="1:22" hidden="1">
      <c r="A1660" s="11">
        <v>144</v>
      </c>
      <c r="B1660" s="12" t="s">
        <v>5816</v>
      </c>
      <c r="C1660" s="12" t="s">
        <v>6430</v>
      </c>
      <c r="D1660" s="12" t="s">
        <v>5817</v>
      </c>
      <c r="E1660" s="12" t="s">
        <v>751</v>
      </c>
      <c r="F1660" s="12" t="s">
        <v>5580</v>
      </c>
      <c r="G1660" s="12" t="s">
        <v>751</v>
      </c>
      <c r="H1660" s="12" t="s">
        <v>5818</v>
      </c>
      <c r="I1660" s="12" t="s">
        <v>1076</v>
      </c>
      <c r="J1660" s="11">
        <v>114.25</v>
      </c>
      <c r="K1660" s="11">
        <v>2045</v>
      </c>
      <c r="L1660" s="11">
        <v>-2.7579600000000002</v>
      </c>
      <c r="M1660" s="11">
        <v>0.94959719902659601</v>
      </c>
      <c r="N1660" s="11">
        <v>0.368738911378307</v>
      </c>
      <c r="O1660" s="11">
        <v>27.529089703382599</v>
      </c>
      <c r="P1660" s="11">
        <v>68.467582709138398</v>
      </c>
      <c r="Q1660" s="11">
        <v>2.6849914770741701</v>
      </c>
      <c r="R1660" s="11">
        <v>1062</v>
      </c>
      <c r="S1660" s="11">
        <v>59</v>
      </c>
      <c r="T1660" s="11">
        <v>648</v>
      </c>
      <c r="U1660" s="81" t="str">
        <f>IF(COUNTIF('2025年度_地域戦略テーブル（基本項目）'!C:C, D1660) &gt; 0, "策定済み", "未策定")</f>
        <v>未策定</v>
      </c>
      <c r="V1660" t="str">
        <f>IF(COUNTIF('2025年度_地域戦略テーブル（基本項目）'!C:C, D1660) &gt; 0,
    IF(MONTH(INDEX('2025年度_地域戦略テーブル（基本項目）'!G:G, MATCH(D1660, '2025年度_地域戦略テーブル（基本項目）'!C:C, 0))) &gt;= 4,
        YEAR(INDEX('2025年度_地域戦略テーブル（基本項目）'!G:G, MATCH(D1660, '2025年度_地域戦略テーブル（基本項目）'!C:C, 0))),
        YEAR(INDEX('2025年度_地域戦略テーブル（基本項目）'!G:G, MATCH(D1660, '2025年度_地域戦略テーブル（基本項目）'!C:C, 0)))-1),
    "")</f>
        <v/>
      </c>
    </row>
    <row r="1661" spans="1:22" ht="26" hidden="1">
      <c r="A1661" s="11">
        <v>152</v>
      </c>
      <c r="B1661" s="12" t="s">
        <v>5819</v>
      </c>
      <c r="C1661" s="12" t="s">
        <v>6438</v>
      </c>
      <c r="D1661" s="12" t="s">
        <v>5820</v>
      </c>
      <c r="E1661" s="12" t="s">
        <v>751</v>
      </c>
      <c r="F1661" s="12" t="s">
        <v>5580</v>
      </c>
      <c r="G1661" s="12" t="s">
        <v>751</v>
      </c>
      <c r="H1661" s="12" t="s">
        <v>5821</v>
      </c>
      <c r="I1661" s="12" t="s">
        <v>1076</v>
      </c>
      <c r="J1661" s="11">
        <v>147.79</v>
      </c>
      <c r="K1661" s="11">
        <v>870</v>
      </c>
      <c r="L1661" s="11">
        <v>-13.34661</v>
      </c>
      <c r="M1661" s="11">
        <v>0.32037495791415499</v>
      </c>
      <c r="N1661" s="11">
        <v>5.4297610863550004E-3</v>
      </c>
      <c r="O1661" s="11">
        <v>5.43091586327681E-3</v>
      </c>
      <c r="P1661" s="11">
        <v>97.736929391811799</v>
      </c>
      <c r="Q1661" s="11">
        <v>1.93183497332442</v>
      </c>
      <c r="R1661" s="11">
        <v>105</v>
      </c>
      <c r="S1661" s="11">
        <v>76</v>
      </c>
      <c r="T1661" s="11">
        <v>313</v>
      </c>
      <c r="U1661" s="81" t="str">
        <f>IF(COUNTIF('2025年度_地域戦略テーブル（基本項目）'!C:C, D1661) &gt; 0, "策定済み", "未策定")</f>
        <v>未策定</v>
      </c>
      <c r="V1661" t="str">
        <f>IF(COUNTIF('2025年度_地域戦略テーブル（基本項目）'!C:C, D1661) &gt; 0,
    IF(MONTH(INDEX('2025年度_地域戦略テーブル（基本項目）'!G:G, MATCH(D1661, '2025年度_地域戦略テーブル（基本項目）'!C:C, 0))) &gt;= 4,
        YEAR(INDEX('2025年度_地域戦略テーブル（基本項目）'!G:G, MATCH(D1661, '2025年度_地域戦略テーブル（基本項目）'!C:C, 0))),
        YEAR(INDEX('2025年度_地域戦略テーブル（基本項目）'!G:G, MATCH(D1661, '2025年度_地域戦略テーブル（基本項目）'!C:C, 0)))-1),
    "")</f>
        <v/>
      </c>
    </row>
    <row r="1662" spans="1:22" hidden="1">
      <c r="A1662" s="11">
        <v>155</v>
      </c>
      <c r="B1662" s="12" t="s">
        <v>5822</v>
      </c>
      <c r="C1662" s="12" t="s">
        <v>6441</v>
      </c>
      <c r="D1662" s="12" t="s">
        <v>5823</v>
      </c>
      <c r="E1662" s="12" t="s">
        <v>751</v>
      </c>
      <c r="F1662" s="12" t="s">
        <v>5580</v>
      </c>
      <c r="G1662" s="12" t="s">
        <v>751</v>
      </c>
      <c r="H1662" s="12" t="s">
        <v>5824</v>
      </c>
      <c r="I1662" s="12" t="s">
        <v>1076</v>
      </c>
      <c r="J1662" s="11">
        <v>167.96</v>
      </c>
      <c r="K1662" s="11">
        <v>3180</v>
      </c>
      <c r="L1662" s="11">
        <v>-9.0909099999999992</v>
      </c>
      <c r="M1662" s="11">
        <v>1.28116235809442</v>
      </c>
      <c r="N1662" s="11">
        <v>4.9981826445597202</v>
      </c>
      <c r="O1662" s="11">
        <v>7.4725583738934702</v>
      </c>
      <c r="P1662" s="11">
        <v>83.720173159296607</v>
      </c>
      <c r="Q1662" s="11">
        <v>2.5279234641558399</v>
      </c>
      <c r="R1662" s="11">
        <v>1724</v>
      </c>
      <c r="S1662" s="11">
        <v>148</v>
      </c>
      <c r="T1662" s="11">
        <v>827</v>
      </c>
      <c r="U1662" s="81" t="str">
        <f>IF(COUNTIF('2025年度_地域戦略テーブル（基本項目）'!C:C, D1662) &gt; 0, "策定済み", "未策定")</f>
        <v>未策定</v>
      </c>
      <c r="V1662" t="str">
        <f>IF(COUNTIF('2025年度_地域戦略テーブル（基本項目）'!C:C, D1662) &gt; 0,
    IF(MONTH(INDEX('2025年度_地域戦略テーブル（基本項目）'!G:G, MATCH(D1662, '2025年度_地域戦略テーブル（基本項目）'!C:C, 0))) &gt;= 4,
        YEAR(INDEX('2025年度_地域戦略テーブル（基本項目）'!G:G, MATCH(D1662, '2025年度_地域戦略テーブル（基本項目）'!C:C, 0))),
        YEAR(INDEX('2025年度_地域戦略テーブル（基本項目）'!G:G, MATCH(D1662, '2025年度_地域戦略テーブル（基本項目）'!C:C, 0)))-1),
    "")</f>
        <v/>
      </c>
    </row>
    <row r="1663" spans="1:22" hidden="1">
      <c r="A1663" s="11">
        <v>241</v>
      </c>
      <c r="B1663" s="12" t="s">
        <v>5825</v>
      </c>
      <c r="C1663" s="12" t="s">
        <v>6527</v>
      </c>
      <c r="D1663" s="12" t="s">
        <v>5826</v>
      </c>
      <c r="E1663" s="12" t="s">
        <v>751</v>
      </c>
      <c r="F1663" s="12" t="s">
        <v>5580</v>
      </c>
      <c r="G1663" s="12" t="s">
        <v>751</v>
      </c>
      <c r="H1663" s="12" t="s">
        <v>3752</v>
      </c>
      <c r="I1663" s="12" t="s">
        <v>1076</v>
      </c>
      <c r="J1663" s="11">
        <v>402.25</v>
      </c>
      <c r="K1663" s="11">
        <v>9094</v>
      </c>
      <c r="L1663" s="11">
        <v>-5.2609599999999999</v>
      </c>
      <c r="M1663" s="11">
        <v>2.7297082785087898</v>
      </c>
      <c r="N1663" s="11">
        <v>0</v>
      </c>
      <c r="O1663" s="11">
        <v>45.434892487635999</v>
      </c>
      <c r="P1663" s="11">
        <v>49.114164594444901</v>
      </c>
      <c r="Q1663" s="11">
        <v>2.7212346394102802</v>
      </c>
      <c r="R1663" s="11">
        <v>2782</v>
      </c>
      <c r="S1663" s="11">
        <v>980</v>
      </c>
      <c r="T1663" s="11">
        <v>2549</v>
      </c>
      <c r="U1663" s="81" t="str">
        <f>IF(COUNTIF('2025年度_地域戦略テーブル（基本項目）'!C:C, D1663) &gt; 0, "策定済み", "未策定")</f>
        <v>未策定</v>
      </c>
      <c r="V1663" t="str">
        <f>IF(COUNTIF('2025年度_地域戦略テーブル（基本項目）'!C:C, D1663) &gt; 0,
    IF(MONTH(INDEX('2025年度_地域戦略テーブル（基本項目）'!G:G, MATCH(D1663, '2025年度_地域戦略テーブル（基本項目）'!C:C, 0))) &gt;= 4,
        YEAR(INDEX('2025年度_地域戦略テーブル（基本項目）'!G:G, MATCH(D1663, '2025年度_地域戦略テーブル（基本項目）'!C:C, 0))),
        YEAR(INDEX('2025年度_地域戦略テーブル（基本項目）'!G:G, MATCH(D1663, '2025年度_地域戦略テーブル（基本項目）'!C:C, 0)))-1),
    "")</f>
        <v/>
      </c>
    </row>
    <row r="1664" spans="1:22" hidden="1">
      <c r="A1664" s="11">
        <v>210</v>
      </c>
      <c r="B1664" s="12" t="s">
        <v>5827</v>
      </c>
      <c r="C1664" s="12" t="s">
        <v>6496</v>
      </c>
      <c r="D1664" s="12" t="s">
        <v>5828</v>
      </c>
      <c r="E1664" s="12" t="s">
        <v>751</v>
      </c>
      <c r="F1664" s="12" t="s">
        <v>5580</v>
      </c>
      <c r="G1664" s="12" t="s">
        <v>751</v>
      </c>
      <c r="H1664" s="12" t="s">
        <v>5829</v>
      </c>
      <c r="I1664" s="12" t="s">
        <v>1076</v>
      </c>
      <c r="J1664" s="11">
        <v>402.76</v>
      </c>
      <c r="K1664" s="11">
        <v>3883</v>
      </c>
      <c r="L1664" s="11">
        <v>-8.0075800000000008</v>
      </c>
      <c r="M1664" s="11">
        <v>1.26545253345805</v>
      </c>
      <c r="N1664" s="11">
        <v>0</v>
      </c>
      <c r="O1664" s="11">
        <v>24.4104417424528</v>
      </c>
      <c r="P1664" s="11">
        <v>68.624302412268406</v>
      </c>
      <c r="Q1664" s="11">
        <v>5.6998033118208298</v>
      </c>
      <c r="R1664" s="11">
        <v>1564</v>
      </c>
      <c r="S1664" s="11">
        <v>350</v>
      </c>
      <c r="T1664" s="11">
        <v>1048</v>
      </c>
      <c r="U1664" s="81" t="str">
        <f>IF(COUNTIF('2025年度_地域戦略テーブル（基本項目）'!C:C, D1664) &gt; 0, "策定済み", "未策定")</f>
        <v>未策定</v>
      </c>
      <c r="V1664" t="str">
        <f>IF(COUNTIF('2025年度_地域戦略テーブル（基本項目）'!C:C, D1664) &gt; 0,
    IF(MONTH(INDEX('2025年度_地域戦略テーブル（基本項目）'!G:G, MATCH(D1664, '2025年度_地域戦略テーブル（基本項目）'!C:C, 0))) &gt;= 4,
        YEAR(INDEX('2025年度_地域戦略テーブル（基本項目）'!G:G, MATCH(D1664, '2025年度_地域戦略テーブル（基本項目）'!C:C, 0))),
        YEAR(INDEX('2025年度_地域戦略テーブル（基本項目）'!G:G, MATCH(D1664, '2025年度_地域戦略テーブル（基本項目）'!C:C, 0)))-1),
    "")</f>
        <v/>
      </c>
    </row>
    <row r="1665" spans="1:22" ht="26" hidden="1">
      <c r="A1665" s="11">
        <v>219</v>
      </c>
      <c r="B1665" s="12" t="s">
        <v>5830</v>
      </c>
      <c r="C1665" s="12" t="s">
        <v>6505</v>
      </c>
      <c r="D1665" s="12" t="s">
        <v>5831</v>
      </c>
      <c r="E1665" s="12" t="s">
        <v>751</v>
      </c>
      <c r="F1665" s="12" t="s">
        <v>5580</v>
      </c>
      <c r="G1665" s="12" t="s">
        <v>751</v>
      </c>
      <c r="H1665" s="12" t="s">
        <v>5832</v>
      </c>
      <c r="I1665" s="12" t="s">
        <v>1076</v>
      </c>
      <c r="J1665" s="11">
        <v>308.08</v>
      </c>
      <c r="K1665" s="11">
        <v>1053</v>
      </c>
      <c r="L1665" s="11">
        <v>-5.6451599999999997</v>
      </c>
      <c r="M1665" s="11">
        <v>0.34873833377437902</v>
      </c>
      <c r="N1665" s="11">
        <v>0</v>
      </c>
      <c r="O1665" s="11">
        <v>5.9658348286842902</v>
      </c>
      <c r="P1665" s="11">
        <v>90.428397294229498</v>
      </c>
      <c r="Q1665" s="11">
        <v>3.2570295433118099</v>
      </c>
      <c r="R1665" s="11">
        <v>170</v>
      </c>
      <c r="S1665" s="11">
        <v>111</v>
      </c>
      <c r="T1665" s="11">
        <v>335</v>
      </c>
      <c r="U1665" s="81" t="str">
        <f>IF(COUNTIF('2025年度_地域戦略テーブル（基本項目）'!C:C, D1665) &gt; 0, "策定済み", "未策定")</f>
        <v>未策定</v>
      </c>
      <c r="V1665" t="str">
        <f>IF(COUNTIF('2025年度_地域戦略テーブル（基本項目）'!C:C, D1665) &gt; 0,
    IF(MONTH(INDEX('2025年度_地域戦略テーブル（基本項目）'!G:G, MATCH(D1665, '2025年度_地域戦略テーブル（基本項目）'!C:C, 0))) &gt;= 4,
        YEAR(INDEX('2025年度_地域戦略テーブル（基本項目）'!G:G, MATCH(D1665, '2025年度_地域戦略テーブル（基本項目）'!C:C, 0))),
        YEAR(INDEX('2025年度_地域戦略テーブル（基本項目）'!G:G, MATCH(D1665, '2025年度_地域戦略テーブル（基本項目）'!C:C, 0)))-1),
    "")</f>
        <v/>
      </c>
    </row>
    <row r="1666" spans="1:22">
      <c r="A1666" s="11">
        <v>119</v>
      </c>
      <c r="B1666" s="12" t="s">
        <v>5833</v>
      </c>
      <c r="C1666" s="12" t="s">
        <v>6405</v>
      </c>
      <c r="D1666" s="12" t="s">
        <v>5834</v>
      </c>
      <c r="E1666" s="12" t="s">
        <v>751</v>
      </c>
      <c r="F1666" s="12" t="s">
        <v>5580</v>
      </c>
      <c r="G1666" s="12" t="s">
        <v>751</v>
      </c>
      <c r="H1666" s="12" t="s">
        <v>5835</v>
      </c>
      <c r="I1666" s="12" t="s">
        <v>1076</v>
      </c>
      <c r="J1666" s="11">
        <v>722.42</v>
      </c>
      <c r="K1666" s="11">
        <v>56869</v>
      </c>
      <c r="L1666" s="11">
        <v>-0.98719000000000001</v>
      </c>
      <c r="M1666" s="11">
        <v>5.1699872379823901</v>
      </c>
      <c r="N1666" s="11">
        <v>3.4250673880845302</v>
      </c>
      <c r="O1666" s="11">
        <v>7.03368885061301</v>
      </c>
      <c r="P1666" s="11">
        <v>78.202650139995896</v>
      </c>
      <c r="Q1666" s="11">
        <v>6.1686063833241898</v>
      </c>
      <c r="R1666" s="11">
        <v>2531</v>
      </c>
      <c r="S1666" s="11">
        <v>6315</v>
      </c>
      <c r="T1666" s="11">
        <v>18044</v>
      </c>
      <c r="U1666" s="81" t="str">
        <f>IF(COUNTIF('2025年度_地域戦略テーブル（基本項目）'!C:C, D1666) &gt; 0, "策定済み", "未策定")</f>
        <v>策定済み</v>
      </c>
      <c r="V1666">
        <f>IF(COUNTIF('2025年度_地域戦略テーブル（基本項目）'!C:C, D1666) &gt; 0,
    IF(MONTH(INDEX('2025年度_地域戦略テーブル（基本項目）'!G:G, MATCH(D1666, '2025年度_地域戦略テーブル（基本項目）'!C:C, 0))) &gt;= 4,
        YEAR(INDEX('2025年度_地域戦略テーブル（基本項目）'!G:G, MATCH(D1666, '2025年度_地域戦略テーブル（基本項目）'!C:C, 0))),
        YEAR(INDEX('2025年度_地域戦略テーブル（基本項目）'!G:G, MATCH(D1666, '2025年度_地域戦略テーブル（基本項目）'!C:C, 0)))-1),
    "")</f>
        <v>2024</v>
      </c>
    </row>
    <row r="1667" spans="1:22" hidden="1">
      <c r="A1667" s="11">
        <v>153</v>
      </c>
      <c r="B1667" s="12" t="s">
        <v>5836</v>
      </c>
      <c r="C1667" s="12" t="s">
        <v>6439</v>
      </c>
      <c r="D1667" s="12" t="s">
        <v>5837</v>
      </c>
      <c r="E1667" s="12" t="s">
        <v>751</v>
      </c>
      <c r="F1667" s="12" t="s">
        <v>5580</v>
      </c>
      <c r="G1667" s="12" t="s">
        <v>751</v>
      </c>
      <c r="H1667" s="12" t="s">
        <v>5838</v>
      </c>
      <c r="I1667" s="12" t="s">
        <v>1076</v>
      </c>
      <c r="J1667" s="11">
        <v>238.13</v>
      </c>
      <c r="K1667" s="11">
        <v>1831</v>
      </c>
      <c r="L1667" s="11">
        <v>-13.427899999999999</v>
      </c>
      <c r="M1667" s="11">
        <v>0.65002376612775203</v>
      </c>
      <c r="N1667" s="11">
        <v>6.1410586973772101E-2</v>
      </c>
      <c r="O1667" s="11">
        <v>4.7851486770394196</v>
      </c>
      <c r="P1667" s="11">
        <v>91.169924980094294</v>
      </c>
      <c r="Q1667" s="11">
        <v>3.3334919897647701</v>
      </c>
      <c r="R1667" s="11">
        <v>404</v>
      </c>
      <c r="S1667" s="11">
        <v>213</v>
      </c>
      <c r="T1667" s="11">
        <v>669</v>
      </c>
      <c r="U1667" s="81" t="str">
        <f>IF(COUNTIF('2025年度_地域戦略テーブル（基本項目）'!C:C, D1667) &gt; 0, "策定済み", "未策定")</f>
        <v>未策定</v>
      </c>
      <c r="V1667" t="str">
        <f>IF(COUNTIF('2025年度_地域戦略テーブル（基本項目）'!C:C, D1667) &gt; 0,
    IF(MONTH(INDEX('2025年度_地域戦略テーブル（基本項目）'!G:G, MATCH(D1667, '2025年度_地域戦略テーブル（基本項目）'!C:C, 0))) &gt;= 4,
        YEAR(INDEX('2025年度_地域戦略テーブル（基本項目）'!G:G, MATCH(D1667, '2025年度_地域戦略テーブル（基本項目）'!C:C, 0))),
        YEAR(INDEX('2025年度_地域戦略テーブル（基本項目）'!G:G, MATCH(D1667, '2025年度_地域戦略テーブル（基本項目）'!C:C, 0)))-1),
    "")</f>
        <v/>
      </c>
    </row>
    <row r="1668" spans="1:22" ht="26" hidden="1">
      <c r="A1668" s="11">
        <v>157</v>
      </c>
      <c r="B1668" s="12" t="s">
        <v>5839</v>
      </c>
      <c r="C1668" s="12" t="s">
        <v>6443</v>
      </c>
      <c r="D1668" s="12" t="s">
        <v>5840</v>
      </c>
      <c r="E1668" s="12" t="s">
        <v>751</v>
      </c>
      <c r="F1668" s="12" t="s">
        <v>5580</v>
      </c>
      <c r="G1668" s="12" t="s">
        <v>751</v>
      </c>
      <c r="H1668" s="12" t="s">
        <v>5841</v>
      </c>
      <c r="I1668" s="12" t="s">
        <v>1076</v>
      </c>
      <c r="J1668" s="11">
        <v>280.08999999999997</v>
      </c>
      <c r="K1668" s="11">
        <v>1165</v>
      </c>
      <c r="L1668" s="11">
        <v>3.9250699999999998</v>
      </c>
      <c r="M1668" s="11">
        <v>0.81555777948754604</v>
      </c>
      <c r="N1668" s="11">
        <v>1.3360141691674099</v>
      </c>
      <c r="O1668" s="11">
        <v>3.1271116681825299</v>
      </c>
      <c r="P1668" s="11">
        <v>91.1362285933251</v>
      </c>
      <c r="Q1668" s="11">
        <v>3.5850877898374098</v>
      </c>
      <c r="R1668" s="11">
        <v>452</v>
      </c>
      <c r="S1668" s="11">
        <v>95</v>
      </c>
      <c r="T1668" s="11">
        <v>372</v>
      </c>
      <c r="U1668" s="81" t="str">
        <f>IF(COUNTIF('2025年度_地域戦略テーブル（基本項目）'!C:C, D1668) &gt; 0, "策定済み", "未策定")</f>
        <v>未策定</v>
      </c>
      <c r="V1668" t="str">
        <f>IF(COUNTIF('2025年度_地域戦略テーブル（基本項目）'!C:C, D1668) &gt; 0,
    IF(MONTH(INDEX('2025年度_地域戦略テーブル（基本項目）'!G:G, MATCH(D1668, '2025年度_地域戦略テーブル（基本項目）'!C:C, 0))) &gt;= 4,
        YEAR(INDEX('2025年度_地域戦略テーブル（基本項目）'!G:G, MATCH(D1668, '2025年度_地域戦略テーブル（基本項目）'!C:C, 0))),
        YEAR(INDEX('2025年度_地域戦略テーブル（基本項目）'!G:G, MATCH(D1668, '2025年度_地域戦略テーブル（基本項目）'!C:C, 0)))-1),
    "")</f>
        <v/>
      </c>
    </row>
    <row r="1669" spans="1:22" hidden="1">
      <c r="A1669" s="11">
        <v>103</v>
      </c>
      <c r="B1669" s="12" t="s">
        <v>5842</v>
      </c>
      <c r="C1669" s="12" t="s">
        <v>6389</v>
      </c>
      <c r="D1669" s="12" t="s">
        <v>5843</v>
      </c>
      <c r="E1669" s="12" t="s">
        <v>751</v>
      </c>
      <c r="F1669" s="12" t="s">
        <v>5580</v>
      </c>
      <c r="G1669" s="12" t="s">
        <v>751</v>
      </c>
      <c r="H1669" s="12" t="s">
        <v>5844</v>
      </c>
      <c r="I1669" s="12" t="s">
        <v>1076</v>
      </c>
      <c r="J1669" s="11">
        <v>129.88</v>
      </c>
      <c r="K1669" s="11">
        <v>9698</v>
      </c>
      <c r="L1669" s="11">
        <v>-12.669969999999999</v>
      </c>
      <c r="M1669" s="11">
        <v>5.0473151377871499</v>
      </c>
      <c r="N1669" s="11">
        <v>8.11838124488402</v>
      </c>
      <c r="O1669" s="11">
        <v>2.6697909403043401</v>
      </c>
      <c r="P1669" s="11">
        <v>78.948386572216407</v>
      </c>
      <c r="Q1669" s="11">
        <v>5.2161261048081302</v>
      </c>
      <c r="R1669" s="11">
        <v>439</v>
      </c>
      <c r="S1669" s="11">
        <v>1321</v>
      </c>
      <c r="T1669" s="11">
        <v>3310</v>
      </c>
      <c r="U1669" s="81" t="str">
        <f>IF(COUNTIF('2025年度_地域戦略テーブル（基本項目）'!C:C, D1669) &gt; 0, "策定済み", "未策定")</f>
        <v>未策定</v>
      </c>
      <c r="V1669" t="str">
        <f>IF(COUNTIF('2025年度_地域戦略テーブル（基本項目）'!C:C, D1669) &gt; 0,
    IF(MONTH(INDEX('2025年度_地域戦略テーブル（基本項目）'!G:G, MATCH(D1669, '2025年度_地域戦略テーブル（基本項目）'!C:C, 0))) &gt;= 4,
        YEAR(INDEX('2025年度_地域戦略テーブル（基本項目）'!G:G, MATCH(D1669, '2025年度_地域戦略テーブル（基本項目）'!C:C, 0))),
        YEAR(INDEX('2025年度_地域戦略テーブル（基本項目）'!G:G, MATCH(D1669, '2025年度_地域戦略テーブル（基本項目）'!C:C, 0)))-1),
    "")</f>
        <v/>
      </c>
    </row>
    <row r="1670" spans="1:22" hidden="1">
      <c r="A1670" s="11">
        <v>109</v>
      </c>
      <c r="B1670" s="12" t="s">
        <v>5845</v>
      </c>
      <c r="C1670" s="12" t="s">
        <v>6395</v>
      </c>
      <c r="D1670" s="12" t="s">
        <v>5846</v>
      </c>
      <c r="E1670" s="12" t="s">
        <v>751</v>
      </c>
      <c r="F1670" s="12" t="s">
        <v>5580</v>
      </c>
      <c r="G1670" s="12" t="s">
        <v>751</v>
      </c>
      <c r="H1670" s="12" t="s">
        <v>5847</v>
      </c>
      <c r="I1670" s="12" t="s">
        <v>1076</v>
      </c>
      <c r="J1670" s="11">
        <v>594.5</v>
      </c>
      <c r="K1670" s="11">
        <v>97950</v>
      </c>
      <c r="L1670" s="11">
        <v>2.4067400000000001</v>
      </c>
      <c r="M1670" s="11">
        <v>10.3821110424779</v>
      </c>
      <c r="N1670" s="11">
        <v>1.8727983504377601</v>
      </c>
      <c r="O1670" s="11">
        <v>16.296853700092299</v>
      </c>
      <c r="P1670" s="11">
        <v>67.901188175761504</v>
      </c>
      <c r="Q1670" s="11">
        <v>3.5470487312304901</v>
      </c>
      <c r="R1670" s="11">
        <v>2351</v>
      </c>
      <c r="S1670" s="11">
        <v>8028</v>
      </c>
      <c r="T1670" s="11">
        <v>32891</v>
      </c>
      <c r="U1670" s="81" t="str">
        <f>IF(COUNTIF('2025年度_地域戦略テーブル（基本項目）'!C:C, D1670) &gt; 0, "策定済み", "未策定")</f>
        <v>未策定</v>
      </c>
      <c r="V1670" t="str">
        <f>IF(COUNTIF('2025年度_地域戦略テーブル（基本項目）'!C:C, D1670) &gt; 0,
    IF(MONTH(INDEX('2025年度_地域戦略テーブル（基本項目）'!G:G, MATCH(D1670, '2025年度_地域戦略テーブル（基本項目）'!C:C, 0))) &gt;= 4,
        YEAR(INDEX('2025年度_地域戦略テーブル（基本項目）'!G:G, MATCH(D1670, '2025年度_地域戦略テーブル（基本項目）'!C:C, 0))),
        YEAR(INDEX('2025年度_地域戦略テーブル（基本項目）'!G:G, MATCH(D1670, '2025年度_地域戦略テーブル（基本項目）'!C:C, 0)))-1),
    "")</f>
        <v/>
      </c>
    </row>
    <row r="1671" spans="1:22" hidden="1">
      <c r="A1671" s="11">
        <v>183</v>
      </c>
      <c r="B1671" s="12" t="s">
        <v>5848</v>
      </c>
      <c r="C1671" s="12" t="s">
        <v>6469</v>
      </c>
      <c r="D1671" s="12" t="s">
        <v>5849</v>
      </c>
      <c r="E1671" s="12" t="s">
        <v>751</v>
      </c>
      <c r="F1671" s="12" t="s">
        <v>5580</v>
      </c>
      <c r="G1671" s="12" t="s">
        <v>751</v>
      </c>
      <c r="H1671" s="12" t="s">
        <v>5850</v>
      </c>
      <c r="I1671" s="12" t="s">
        <v>1076</v>
      </c>
      <c r="J1671" s="11">
        <v>571.41</v>
      </c>
      <c r="K1671" s="11">
        <v>1306</v>
      </c>
      <c r="L1671" s="11">
        <v>7.84476</v>
      </c>
      <c r="M1671" s="11">
        <v>0.61661328146323602</v>
      </c>
      <c r="N1671" s="11">
        <v>2.92378418145342E-3</v>
      </c>
      <c r="O1671" s="11">
        <v>1.7862134400270699</v>
      </c>
      <c r="P1671" s="11">
        <v>96.0599295780913</v>
      </c>
      <c r="Q1671" s="11">
        <v>1.5343199162369301</v>
      </c>
      <c r="R1671" s="11">
        <v>127</v>
      </c>
      <c r="S1671" s="11">
        <v>241</v>
      </c>
      <c r="T1671" s="11">
        <v>534</v>
      </c>
      <c r="U1671" s="81" t="str">
        <f>IF(COUNTIF('2025年度_地域戦略テーブル（基本項目）'!C:C, D1671) &gt; 0, "策定済み", "未策定")</f>
        <v>未策定</v>
      </c>
      <c r="V1671" t="str">
        <f>IF(COUNTIF('2025年度_地域戦略テーブル（基本項目）'!C:C, D1671) &gt; 0,
    IF(MONTH(INDEX('2025年度_地域戦略テーブル（基本項目）'!G:G, MATCH(D1671, '2025年度_地域戦略テーブル（基本項目）'!C:C, 0))) &gt;= 4,
        YEAR(INDEX('2025年度_地域戦略テーブル（基本項目）'!G:G, MATCH(D1671, '2025年度_地域戦略テーブル（基本項目）'!C:C, 0))),
        YEAR(INDEX('2025年度_地域戦略テーブル（基本項目）'!G:G, MATCH(D1671, '2025年度_地域戦略テーブル（基本項目）'!C:C, 0)))-1),
    "")</f>
        <v/>
      </c>
    </row>
    <row r="1672" spans="1:22" hidden="1">
      <c r="A1672" s="11">
        <v>223</v>
      </c>
      <c r="B1672" s="12" t="s">
        <v>5851</v>
      </c>
      <c r="C1672" s="12" t="s">
        <v>6509</v>
      </c>
      <c r="D1672" s="12" t="s">
        <v>5852</v>
      </c>
      <c r="E1672" s="12" t="s">
        <v>751</v>
      </c>
      <c r="F1672" s="12" t="s">
        <v>5580</v>
      </c>
      <c r="G1672" s="12" t="s">
        <v>751</v>
      </c>
      <c r="H1672" s="12" t="s">
        <v>5853</v>
      </c>
      <c r="I1672" s="12" t="s">
        <v>1076</v>
      </c>
      <c r="J1672" s="11">
        <v>205.01</v>
      </c>
      <c r="K1672" s="11">
        <v>2743</v>
      </c>
      <c r="L1672" s="11">
        <v>-6.1259399999999999</v>
      </c>
      <c r="M1672" s="11">
        <v>1.2571084960060099</v>
      </c>
      <c r="N1672" s="11">
        <v>1.2992970389493901</v>
      </c>
      <c r="O1672" s="11">
        <v>8.0959174553236206</v>
      </c>
      <c r="P1672" s="11">
        <v>84.347033726589302</v>
      </c>
      <c r="Q1672" s="11">
        <v>5.00064328313172</v>
      </c>
      <c r="R1672" s="11">
        <v>803</v>
      </c>
      <c r="S1672" s="11">
        <v>123</v>
      </c>
      <c r="T1672" s="11">
        <v>947</v>
      </c>
      <c r="U1672" s="81" t="str">
        <f>IF(COUNTIF('2025年度_地域戦略テーブル（基本項目）'!C:C, D1672) &gt; 0, "策定済み", "未策定")</f>
        <v>未策定</v>
      </c>
      <c r="V1672" t="str">
        <f>IF(COUNTIF('2025年度_地域戦略テーブル（基本項目）'!C:C, D1672) &gt; 0,
    IF(MONTH(INDEX('2025年度_地域戦略テーブル（基本項目）'!G:G, MATCH(D1672, '2025年度_地域戦略テーブル（基本項目）'!C:C, 0))) &gt;= 4,
        YEAR(INDEX('2025年度_地域戦略テーブル（基本項目）'!G:G, MATCH(D1672, '2025年度_地域戦略テーブル（基本項目）'!C:C, 0))),
        YEAR(INDEX('2025年度_地域戦略テーブル（基本項目）'!G:G, MATCH(D1672, '2025年度_地域戦略テーブル（基本項目）'!C:C, 0)))-1),
    "")</f>
        <v/>
      </c>
    </row>
    <row r="1673" spans="1:22" hidden="1">
      <c r="A1673" s="11">
        <v>191</v>
      </c>
      <c r="B1673" s="12" t="s">
        <v>5854</v>
      </c>
      <c r="C1673" s="12" t="s">
        <v>6477</v>
      </c>
      <c r="D1673" s="12" t="s">
        <v>5855</v>
      </c>
      <c r="E1673" s="12" t="s">
        <v>751</v>
      </c>
      <c r="F1673" s="12" t="s">
        <v>5580</v>
      </c>
      <c r="G1673" s="12" t="s">
        <v>751</v>
      </c>
      <c r="H1673" s="12" t="s">
        <v>5856</v>
      </c>
      <c r="I1673" s="12" t="s">
        <v>1076</v>
      </c>
      <c r="J1673" s="11">
        <v>369.71</v>
      </c>
      <c r="K1673" s="11">
        <v>3908</v>
      </c>
      <c r="L1673" s="11">
        <v>-13.097619999999999</v>
      </c>
      <c r="M1673" s="11">
        <v>0.97539038216265705</v>
      </c>
      <c r="N1673" s="11">
        <v>1.5182007690111501</v>
      </c>
      <c r="O1673" s="11">
        <v>1.7625176876811399</v>
      </c>
      <c r="P1673" s="11">
        <v>90.588071392437499</v>
      </c>
      <c r="Q1673" s="11">
        <v>5.15581976870752</v>
      </c>
      <c r="R1673" s="11">
        <v>690</v>
      </c>
      <c r="S1673" s="11">
        <v>586</v>
      </c>
      <c r="T1673" s="11">
        <v>1196</v>
      </c>
      <c r="U1673" s="81" t="str">
        <f>IF(COUNTIF('2025年度_地域戦略テーブル（基本項目）'!C:C, D1673) &gt; 0, "策定済み", "未策定")</f>
        <v>未策定</v>
      </c>
      <c r="V1673" t="str">
        <f>IF(COUNTIF('2025年度_地域戦略テーブル（基本項目）'!C:C, D1673) &gt; 0,
    IF(MONTH(INDEX('2025年度_地域戦略テーブル（基本項目）'!G:G, MATCH(D1673, '2025年度_地域戦略テーブル（基本項目）'!C:C, 0))) &gt;= 4,
        YEAR(INDEX('2025年度_地域戦略テーブル（基本項目）'!G:G, MATCH(D1673, '2025年度_地域戦略テーブル（基本項目）'!C:C, 0))),
        YEAR(INDEX('2025年度_地域戦略テーブル（基本項目）'!G:G, MATCH(D1673, '2025年度_地域戦略テーブル（基本項目）'!C:C, 0)))-1),
    "")</f>
        <v/>
      </c>
    </row>
    <row r="1674" spans="1:22" hidden="1">
      <c r="A1674" s="11">
        <v>251</v>
      </c>
      <c r="B1674" s="12" t="s">
        <v>5857</v>
      </c>
      <c r="C1674" s="12" t="s">
        <v>6537</v>
      </c>
      <c r="D1674" s="12" t="s">
        <v>5858</v>
      </c>
      <c r="E1674" s="12" t="s">
        <v>751</v>
      </c>
      <c r="F1674" s="12" t="s">
        <v>5580</v>
      </c>
      <c r="G1674" s="12" t="s">
        <v>751</v>
      </c>
      <c r="H1674" s="12" t="s">
        <v>5859</v>
      </c>
      <c r="I1674" s="12" t="s">
        <v>1076</v>
      </c>
      <c r="J1674" s="11">
        <v>1408.04</v>
      </c>
      <c r="K1674" s="11">
        <v>6563</v>
      </c>
      <c r="L1674" s="11">
        <v>-6.1087300000000004</v>
      </c>
      <c r="M1674" s="11">
        <v>0.612639375924658</v>
      </c>
      <c r="N1674" s="11">
        <v>0</v>
      </c>
      <c r="O1674" s="11">
        <v>12.444644725082</v>
      </c>
      <c r="P1674" s="11">
        <v>82.8119144930929</v>
      </c>
      <c r="Q1674" s="11">
        <v>4.1308014059004998</v>
      </c>
      <c r="R1674" s="11">
        <v>1845</v>
      </c>
      <c r="S1674" s="11">
        <v>593</v>
      </c>
      <c r="T1674" s="11">
        <v>2178</v>
      </c>
      <c r="U1674" s="81" t="str">
        <f>IF(COUNTIF('2025年度_地域戦略テーブル（基本項目）'!C:C, D1674) &gt; 0, "策定済み", "未策定")</f>
        <v>未策定</v>
      </c>
      <c r="V1674" t="str">
        <f>IF(COUNTIF('2025年度_地域戦略テーブル（基本項目）'!C:C, D1674) &gt; 0,
    IF(MONTH(INDEX('2025年度_地域戦略テーブル（基本項目）'!G:G, MATCH(D1674, '2025年度_地域戦略テーブル（基本項目）'!C:C, 0))) &gt;= 4,
        YEAR(INDEX('2025年度_地域戦略テーブル（基本項目）'!G:G, MATCH(D1674, '2025年度_地域戦略テーブル（基本項目）'!C:C, 0))),
        YEAR(INDEX('2025年度_地域戦略テーブル（基本項目）'!G:G, MATCH(D1674, '2025年度_地域戦略テーブル（基本項目）'!C:C, 0)))-1),
    "")</f>
        <v/>
      </c>
    </row>
    <row r="1675" spans="1:22" hidden="1">
      <c r="A1675" s="11">
        <v>92</v>
      </c>
      <c r="B1675" s="12" t="s">
        <v>5860</v>
      </c>
      <c r="C1675" s="12" t="s">
        <v>6378</v>
      </c>
      <c r="D1675" s="12" t="s">
        <v>758</v>
      </c>
      <c r="E1675" s="12" t="s">
        <v>751</v>
      </c>
      <c r="F1675" s="12" t="s">
        <v>5580</v>
      </c>
      <c r="G1675" s="12" t="s">
        <v>751</v>
      </c>
      <c r="H1675" s="12" t="s">
        <v>5861</v>
      </c>
      <c r="I1675" s="12" t="s">
        <v>1076</v>
      </c>
      <c r="J1675" s="11">
        <v>619.34</v>
      </c>
      <c r="K1675" s="11">
        <v>166536</v>
      </c>
      <c r="L1675" s="11">
        <v>-1.64829</v>
      </c>
      <c r="M1675" s="11">
        <v>8.8585170326559108</v>
      </c>
      <c r="N1675" s="11">
        <v>0</v>
      </c>
      <c r="O1675" s="11">
        <v>43.666534463485398</v>
      </c>
      <c r="P1675" s="11">
        <v>46.107297712683597</v>
      </c>
      <c r="Q1675" s="11">
        <v>1.3676507911750999</v>
      </c>
      <c r="R1675" s="11">
        <v>7214</v>
      </c>
      <c r="S1675" s="11">
        <v>13817</v>
      </c>
      <c r="T1675" s="11">
        <v>55044</v>
      </c>
      <c r="U1675" s="81" t="str">
        <f>IF(COUNTIF('2025年度_地域戦略テーブル（基本項目）'!C:C, D1675) &gt; 0, "策定済み", "未策定")</f>
        <v>策定済み</v>
      </c>
      <c r="V1675">
        <f>IF(COUNTIF('2025年度_地域戦略テーブル（基本項目）'!C:C, D1675) &gt; 0,
    IF(MONTH(INDEX('2025年度_地域戦略テーブル（基本項目）'!G:G, MATCH(D1675, '2025年度_地域戦略テーブル（基本項目）'!C:C, 0))) &gt;= 4,
        YEAR(INDEX('2025年度_地域戦略テーブル（基本項目）'!G:G, MATCH(D1675, '2025年度_地域戦略テーブル（基本項目）'!C:C, 0))),
        YEAR(INDEX('2025年度_地域戦略テーブル（基本項目）'!G:G, MATCH(D1675, '2025年度_地域戦略テーブル（基本項目）'!C:C, 0)))-1),
    "")</f>
        <v>2019</v>
      </c>
    </row>
    <row r="1676" spans="1:22" hidden="1">
      <c r="A1676" s="11">
        <v>221</v>
      </c>
      <c r="B1676" s="12" t="s">
        <v>5862</v>
      </c>
      <c r="C1676" s="12" t="s">
        <v>6507</v>
      </c>
      <c r="D1676" s="12" t="s">
        <v>5863</v>
      </c>
      <c r="E1676" s="12" t="s">
        <v>751</v>
      </c>
      <c r="F1676" s="12" t="s">
        <v>5580</v>
      </c>
      <c r="G1676" s="12" t="s">
        <v>751</v>
      </c>
      <c r="H1676" s="12" t="s">
        <v>5864</v>
      </c>
      <c r="I1676" s="12" t="s">
        <v>1076</v>
      </c>
      <c r="J1676" s="11">
        <v>343.66</v>
      </c>
      <c r="K1676" s="11">
        <v>6775</v>
      </c>
      <c r="L1676" s="11">
        <v>-7.9483699999999997</v>
      </c>
      <c r="M1676" s="11">
        <v>3.14169561710822</v>
      </c>
      <c r="N1676" s="11">
        <v>1.9574278707894499</v>
      </c>
      <c r="O1676" s="11">
        <v>43.126770220847497</v>
      </c>
      <c r="P1676" s="11">
        <v>50.019319404790302</v>
      </c>
      <c r="Q1676" s="11">
        <v>1.7547868864645699</v>
      </c>
      <c r="R1676" s="11">
        <v>3180</v>
      </c>
      <c r="S1676" s="11">
        <v>449</v>
      </c>
      <c r="T1676" s="11">
        <v>1908</v>
      </c>
      <c r="U1676" s="81" t="str">
        <f>IF(COUNTIF('2025年度_地域戦略テーブル（基本項目）'!C:C, D1676) &gt; 0, "策定済み", "未策定")</f>
        <v>未策定</v>
      </c>
      <c r="V1676" t="str">
        <f>IF(COUNTIF('2025年度_地域戦略テーブル（基本項目）'!C:C, D1676) &gt; 0,
    IF(MONTH(INDEX('2025年度_地域戦略テーブル（基本項目）'!G:G, MATCH(D1676, '2025年度_地域戦略テーブル（基本項目）'!C:C, 0))) &gt;= 4,
        YEAR(INDEX('2025年度_地域戦略テーブル（基本項目）'!G:G, MATCH(D1676, '2025年度_地域戦略テーブル（基本項目）'!C:C, 0))),
        YEAR(INDEX('2025年度_地域戦略テーブル（基本項目）'!G:G, MATCH(D1676, '2025年度_地域戦略テーブル（基本項目）'!C:C, 0)))-1),
    "")</f>
        <v/>
      </c>
    </row>
    <row r="1677" spans="1:22" hidden="1">
      <c r="A1677" s="11">
        <v>245</v>
      </c>
      <c r="B1677" s="12" t="s">
        <v>5865</v>
      </c>
      <c r="C1677" s="12" t="s">
        <v>6531</v>
      </c>
      <c r="D1677" s="12" t="s">
        <v>5866</v>
      </c>
      <c r="E1677" s="12" t="s">
        <v>751</v>
      </c>
      <c r="F1677" s="12" t="s">
        <v>5580</v>
      </c>
      <c r="G1677" s="12" t="s">
        <v>751</v>
      </c>
      <c r="H1677" s="12" t="s">
        <v>5867</v>
      </c>
      <c r="I1677" s="12" t="s">
        <v>1076</v>
      </c>
      <c r="J1677" s="11">
        <v>815.68</v>
      </c>
      <c r="K1677" s="11">
        <v>5420</v>
      </c>
      <c r="L1677" s="11">
        <v>-5.5419999999999998</v>
      </c>
      <c r="M1677" s="11">
        <v>1.1230105814454401</v>
      </c>
      <c r="N1677" s="11">
        <v>0</v>
      </c>
      <c r="O1677" s="11">
        <v>20.6250783536026</v>
      </c>
      <c r="P1677" s="11">
        <v>75.276927473118207</v>
      </c>
      <c r="Q1677" s="11">
        <v>2.9749835918338099</v>
      </c>
      <c r="R1677" s="11">
        <v>1938</v>
      </c>
      <c r="S1677" s="11">
        <v>561</v>
      </c>
      <c r="T1677" s="11">
        <v>1587</v>
      </c>
      <c r="U1677" s="81" t="str">
        <f>IF(COUNTIF('2025年度_地域戦略テーブル（基本項目）'!C:C, D1677) &gt; 0, "策定済み", "未策定")</f>
        <v>未策定</v>
      </c>
      <c r="V1677" t="str">
        <f>IF(COUNTIF('2025年度_地域戦略テーブル（基本項目）'!C:C, D1677) &gt; 0,
    IF(MONTH(INDEX('2025年度_地域戦略テーブル（基本項目）'!G:G, MATCH(D1677, '2025年度_地域戦略テーブル（基本項目）'!C:C, 0))) &gt;= 4,
        YEAR(INDEX('2025年度_地域戦略テーブル（基本項目）'!G:G, MATCH(D1677, '2025年度_地域戦略テーブル（基本項目）'!C:C, 0))),
        YEAR(INDEX('2025年度_地域戦略テーブル（基本項目）'!G:G, MATCH(D1677, '2025年度_地域戦略テーブル（基本項目）'!C:C, 0)))-1),
    "")</f>
        <v/>
      </c>
    </row>
    <row r="1678" spans="1:22" hidden="1">
      <c r="A1678" s="11">
        <v>172</v>
      </c>
      <c r="B1678" s="12" t="s">
        <v>5868</v>
      </c>
      <c r="C1678" s="12" t="s">
        <v>6458</v>
      </c>
      <c r="D1678" s="12" t="s">
        <v>5869</v>
      </c>
      <c r="E1678" s="12" t="s">
        <v>751</v>
      </c>
      <c r="F1678" s="12" t="s">
        <v>5580</v>
      </c>
      <c r="G1678" s="12" t="s">
        <v>751</v>
      </c>
      <c r="H1678" s="12" t="s">
        <v>5870</v>
      </c>
      <c r="I1678" s="12" t="s">
        <v>1076</v>
      </c>
      <c r="J1678" s="11">
        <v>139.41999999999999</v>
      </c>
      <c r="K1678" s="11">
        <v>6567</v>
      </c>
      <c r="L1678" s="11">
        <v>-6.4263300000000001</v>
      </c>
      <c r="M1678" s="11">
        <v>6.0922212922978902</v>
      </c>
      <c r="N1678" s="11">
        <v>29.722051897099</v>
      </c>
      <c r="O1678" s="11">
        <v>6.7625721676444597</v>
      </c>
      <c r="P1678" s="11">
        <v>54.435601774167502</v>
      </c>
      <c r="Q1678" s="11">
        <v>2.9875528687911301</v>
      </c>
      <c r="R1678" s="11">
        <v>1444</v>
      </c>
      <c r="S1678" s="11">
        <v>479</v>
      </c>
      <c r="T1678" s="11">
        <v>2247</v>
      </c>
      <c r="U1678" s="81" t="str">
        <f>IF(COUNTIF('2025年度_地域戦略テーブル（基本項目）'!C:C, D1678) &gt; 0, "策定済み", "未策定")</f>
        <v>未策定</v>
      </c>
      <c r="V1678" t="str">
        <f>IF(COUNTIF('2025年度_地域戦略テーブル（基本項目）'!C:C, D1678) &gt; 0,
    IF(MONTH(INDEX('2025年度_地域戦略テーブル（基本項目）'!G:G, MATCH(D1678, '2025年度_地域戦略テーブル（基本項目）'!C:C, 0))) &gt;= 4,
        YEAR(INDEX('2025年度_地域戦略テーブル（基本項目）'!G:G, MATCH(D1678, '2025年度_地域戦略テーブル（基本項目）'!C:C, 0))),
        YEAR(INDEX('2025年度_地域戦略テーブル（基本項目）'!G:G, MATCH(D1678, '2025年度_地域戦略テーブル（基本項目）'!C:C, 0)))-1),
    "")</f>
        <v/>
      </c>
    </row>
    <row r="1679" spans="1:22" hidden="1">
      <c r="A1679" s="11">
        <v>217</v>
      </c>
      <c r="B1679" s="12" t="s">
        <v>5871</v>
      </c>
      <c r="C1679" s="12" t="s">
        <v>6503</v>
      </c>
      <c r="D1679" s="12" t="s">
        <v>5872</v>
      </c>
      <c r="E1679" s="12" t="s">
        <v>751</v>
      </c>
      <c r="F1679" s="12" t="s">
        <v>5580</v>
      </c>
      <c r="G1679" s="12" t="s">
        <v>751</v>
      </c>
      <c r="H1679" s="12" t="s">
        <v>5873</v>
      </c>
      <c r="I1679" s="12" t="s">
        <v>1076</v>
      </c>
      <c r="J1679" s="11">
        <v>766.89</v>
      </c>
      <c r="K1679" s="11">
        <v>2421</v>
      </c>
      <c r="L1679" s="11">
        <v>-11.025359999999999</v>
      </c>
      <c r="M1679" s="11">
        <v>0.39208373942388902</v>
      </c>
      <c r="N1679" s="11">
        <v>3.2683453440610901E-3</v>
      </c>
      <c r="O1679" s="11">
        <v>5.8083694478255197</v>
      </c>
      <c r="P1679" s="11">
        <v>92.012292744953299</v>
      </c>
      <c r="Q1679" s="11">
        <v>1.7839857224532301</v>
      </c>
      <c r="R1679" s="11">
        <v>491</v>
      </c>
      <c r="S1679" s="11">
        <v>243</v>
      </c>
      <c r="T1679" s="11">
        <v>843</v>
      </c>
      <c r="U1679" s="81" t="str">
        <f>IF(COUNTIF('2025年度_地域戦略テーブル（基本項目）'!C:C, D1679) &gt; 0, "策定済み", "未策定")</f>
        <v>未策定</v>
      </c>
      <c r="V1679" t="str">
        <f>IF(COUNTIF('2025年度_地域戦略テーブル（基本項目）'!C:C, D1679) &gt; 0,
    IF(MONTH(INDEX('2025年度_地域戦略テーブル（基本項目）'!G:G, MATCH(D1679, '2025年度_地域戦略テーブル（基本項目）'!C:C, 0))) &gt;= 4,
        YEAR(INDEX('2025年度_地域戦略テーブル（基本項目）'!G:G, MATCH(D1679, '2025年度_地域戦略テーブル（基本項目）'!C:C, 0))),
        YEAR(INDEX('2025年度_地域戦略テーブル（基本項目）'!G:G, MATCH(D1679, '2025年度_地域戦略テーブル（基本項目）'!C:C, 0)))-1),
    "")</f>
        <v/>
      </c>
    </row>
    <row r="1680" spans="1:22" hidden="1">
      <c r="A1680" s="11">
        <v>110</v>
      </c>
      <c r="B1680" s="12" t="s">
        <v>5874</v>
      </c>
      <c r="C1680" s="12" t="s">
        <v>6396</v>
      </c>
      <c r="D1680" s="12" t="s">
        <v>5875</v>
      </c>
      <c r="E1680" s="12" t="s">
        <v>751</v>
      </c>
      <c r="F1680" s="12" t="s">
        <v>5580</v>
      </c>
      <c r="G1680" s="12" t="s">
        <v>751</v>
      </c>
      <c r="H1680" s="12" t="s">
        <v>5876</v>
      </c>
      <c r="I1680" s="12" t="s">
        <v>1076</v>
      </c>
      <c r="J1680" s="11">
        <v>115.9</v>
      </c>
      <c r="K1680" s="11">
        <v>39490</v>
      </c>
      <c r="L1680" s="11">
        <v>-4.1318700000000002</v>
      </c>
      <c r="M1680" s="11">
        <v>16.865989706704799</v>
      </c>
      <c r="N1680" s="11">
        <v>36.638892006645101</v>
      </c>
      <c r="O1680" s="11">
        <v>20.991128788323898</v>
      </c>
      <c r="P1680" s="11">
        <v>22.582172140309499</v>
      </c>
      <c r="Q1680" s="11">
        <v>2.9218173580166602</v>
      </c>
      <c r="R1680" s="11">
        <v>1839</v>
      </c>
      <c r="S1680" s="11">
        <v>3463</v>
      </c>
      <c r="T1680" s="11">
        <v>14144</v>
      </c>
      <c r="U1680" s="81" t="str">
        <f>IF(COUNTIF('2025年度_地域戦略テーブル（基本項目）'!C:C, D1680) &gt; 0, "策定済み", "未策定")</f>
        <v>未策定</v>
      </c>
      <c r="V1680" t="str">
        <f>IF(COUNTIF('2025年度_地域戦略テーブル（基本項目）'!C:C, D1680) &gt; 0,
    IF(MONTH(INDEX('2025年度_地域戦略テーブル（基本項目）'!G:G, MATCH(D1680, '2025年度_地域戦略テーブル（基本項目）'!C:C, 0))) &gt;= 4,
        YEAR(INDEX('2025年度_地域戦略テーブル（基本項目）'!G:G, MATCH(D1680, '2025年度_地域戦略テーブル（基本項目）'!C:C, 0))),
        YEAR(INDEX('2025年度_地域戦略テーブル（基本項目）'!G:G, MATCH(D1680, '2025年度_地域戦略テーブル（基本項目）'!C:C, 0)))-1),
    "")</f>
        <v/>
      </c>
    </row>
    <row r="1681" spans="1:22" hidden="1">
      <c r="A1681" s="11">
        <v>125</v>
      </c>
      <c r="B1681" s="12" t="s">
        <v>5877</v>
      </c>
      <c r="C1681" s="12" t="s">
        <v>6411</v>
      </c>
      <c r="D1681" s="12" t="s">
        <v>5878</v>
      </c>
      <c r="E1681" s="12" t="s">
        <v>751</v>
      </c>
      <c r="F1681" s="12" t="s">
        <v>5580</v>
      </c>
      <c r="G1681" s="12" t="s">
        <v>751</v>
      </c>
      <c r="H1681" s="12" t="s">
        <v>5879</v>
      </c>
      <c r="I1681" s="12" t="s">
        <v>1076</v>
      </c>
      <c r="J1681" s="11">
        <v>196.75</v>
      </c>
      <c r="K1681" s="11">
        <v>4167</v>
      </c>
      <c r="L1681" s="11">
        <v>-10.44487</v>
      </c>
      <c r="M1681" s="11">
        <v>1.9358773160098399</v>
      </c>
      <c r="N1681" s="11">
        <v>5.3304968502944403</v>
      </c>
      <c r="O1681" s="11">
        <v>4.8622844778700101</v>
      </c>
      <c r="P1681" s="11">
        <v>86.841321524830406</v>
      </c>
      <c r="Q1681" s="11">
        <v>1.0300198309952799</v>
      </c>
      <c r="R1681" s="11">
        <v>1146</v>
      </c>
      <c r="S1681" s="11">
        <v>705</v>
      </c>
      <c r="T1681" s="11">
        <v>1098</v>
      </c>
      <c r="U1681" s="81" t="str">
        <f>IF(COUNTIF('2025年度_地域戦略テーブル（基本項目）'!C:C, D1681) &gt; 0, "策定済み", "未策定")</f>
        <v>未策定</v>
      </c>
      <c r="V1681" t="str">
        <f>IF(COUNTIF('2025年度_地域戦略テーブル（基本項目）'!C:C, D1681) &gt; 0,
    IF(MONTH(INDEX('2025年度_地域戦略テーブル（基本項目）'!G:G, MATCH(D1681, '2025年度_地域戦略テーブル（基本項目）'!C:C, 0))) &gt;= 4,
        YEAR(INDEX('2025年度_地域戦略テーブル（基本項目）'!G:G, MATCH(D1681, '2025年度_地域戦略テーブル（基本項目）'!C:C, 0))),
        YEAR(INDEX('2025年度_地域戦略テーブル（基本項目）'!G:G, MATCH(D1681, '2025年度_地域戦略テーブル（基本項目）'!C:C, 0)))-1),
    "")</f>
        <v/>
      </c>
    </row>
    <row r="1682" spans="1:22" hidden="1">
      <c r="A1682" s="11">
        <v>248</v>
      </c>
      <c r="B1682" s="12" t="s">
        <v>5880</v>
      </c>
      <c r="C1682" s="12" t="s">
        <v>6534</v>
      </c>
      <c r="D1682" s="12" t="s">
        <v>5881</v>
      </c>
      <c r="E1682" s="12" t="s">
        <v>751</v>
      </c>
      <c r="F1682" s="12" t="s">
        <v>5580</v>
      </c>
      <c r="G1682" s="12" t="s">
        <v>751</v>
      </c>
      <c r="H1682" s="12" t="s">
        <v>1792</v>
      </c>
      <c r="I1682" s="12" t="s">
        <v>1076</v>
      </c>
      <c r="J1682" s="11">
        <v>371.79</v>
      </c>
      <c r="K1682" s="11">
        <v>6294</v>
      </c>
      <c r="L1682" s="11">
        <v>-8.5440299999999993</v>
      </c>
      <c r="M1682" s="11">
        <v>2.2027203729956</v>
      </c>
      <c r="N1682" s="11">
        <v>0.23916205279700301</v>
      </c>
      <c r="O1682" s="11">
        <v>29.287395229467698</v>
      </c>
      <c r="P1682" s="11">
        <v>66.0054881895108</v>
      </c>
      <c r="Q1682" s="11">
        <v>2.2652341552289199</v>
      </c>
      <c r="R1682" s="11">
        <v>1896</v>
      </c>
      <c r="S1682" s="11">
        <v>678</v>
      </c>
      <c r="T1682" s="11">
        <v>1940</v>
      </c>
      <c r="U1682" s="81" t="str">
        <f>IF(COUNTIF('2025年度_地域戦略テーブル（基本項目）'!C:C, D1682) &gt; 0, "策定済み", "未策定")</f>
        <v>未策定</v>
      </c>
      <c r="V1682" t="str">
        <f>IF(COUNTIF('2025年度_地域戦略テーブル（基本項目）'!C:C, D1682) &gt; 0,
    IF(MONTH(INDEX('2025年度_地域戦略テーブル（基本項目）'!G:G, MATCH(D1682, '2025年度_地域戦略テーブル（基本項目）'!C:C, 0))) &gt;= 4,
        YEAR(INDEX('2025年度_地域戦略テーブル（基本項目）'!G:G, MATCH(D1682, '2025年度_地域戦略テーブル（基本項目）'!C:C, 0))),
        YEAR(INDEX('2025年度_地域戦略テーブル（基本項目）'!G:G, MATCH(D1682, '2025年度_地域戦略テーブル（基本項目）'!C:C, 0)))-1),
    "")</f>
        <v/>
      </c>
    </row>
    <row r="1683" spans="1:22" hidden="1">
      <c r="A1683" s="11">
        <v>99</v>
      </c>
      <c r="B1683" s="12" t="s">
        <v>5882</v>
      </c>
      <c r="C1683" s="12" t="s">
        <v>6385</v>
      </c>
      <c r="D1683" s="12" t="s">
        <v>5883</v>
      </c>
      <c r="E1683" s="12" t="s">
        <v>751</v>
      </c>
      <c r="F1683" s="12" t="s">
        <v>5580</v>
      </c>
      <c r="G1683" s="12" t="s">
        <v>751</v>
      </c>
      <c r="H1683" s="12" t="s">
        <v>5884</v>
      </c>
      <c r="I1683" s="12" t="s">
        <v>1076</v>
      </c>
      <c r="J1683" s="11">
        <v>761.47</v>
      </c>
      <c r="K1683" s="11">
        <v>33563</v>
      </c>
      <c r="L1683" s="11">
        <v>-7.7432699999999999</v>
      </c>
      <c r="M1683" s="11">
        <v>2.9010203714694098</v>
      </c>
      <c r="N1683" s="11">
        <v>0</v>
      </c>
      <c r="O1683" s="11">
        <v>24.907102545524701</v>
      </c>
      <c r="P1683" s="11">
        <v>52.5368828885331</v>
      </c>
      <c r="Q1683" s="11">
        <v>19.6549941944727</v>
      </c>
      <c r="R1683" s="11">
        <v>1902</v>
      </c>
      <c r="S1683" s="11">
        <v>3700</v>
      </c>
      <c r="T1683" s="11">
        <v>11811</v>
      </c>
      <c r="U1683" s="81" t="str">
        <f>IF(COUNTIF('2025年度_地域戦略テーブル（基本項目）'!C:C, D1683) &gt; 0, "策定済み", "未策定")</f>
        <v>未策定</v>
      </c>
      <c r="V1683" t="str">
        <f>IF(COUNTIF('2025年度_地域戦略テーブル（基本項目）'!C:C, D1683) &gt; 0,
    IF(MONTH(INDEX('2025年度_地域戦略テーブル（基本項目）'!G:G, MATCH(D1683, '2025年度_地域戦略テーブル（基本項目）'!C:C, 0))) &gt;= 4,
        YEAR(INDEX('2025年度_地域戦略テーブル（基本項目）'!G:G, MATCH(D1683, '2025年度_地域戦略テーブル（基本項目）'!C:C, 0))),
        YEAR(INDEX('2025年度_地域戦略テーブル（基本項目）'!G:G, MATCH(D1683, '2025年度_地域戦略テーブル（基本項目）'!C:C, 0)))-1),
    "")</f>
        <v/>
      </c>
    </row>
    <row r="1684" spans="1:22" hidden="1">
      <c r="A1684" s="11">
        <v>213</v>
      </c>
      <c r="B1684" s="12" t="s">
        <v>5885</v>
      </c>
      <c r="C1684" s="12" t="s">
        <v>6499</v>
      </c>
      <c r="D1684" s="12" t="s">
        <v>5886</v>
      </c>
      <c r="E1684" s="12" t="s">
        <v>751</v>
      </c>
      <c r="F1684" s="12" t="s">
        <v>5580</v>
      </c>
      <c r="G1684" s="12" t="s">
        <v>751</v>
      </c>
      <c r="H1684" s="12" t="s">
        <v>5887</v>
      </c>
      <c r="I1684" s="12" t="s">
        <v>1076</v>
      </c>
      <c r="J1684" s="11">
        <v>527.27</v>
      </c>
      <c r="K1684" s="11">
        <v>2775</v>
      </c>
      <c r="L1684" s="11">
        <v>-10.25226</v>
      </c>
      <c r="M1684" s="11">
        <v>0.70788305519553796</v>
      </c>
      <c r="N1684" s="11">
        <v>0</v>
      </c>
      <c r="O1684" s="11">
        <v>11.0189222737168</v>
      </c>
      <c r="P1684" s="11">
        <v>86.670203139832196</v>
      </c>
      <c r="Q1684" s="11">
        <v>1.6029915312554099</v>
      </c>
      <c r="R1684" s="11">
        <v>927</v>
      </c>
      <c r="S1684" s="11">
        <v>147</v>
      </c>
      <c r="T1684" s="11">
        <v>941</v>
      </c>
      <c r="U1684" s="81" t="str">
        <f>IF(COUNTIF('2025年度_地域戦略テーブル（基本項目）'!C:C, D1684) &gt; 0, "策定済み", "未策定")</f>
        <v>未策定</v>
      </c>
      <c r="V1684" t="str">
        <f>IF(COUNTIF('2025年度_地域戦略テーブル（基本項目）'!C:C, D1684) &gt; 0,
    IF(MONTH(INDEX('2025年度_地域戦略テーブル（基本項目）'!G:G, MATCH(D1684, '2025年度_地域戦略テーブル（基本項目）'!C:C, 0))) &gt;= 4,
        YEAR(INDEX('2025年度_地域戦略テーブル（基本項目）'!G:G, MATCH(D1684, '2025年度_地域戦略テーブル（基本項目）'!C:C, 0))),
        YEAR(INDEX('2025年度_地域戦略テーブル（基本項目）'!G:G, MATCH(D1684, '2025年度_地域戦略テーブル（基本項目）'!C:C, 0)))-1),
    "")</f>
        <v/>
      </c>
    </row>
    <row r="1685" spans="1:22" ht="26" hidden="1">
      <c r="A1685" s="11">
        <v>168</v>
      </c>
      <c r="B1685" s="12" t="s">
        <v>5888</v>
      </c>
      <c r="C1685" s="12" t="s">
        <v>6454</v>
      </c>
      <c r="D1685" s="12" t="s">
        <v>5889</v>
      </c>
      <c r="E1685" s="12" t="s">
        <v>751</v>
      </c>
      <c r="F1685" s="12" t="s">
        <v>5580</v>
      </c>
      <c r="G1685" s="12" t="s">
        <v>751</v>
      </c>
      <c r="H1685" s="12" t="s">
        <v>5890</v>
      </c>
      <c r="I1685" s="12" t="s">
        <v>1076</v>
      </c>
      <c r="J1685" s="11">
        <v>47.18</v>
      </c>
      <c r="K1685" s="11">
        <v>2329</v>
      </c>
      <c r="L1685" s="11">
        <v>-7.32193</v>
      </c>
      <c r="M1685" s="11">
        <v>4.9230957410415801</v>
      </c>
      <c r="N1685" s="11">
        <v>69.699741735177795</v>
      </c>
      <c r="O1685" s="11">
        <v>12.090127341367101</v>
      </c>
      <c r="P1685" s="11">
        <v>10.757896530135801</v>
      </c>
      <c r="Q1685" s="11">
        <v>2.5291386522777701</v>
      </c>
      <c r="R1685" s="11">
        <v>974</v>
      </c>
      <c r="S1685" s="11">
        <v>159</v>
      </c>
      <c r="T1685" s="11">
        <v>645</v>
      </c>
      <c r="U1685" s="81" t="str">
        <f>IF(COUNTIF('2025年度_地域戦略テーブル（基本項目）'!C:C, D1685) &gt; 0, "策定済み", "未策定")</f>
        <v>未策定</v>
      </c>
      <c r="V1685" t="str">
        <f>IF(COUNTIF('2025年度_地域戦略テーブル（基本項目）'!C:C, D1685) &gt; 0,
    IF(MONTH(INDEX('2025年度_地域戦略テーブル（基本項目）'!G:G, MATCH(D1685, '2025年度_地域戦略テーブル（基本項目）'!C:C, 0))) &gt;= 4,
        YEAR(INDEX('2025年度_地域戦略テーブル（基本項目）'!G:G, MATCH(D1685, '2025年度_地域戦略テーブル（基本項目）'!C:C, 0))),
        YEAR(INDEX('2025年度_地域戦略テーブル（基本項目）'!G:G, MATCH(D1685, '2025年度_地域戦略テーブル（基本項目）'!C:C, 0)))-1),
    "")</f>
        <v/>
      </c>
    </row>
    <row r="1686" spans="1:22" ht="26" hidden="1">
      <c r="A1686" s="11">
        <v>243</v>
      </c>
      <c r="B1686" s="12" t="s">
        <v>5891</v>
      </c>
      <c r="C1686" s="12" t="s">
        <v>6529</v>
      </c>
      <c r="D1686" s="12" t="s">
        <v>5892</v>
      </c>
      <c r="E1686" s="12" t="s">
        <v>751</v>
      </c>
      <c r="F1686" s="12" t="s">
        <v>5580</v>
      </c>
      <c r="G1686" s="12" t="s">
        <v>751</v>
      </c>
      <c r="H1686" s="12" t="s">
        <v>5893</v>
      </c>
      <c r="I1686" s="12" t="s">
        <v>1076</v>
      </c>
      <c r="J1686" s="11">
        <v>292.58</v>
      </c>
      <c r="K1686" s="11">
        <v>3884</v>
      </c>
      <c r="L1686" s="11">
        <v>-2.0675699999999999</v>
      </c>
      <c r="M1686" s="11">
        <v>1.56751299488711</v>
      </c>
      <c r="N1686" s="11">
        <v>2.7067537216364998E-3</v>
      </c>
      <c r="O1686" s="11">
        <v>28.110337638266898</v>
      </c>
      <c r="P1686" s="11">
        <v>68.510519272232102</v>
      </c>
      <c r="Q1686" s="11">
        <v>1.80892334089228</v>
      </c>
      <c r="R1686" s="11">
        <v>1399</v>
      </c>
      <c r="S1686" s="11">
        <v>345</v>
      </c>
      <c r="T1686" s="11">
        <v>1069</v>
      </c>
      <c r="U1686" s="81" t="str">
        <f>IF(COUNTIF('2025年度_地域戦略テーブル（基本項目）'!C:C, D1686) &gt; 0, "策定済み", "未策定")</f>
        <v>未策定</v>
      </c>
      <c r="V1686" t="str">
        <f>IF(COUNTIF('2025年度_地域戦略テーブル（基本項目）'!C:C, D1686) &gt; 0,
    IF(MONTH(INDEX('2025年度_地域戦略テーブル（基本項目）'!G:G, MATCH(D1686, '2025年度_地域戦略テーブル（基本項目）'!C:C, 0))) &gt;= 4,
        YEAR(INDEX('2025年度_地域戦略テーブル（基本項目）'!G:G, MATCH(D1686, '2025年度_地域戦略テーブル（基本項目）'!C:C, 0))),
        YEAR(INDEX('2025年度_地域戦略テーブル（基本項目）'!G:G, MATCH(D1686, '2025年度_地域戦略テーブル（基本項目）'!C:C, 0)))-1),
    "")</f>
        <v/>
      </c>
    </row>
    <row r="1687" spans="1:22" hidden="1">
      <c r="A1687" s="11">
        <v>189</v>
      </c>
      <c r="B1687" s="12" t="s">
        <v>5894</v>
      </c>
      <c r="C1687" s="12" t="s">
        <v>6475</v>
      </c>
      <c r="D1687" s="12" t="s">
        <v>5895</v>
      </c>
      <c r="E1687" s="12" t="s">
        <v>751</v>
      </c>
      <c r="F1687" s="12" t="s">
        <v>5580</v>
      </c>
      <c r="G1687" s="12" t="s">
        <v>751</v>
      </c>
      <c r="H1687" s="12" t="s">
        <v>5896</v>
      </c>
      <c r="I1687" s="12" t="s">
        <v>1076</v>
      </c>
      <c r="J1687" s="11">
        <v>594.74</v>
      </c>
      <c r="K1687" s="11">
        <v>1528</v>
      </c>
      <c r="L1687" s="11">
        <v>-13.52575</v>
      </c>
      <c r="M1687" s="11">
        <v>0.62289663459326405</v>
      </c>
      <c r="N1687" s="11">
        <v>0</v>
      </c>
      <c r="O1687" s="11">
        <v>7.5354992887425096</v>
      </c>
      <c r="P1687" s="11">
        <v>86.726227460391698</v>
      </c>
      <c r="Q1687" s="11">
        <v>5.1153766162725303</v>
      </c>
      <c r="R1687" s="11">
        <v>355</v>
      </c>
      <c r="S1687" s="11">
        <v>278</v>
      </c>
      <c r="T1687" s="11">
        <v>518</v>
      </c>
      <c r="U1687" s="81" t="str">
        <f>IF(COUNTIF('2025年度_地域戦略テーブル（基本項目）'!C:C, D1687) &gt; 0, "策定済み", "未策定")</f>
        <v>未策定</v>
      </c>
      <c r="V1687" t="str">
        <f>IF(COUNTIF('2025年度_地域戦略テーブル（基本項目）'!C:C, D1687) &gt; 0,
    IF(MONTH(INDEX('2025年度_地域戦略テーブル（基本項目）'!G:G, MATCH(D1687, '2025年度_地域戦略テーブル（基本項目）'!C:C, 0))) &gt;= 4,
        YEAR(INDEX('2025年度_地域戦略テーブル（基本項目）'!G:G, MATCH(D1687, '2025年度_地域戦略テーブル（基本項目）'!C:C, 0))),
        YEAR(INDEX('2025年度_地域戦略テーブル（基本項目）'!G:G, MATCH(D1687, '2025年度_地域戦略テーブル（基本項目）'!C:C, 0)))-1),
    "")</f>
        <v/>
      </c>
    </row>
    <row r="1688" spans="1:22" ht="26" hidden="1">
      <c r="A1688" s="11">
        <v>200</v>
      </c>
      <c r="B1688" s="12" t="s">
        <v>5897</v>
      </c>
      <c r="C1688" s="12" t="s">
        <v>6486</v>
      </c>
      <c r="D1688" s="12" t="s">
        <v>5898</v>
      </c>
      <c r="E1688" s="12" t="s">
        <v>751</v>
      </c>
      <c r="F1688" s="12" t="s">
        <v>5580</v>
      </c>
      <c r="G1688" s="12" t="s">
        <v>751</v>
      </c>
      <c r="H1688" s="12" t="s">
        <v>5899</v>
      </c>
      <c r="I1688" s="12" t="s">
        <v>1076</v>
      </c>
      <c r="J1688" s="11">
        <v>398.51</v>
      </c>
      <c r="K1688" s="11">
        <v>1637</v>
      </c>
      <c r="L1688" s="11">
        <v>-6.8298199999999998</v>
      </c>
      <c r="M1688" s="11">
        <v>0.54954112752602502</v>
      </c>
      <c r="N1688" s="11">
        <v>0</v>
      </c>
      <c r="O1688" s="11">
        <v>9.9824133254692597</v>
      </c>
      <c r="P1688" s="11">
        <v>83.814731757260702</v>
      </c>
      <c r="Q1688" s="11">
        <v>5.65331378974403</v>
      </c>
      <c r="R1688" s="11">
        <v>319</v>
      </c>
      <c r="S1688" s="11">
        <v>115</v>
      </c>
      <c r="T1688" s="11">
        <v>597</v>
      </c>
      <c r="U1688" s="81" t="str">
        <f>IF(COUNTIF('2025年度_地域戦略テーブル（基本項目）'!C:C, D1688) &gt; 0, "策定済み", "未策定")</f>
        <v>未策定</v>
      </c>
      <c r="V1688" t="str">
        <f>IF(COUNTIF('2025年度_地域戦略テーブル（基本項目）'!C:C, D1688) &gt; 0,
    IF(MONTH(INDEX('2025年度_地域戦略テーブル（基本項目）'!G:G, MATCH(D1688, '2025年度_地域戦略テーブル（基本項目）'!C:C, 0))) &gt;= 4,
        YEAR(INDEX('2025年度_地域戦略テーブル（基本項目）'!G:G, MATCH(D1688, '2025年度_地域戦略テーブル（基本項目）'!C:C, 0))),
        YEAR(INDEX('2025年度_地域戦略テーブル（基本項目）'!G:G, MATCH(D1688, '2025年度_地域戦略テーブル（基本項目）'!C:C, 0)))-1),
    "")</f>
        <v/>
      </c>
    </row>
    <row r="1689" spans="1:22" ht="26" hidden="1">
      <c r="A1689" s="11">
        <v>262</v>
      </c>
      <c r="B1689" s="12" t="s">
        <v>5900</v>
      </c>
      <c r="C1689" s="12" t="s">
        <v>6548</v>
      </c>
      <c r="D1689" s="12" t="s">
        <v>5901</v>
      </c>
      <c r="E1689" s="12" t="s">
        <v>751</v>
      </c>
      <c r="F1689" s="12" t="s">
        <v>5580</v>
      </c>
      <c r="G1689" s="12" t="s">
        <v>751</v>
      </c>
      <c r="H1689" s="12" t="s">
        <v>5902</v>
      </c>
      <c r="I1689" s="12" t="s">
        <v>1076</v>
      </c>
      <c r="J1689" s="11">
        <v>684.87</v>
      </c>
      <c r="K1689" s="11">
        <v>23010</v>
      </c>
      <c r="L1689" s="11">
        <v>-3.2135899999999999</v>
      </c>
      <c r="M1689" s="11">
        <v>3.30263620697764</v>
      </c>
      <c r="N1689" s="11">
        <v>0</v>
      </c>
      <c r="O1689" s="11">
        <v>40.6225277777868</v>
      </c>
      <c r="P1689" s="11">
        <v>50.063409820614503</v>
      </c>
      <c r="Q1689" s="11">
        <v>6.01142619462113</v>
      </c>
      <c r="R1689" s="11">
        <v>3052</v>
      </c>
      <c r="S1689" s="11">
        <v>2179</v>
      </c>
      <c r="T1689" s="11">
        <v>8384</v>
      </c>
      <c r="U1689" s="81" t="str">
        <f>IF(COUNTIF('2025年度_地域戦略テーブル（基本項目）'!C:C, D1689) &gt; 0, "策定済み", "未策定")</f>
        <v>未策定</v>
      </c>
      <c r="V1689" t="str">
        <f>IF(COUNTIF('2025年度_地域戦略テーブル（基本項目）'!C:C, D1689) &gt; 0,
    IF(MONTH(INDEX('2025年度_地域戦略テーブル（基本項目）'!G:G, MATCH(D1689, '2025年度_地域戦略テーブル（基本項目）'!C:C, 0))) &gt;= 4,
        YEAR(INDEX('2025年度_地域戦略テーブル（基本項目）'!G:G, MATCH(D1689, '2025年度_地域戦略テーブル（基本項目）'!C:C, 0))),
        YEAR(INDEX('2025年度_地域戦略テーブル（基本項目）'!G:G, MATCH(D1689, '2025年度_地域戦略テーブル（基本項目）'!C:C, 0)))-1),
    "")</f>
        <v/>
      </c>
    </row>
    <row r="1690" spans="1:22" ht="26" hidden="1">
      <c r="A1690" s="11">
        <v>181</v>
      </c>
      <c r="B1690" s="12" t="s">
        <v>5903</v>
      </c>
      <c r="C1690" s="12" t="s">
        <v>6467</v>
      </c>
      <c r="D1690" s="12" t="s">
        <v>5904</v>
      </c>
      <c r="E1690" s="12" t="s">
        <v>751</v>
      </c>
      <c r="F1690" s="12" t="s">
        <v>5580</v>
      </c>
      <c r="G1690" s="12" t="s">
        <v>751</v>
      </c>
      <c r="H1690" s="12" t="s">
        <v>5905</v>
      </c>
      <c r="I1690" s="12" t="s">
        <v>1076</v>
      </c>
      <c r="J1690" s="11">
        <v>108.65</v>
      </c>
      <c r="K1690" s="11">
        <v>4733</v>
      </c>
      <c r="L1690" s="11">
        <v>-6.6285299999999996</v>
      </c>
      <c r="M1690" s="11">
        <v>3.1198512508882601</v>
      </c>
      <c r="N1690" s="11">
        <v>33.508058775555099</v>
      </c>
      <c r="O1690" s="11">
        <v>17.108259529191201</v>
      </c>
      <c r="P1690" s="11">
        <v>42.666416681679699</v>
      </c>
      <c r="Q1690" s="11">
        <v>3.5974137626857199</v>
      </c>
      <c r="R1690" s="11">
        <v>2377</v>
      </c>
      <c r="S1690" s="11">
        <v>272</v>
      </c>
      <c r="T1690" s="11">
        <v>1320</v>
      </c>
      <c r="U1690" s="81" t="str">
        <f>IF(COUNTIF('2025年度_地域戦略テーブル（基本項目）'!C:C, D1690) &gt; 0, "策定済み", "未策定")</f>
        <v>未策定</v>
      </c>
      <c r="V1690" t="str">
        <f>IF(COUNTIF('2025年度_地域戦略テーブル（基本項目）'!C:C, D1690) &gt; 0,
    IF(MONTH(INDEX('2025年度_地域戦略テーブル（基本項目）'!G:G, MATCH(D1690, '2025年度_地域戦略テーブル（基本項目）'!C:C, 0))) &gt;= 4,
        YEAR(INDEX('2025年度_地域戦略テーブル（基本項目）'!G:G, MATCH(D1690, '2025年度_地域戦略テーブル（基本項目）'!C:C, 0))),
        YEAR(INDEX('2025年度_地域戦略テーブル（基本項目）'!G:G, MATCH(D1690, '2025年度_地域戦略テーブル（基本項目）'!C:C, 0)))-1),
    "")</f>
        <v/>
      </c>
    </row>
    <row r="1691" spans="1:22" hidden="1">
      <c r="A1691" s="11">
        <v>162</v>
      </c>
      <c r="B1691" s="12" t="s">
        <v>5906</v>
      </c>
      <c r="C1691" s="12" t="s">
        <v>6448</v>
      </c>
      <c r="D1691" s="12" t="s">
        <v>5907</v>
      </c>
      <c r="E1691" s="12" t="s">
        <v>751</v>
      </c>
      <c r="F1691" s="12" t="s">
        <v>5580</v>
      </c>
      <c r="G1691" s="12" t="s">
        <v>751</v>
      </c>
      <c r="H1691" s="12" t="s">
        <v>5908</v>
      </c>
      <c r="I1691" s="12" t="s">
        <v>1076</v>
      </c>
      <c r="J1691" s="11">
        <v>168.52</v>
      </c>
      <c r="K1691" s="11">
        <v>10289</v>
      </c>
      <c r="L1691" s="11">
        <v>-7.1054500000000003</v>
      </c>
      <c r="M1691" s="11">
        <v>4.1982603279545803</v>
      </c>
      <c r="N1691" s="11">
        <v>39.324491290804602</v>
      </c>
      <c r="O1691" s="11">
        <v>39.527927557509997</v>
      </c>
      <c r="P1691" s="11">
        <v>14.9033237377717</v>
      </c>
      <c r="Q1691" s="11">
        <v>2.0459970859590899</v>
      </c>
      <c r="R1691" s="11">
        <v>3701</v>
      </c>
      <c r="S1691" s="11">
        <v>808</v>
      </c>
      <c r="T1691" s="11">
        <v>3183</v>
      </c>
      <c r="U1691" s="81" t="str">
        <f>IF(COUNTIF('2025年度_地域戦略テーブル（基本項目）'!C:C, D1691) &gt; 0, "策定済み", "未策定")</f>
        <v>未策定</v>
      </c>
      <c r="V1691" t="str">
        <f>IF(COUNTIF('2025年度_地域戦略テーブル（基本項目）'!C:C, D1691) &gt; 0,
    IF(MONTH(INDEX('2025年度_地域戦略テーブル（基本項目）'!G:G, MATCH(D1691, '2025年度_地域戦略テーブル（基本項目）'!C:C, 0))) &gt;= 4,
        YEAR(INDEX('2025年度_地域戦略テーブル（基本項目）'!G:G, MATCH(D1691, '2025年度_地域戦略テーブル（基本項目）'!C:C, 0))),
        YEAR(INDEX('2025年度_地域戦略テーブル（基本項目）'!G:G, MATCH(D1691, '2025年度_地域戦略テーブル（基本項目）'!C:C, 0)))-1),
    "")</f>
        <v/>
      </c>
    </row>
    <row r="1692" spans="1:22" ht="26" hidden="1">
      <c r="A1692" s="11">
        <v>131</v>
      </c>
      <c r="B1692" s="12" t="s">
        <v>5909</v>
      </c>
      <c r="C1692" s="12" t="s">
        <v>6417</v>
      </c>
      <c r="D1692" s="12" t="s">
        <v>5910</v>
      </c>
      <c r="E1692" s="12" t="s">
        <v>751</v>
      </c>
      <c r="F1692" s="12" t="s">
        <v>5580</v>
      </c>
      <c r="G1692" s="12" t="s">
        <v>751</v>
      </c>
      <c r="H1692" s="12" t="s">
        <v>5911</v>
      </c>
      <c r="I1692" s="12" t="s">
        <v>1076</v>
      </c>
      <c r="J1692" s="11">
        <v>310.76</v>
      </c>
      <c r="K1692" s="11">
        <v>5109</v>
      </c>
      <c r="L1692" s="11">
        <v>-13.7867</v>
      </c>
      <c r="M1692" s="11">
        <v>2.1001245799842501</v>
      </c>
      <c r="N1692" s="11">
        <v>5.2803186234205999E-3</v>
      </c>
      <c r="O1692" s="11">
        <v>9.7337851575940206</v>
      </c>
      <c r="P1692" s="11">
        <v>81.691825802477396</v>
      </c>
      <c r="Q1692" s="11">
        <v>6.4689841413209104</v>
      </c>
      <c r="R1692" s="11">
        <v>708</v>
      </c>
      <c r="S1692" s="11">
        <v>582</v>
      </c>
      <c r="T1692" s="11">
        <v>1658</v>
      </c>
      <c r="U1692" s="81" t="str">
        <f>IF(COUNTIF('2025年度_地域戦略テーブル（基本項目）'!C:C, D1692) &gt; 0, "策定済み", "未策定")</f>
        <v>未策定</v>
      </c>
      <c r="V1692" t="str">
        <f>IF(COUNTIF('2025年度_地域戦略テーブル（基本項目）'!C:C, D1692) &gt; 0,
    IF(MONTH(INDEX('2025年度_地域戦略テーブル（基本項目）'!G:G, MATCH(D1692, '2025年度_地域戦略テーブル（基本項目）'!C:C, 0))) &gt;= 4,
        YEAR(INDEX('2025年度_地域戦略テーブル（基本項目）'!G:G, MATCH(D1692, '2025年度_地域戦略テーブル（基本項目）'!C:C, 0))),
        YEAR(INDEX('2025年度_地域戦略テーブル（基本項目）'!G:G, MATCH(D1692, '2025年度_地域戦略テーブル（基本項目）'!C:C, 0)))-1),
    "")</f>
        <v/>
      </c>
    </row>
    <row r="1693" spans="1:22" hidden="1">
      <c r="A1693" s="11">
        <v>208</v>
      </c>
      <c r="B1693" s="12" t="s">
        <v>5912</v>
      </c>
      <c r="C1693" s="12" t="s">
        <v>6494</v>
      </c>
      <c r="D1693" s="12" t="s">
        <v>5913</v>
      </c>
      <c r="E1693" s="12" t="s">
        <v>751</v>
      </c>
      <c r="F1693" s="12" t="s">
        <v>5580</v>
      </c>
      <c r="G1693" s="12" t="s">
        <v>751</v>
      </c>
      <c r="H1693" s="12" t="s">
        <v>5914</v>
      </c>
      <c r="I1693" s="12" t="s">
        <v>1076</v>
      </c>
      <c r="J1693" s="11">
        <v>716.8</v>
      </c>
      <c r="K1693" s="11">
        <v>4373</v>
      </c>
      <c r="L1693" s="11">
        <v>-12.67971</v>
      </c>
      <c r="M1693" s="11">
        <v>0.74906952144127203</v>
      </c>
      <c r="N1693" s="11">
        <v>6.3561335383217094E-2</v>
      </c>
      <c r="O1693" s="11">
        <v>9.8449371161752595</v>
      </c>
      <c r="P1693" s="11">
        <v>87.546579676634096</v>
      </c>
      <c r="Q1693" s="11">
        <v>1.7958523503661099</v>
      </c>
      <c r="R1693" s="11">
        <v>1216</v>
      </c>
      <c r="S1693" s="11">
        <v>583</v>
      </c>
      <c r="T1693" s="11">
        <v>1342</v>
      </c>
      <c r="U1693" s="81" t="str">
        <f>IF(COUNTIF('2025年度_地域戦略テーブル（基本項目）'!C:C, D1693) &gt; 0, "策定済み", "未策定")</f>
        <v>未策定</v>
      </c>
      <c r="V1693" t="str">
        <f>IF(COUNTIF('2025年度_地域戦略テーブル（基本項目）'!C:C, D1693) &gt; 0,
    IF(MONTH(INDEX('2025年度_地域戦略テーブル（基本項目）'!G:G, MATCH(D1693, '2025年度_地域戦略テーブル（基本項目）'!C:C, 0))) &gt;= 4,
        YEAR(INDEX('2025年度_地域戦略テーブル（基本項目）'!G:G, MATCH(D1693, '2025年度_地域戦略テーブル（基本項目）'!C:C, 0))),
        YEAR(INDEX('2025年度_地域戦略テーブル（基本項目）'!G:G, MATCH(D1693, '2025年度_地域戦略テーブル（基本項目）'!C:C, 0)))-1),
    "")</f>
        <v/>
      </c>
    </row>
    <row r="1694" spans="1:22" hidden="1">
      <c r="A1694" s="11">
        <v>259</v>
      </c>
      <c r="B1694" s="12" t="s">
        <v>5915</v>
      </c>
      <c r="C1694" s="12" t="s">
        <v>6545</v>
      </c>
      <c r="D1694" s="12" t="s">
        <v>5916</v>
      </c>
      <c r="E1694" s="12" t="s">
        <v>751</v>
      </c>
      <c r="F1694" s="12" t="s">
        <v>5580</v>
      </c>
      <c r="G1694" s="12" t="s">
        <v>751</v>
      </c>
      <c r="H1694" s="12" t="s">
        <v>5917</v>
      </c>
      <c r="I1694" s="12" t="s">
        <v>1076</v>
      </c>
      <c r="J1694" s="11">
        <v>571.79999999999995</v>
      </c>
      <c r="K1694" s="11">
        <v>2558</v>
      </c>
      <c r="L1694" s="11">
        <v>0.94711999999999996</v>
      </c>
      <c r="M1694" s="11">
        <v>0.89895611482606397</v>
      </c>
      <c r="N1694" s="11">
        <v>0</v>
      </c>
      <c r="O1694" s="11">
        <v>20.127783532392801</v>
      </c>
      <c r="P1694" s="11">
        <v>62.8728837306952</v>
      </c>
      <c r="Q1694" s="11">
        <v>16.100376622085999</v>
      </c>
      <c r="R1694" s="11">
        <v>874</v>
      </c>
      <c r="S1694" s="11">
        <v>109</v>
      </c>
      <c r="T1694" s="11">
        <v>652</v>
      </c>
      <c r="U1694" s="81" t="str">
        <f>IF(COUNTIF('2025年度_地域戦略テーブル（基本項目）'!C:C, D1694) &gt; 0, "策定済み", "未策定")</f>
        <v>未策定</v>
      </c>
      <c r="V1694" t="str">
        <f>IF(COUNTIF('2025年度_地域戦略テーブル（基本項目）'!C:C, D1694) &gt; 0,
    IF(MONTH(INDEX('2025年度_地域戦略テーブル（基本項目）'!G:G, MATCH(D1694, '2025年度_地域戦略テーブル（基本項目）'!C:C, 0))) &gt;= 4,
        YEAR(INDEX('2025年度_地域戦略テーブル（基本項目）'!G:G, MATCH(D1694, '2025年度_地域戦略テーブル（基本項目）'!C:C, 0))),
        YEAR(INDEX('2025年度_地域戦略テーブル（基本項目）'!G:G, MATCH(D1694, '2025年度_地域戦略テーブル（基本項目）'!C:C, 0)))-1),
    "")</f>
        <v/>
      </c>
    </row>
    <row r="1695" spans="1:22" ht="26" hidden="1">
      <c r="A1695" s="11">
        <v>258</v>
      </c>
      <c r="B1695" s="12" t="s">
        <v>5918</v>
      </c>
      <c r="C1695" s="12" t="s">
        <v>6544</v>
      </c>
      <c r="D1695" s="12" t="s">
        <v>5919</v>
      </c>
      <c r="E1695" s="12" t="s">
        <v>751</v>
      </c>
      <c r="F1695" s="12" t="s">
        <v>5580</v>
      </c>
      <c r="G1695" s="12" t="s">
        <v>751</v>
      </c>
      <c r="H1695" s="12" t="s">
        <v>5920</v>
      </c>
      <c r="I1695" s="12" t="s">
        <v>1076</v>
      </c>
      <c r="J1695" s="11">
        <v>774.33</v>
      </c>
      <c r="K1695" s="11">
        <v>6955</v>
      </c>
      <c r="L1695" s="11">
        <v>-10.35061</v>
      </c>
      <c r="M1695" s="11">
        <v>1.54598127471769</v>
      </c>
      <c r="N1695" s="11">
        <v>0</v>
      </c>
      <c r="O1695" s="11">
        <v>18.0714117036236</v>
      </c>
      <c r="P1695" s="11">
        <v>75.714744991266599</v>
      </c>
      <c r="Q1695" s="11">
        <v>4.6678620303921798</v>
      </c>
      <c r="R1695" s="11">
        <v>1016</v>
      </c>
      <c r="S1695" s="11">
        <v>571</v>
      </c>
      <c r="T1695" s="11">
        <v>2963</v>
      </c>
      <c r="U1695" s="81" t="str">
        <f>IF(COUNTIF('2025年度_地域戦略テーブル（基本項目）'!C:C, D1695) &gt; 0, "策定済み", "未策定")</f>
        <v>未策定</v>
      </c>
      <c r="V1695" t="str">
        <f>IF(COUNTIF('2025年度_地域戦略テーブル（基本項目）'!C:C, D1695) &gt; 0,
    IF(MONTH(INDEX('2025年度_地域戦略テーブル（基本項目）'!G:G, MATCH(D1695, '2025年度_地域戦略テーブル（基本項目）'!C:C, 0))) &gt;= 4,
        YEAR(INDEX('2025年度_地域戦略テーブル（基本項目）'!G:G, MATCH(D1695, '2025年度_地域戦略テーブル（基本項目）'!C:C, 0))),
        YEAR(INDEX('2025年度_地域戦略テーブル（基本項目）'!G:G, MATCH(D1695, '2025年度_地域戦略テーブル（基本項目）'!C:C, 0)))-1),
    "")</f>
        <v/>
      </c>
    </row>
    <row r="1696" spans="1:22" hidden="1">
      <c r="A1696" s="11">
        <v>197</v>
      </c>
      <c r="B1696" s="12" t="s">
        <v>5921</v>
      </c>
      <c r="C1696" s="12" t="s">
        <v>6483</v>
      </c>
      <c r="D1696" s="12" t="s">
        <v>5922</v>
      </c>
      <c r="E1696" s="12" t="s">
        <v>751</v>
      </c>
      <c r="F1696" s="12" t="s">
        <v>5580</v>
      </c>
      <c r="G1696" s="12" t="s">
        <v>751</v>
      </c>
      <c r="H1696" s="12" t="s">
        <v>5923</v>
      </c>
      <c r="I1696" s="12" t="s">
        <v>1076</v>
      </c>
      <c r="J1696" s="11">
        <v>353.56</v>
      </c>
      <c r="K1696" s="11">
        <v>2950</v>
      </c>
      <c r="L1696" s="11">
        <v>-9.0348400000000009</v>
      </c>
      <c r="M1696" s="11">
        <v>1.68762460234124</v>
      </c>
      <c r="N1696" s="11">
        <v>0</v>
      </c>
      <c r="O1696" s="11">
        <v>34.902638951604303</v>
      </c>
      <c r="P1696" s="11">
        <v>56.443485730886501</v>
      </c>
      <c r="Q1696" s="11">
        <v>6.9662507151678996</v>
      </c>
      <c r="R1696" s="11">
        <v>990</v>
      </c>
      <c r="S1696" s="11">
        <v>296</v>
      </c>
      <c r="T1696" s="11">
        <v>1118</v>
      </c>
      <c r="U1696" s="81" t="str">
        <f>IF(COUNTIF('2025年度_地域戦略テーブル（基本項目）'!C:C, D1696) &gt; 0, "策定済み", "未策定")</f>
        <v>未策定</v>
      </c>
      <c r="V1696" t="str">
        <f>IF(COUNTIF('2025年度_地域戦略テーブル（基本項目）'!C:C, D1696) &gt; 0,
    IF(MONTH(INDEX('2025年度_地域戦略テーブル（基本項目）'!G:G, MATCH(D1696, '2025年度_地域戦略テーブル（基本項目）'!C:C, 0))) &gt;= 4,
        YEAR(INDEX('2025年度_地域戦略テーブル（基本項目）'!G:G, MATCH(D1696, '2025年度_地域戦略テーブル（基本項目）'!C:C, 0))),
        YEAR(INDEX('2025年度_地域戦略テーブル（基本項目）'!G:G, MATCH(D1696, '2025年度_地域戦略テーブル（基本項目）'!C:C, 0)))-1),
    "")</f>
        <v/>
      </c>
    </row>
    <row r="1697" spans="1:22" hidden="1">
      <c r="A1697" s="11">
        <v>115</v>
      </c>
      <c r="B1697" s="12" t="s">
        <v>5924</v>
      </c>
      <c r="C1697" s="12" t="s">
        <v>6401</v>
      </c>
      <c r="D1697" s="12" t="s">
        <v>5925</v>
      </c>
      <c r="E1697" s="12" t="s">
        <v>751</v>
      </c>
      <c r="F1697" s="12" t="s">
        <v>5580</v>
      </c>
      <c r="G1697" s="12" t="s">
        <v>751</v>
      </c>
      <c r="H1697" s="12" t="s">
        <v>5926</v>
      </c>
      <c r="I1697" s="12" t="s">
        <v>1076</v>
      </c>
      <c r="J1697" s="11">
        <v>212.21</v>
      </c>
      <c r="K1697" s="11">
        <v>46391</v>
      </c>
      <c r="L1697" s="11">
        <v>-6.5168799999999996</v>
      </c>
      <c r="M1697" s="11">
        <v>7.9374117079750102</v>
      </c>
      <c r="N1697" s="11">
        <v>0</v>
      </c>
      <c r="O1697" s="11">
        <v>5.2988389493945096</v>
      </c>
      <c r="P1697" s="11">
        <v>84.052252430327101</v>
      </c>
      <c r="Q1697" s="11">
        <v>2.7114969123034101</v>
      </c>
      <c r="R1697" s="11">
        <v>434</v>
      </c>
      <c r="S1697" s="11">
        <v>5643</v>
      </c>
      <c r="T1697" s="11">
        <v>15957</v>
      </c>
      <c r="U1697" s="81" t="str">
        <f>IF(COUNTIF('2025年度_地域戦略テーブル（基本項目）'!C:C, D1697) &gt; 0, "策定済み", "未策定")</f>
        <v>未策定</v>
      </c>
      <c r="V1697" t="str">
        <f>IF(COUNTIF('2025年度_地域戦略テーブル（基本項目）'!C:C, D1697) &gt; 0,
    IF(MONTH(INDEX('2025年度_地域戦略テーブル（基本項目）'!G:G, MATCH(D1697, '2025年度_地域戦略テーブル（基本項目）'!C:C, 0))) &gt;= 4,
        YEAR(INDEX('2025年度_地域戦略テーブル（基本項目）'!G:G, MATCH(D1697, '2025年度_地域戦略テーブル（基本項目）'!C:C, 0))),
        YEAR(INDEX('2025年度_地域戦略テーブル（基本項目）'!G:G, MATCH(D1697, '2025年度_地域戦略テーブル（基本項目）'!C:C, 0)))-1),
    "")</f>
        <v/>
      </c>
    </row>
    <row r="1698" spans="1:22" hidden="1">
      <c r="A1698" s="11">
        <v>139</v>
      </c>
      <c r="B1698" s="12" t="s">
        <v>5927</v>
      </c>
      <c r="C1698" s="12" t="s">
        <v>6425</v>
      </c>
      <c r="D1698" s="12" t="s">
        <v>5928</v>
      </c>
      <c r="E1698" s="12" t="s">
        <v>751</v>
      </c>
      <c r="F1698" s="12" t="s">
        <v>5580</v>
      </c>
      <c r="G1698" s="12" t="s">
        <v>751</v>
      </c>
      <c r="H1698" s="12" t="s">
        <v>5929</v>
      </c>
      <c r="I1698" s="12" t="s">
        <v>1076</v>
      </c>
      <c r="J1698" s="11">
        <v>437.18</v>
      </c>
      <c r="K1698" s="11">
        <v>1356</v>
      </c>
      <c r="L1698" s="11">
        <v>-9.5396900000000002</v>
      </c>
      <c r="M1698" s="11">
        <v>0.30628005077132697</v>
      </c>
      <c r="N1698" s="11">
        <v>0.10214571598910301</v>
      </c>
      <c r="O1698" s="11">
        <v>0.89294605776793801</v>
      </c>
      <c r="P1698" s="11">
        <v>94.494774153485594</v>
      </c>
      <c r="Q1698" s="11">
        <v>4.2038540219860403</v>
      </c>
      <c r="R1698" s="11">
        <v>236</v>
      </c>
      <c r="S1698" s="11">
        <v>156</v>
      </c>
      <c r="T1698" s="11">
        <v>418</v>
      </c>
      <c r="U1698" s="81" t="str">
        <f>IF(COUNTIF('2025年度_地域戦略テーブル（基本項目）'!C:C, D1698) &gt; 0, "策定済み", "未策定")</f>
        <v>未策定</v>
      </c>
      <c r="V1698" t="str">
        <f>IF(COUNTIF('2025年度_地域戦略テーブル（基本項目）'!C:C, D1698) &gt; 0,
    IF(MONTH(INDEX('2025年度_地域戦略テーブル（基本項目）'!G:G, MATCH(D1698, '2025年度_地域戦略テーブル（基本項目）'!C:C, 0))) &gt;= 4,
        YEAR(INDEX('2025年度_地域戦略テーブル（基本項目）'!G:G, MATCH(D1698, '2025年度_地域戦略テーブル（基本項目）'!C:C, 0))),
        YEAR(INDEX('2025年度_地域戦略テーブル（基本項目）'!G:G, MATCH(D1698, '2025年度_地域戦略テーブル（基本項目）'!C:C, 0)))-1),
    "")</f>
        <v/>
      </c>
    </row>
    <row r="1699" spans="1:22" ht="26" hidden="1">
      <c r="A1699" s="11">
        <v>173</v>
      </c>
      <c r="B1699" s="12" t="s">
        <v>5930</v>
      </c>
      <c r="C1699" s="12" t="s">
        <v>6459</v>
      </c>
      <c r="D1699" s="12" t="s">
        <v>5931</v>
      </c>
      <c r="E1699" s="12" t="s">
        <v>751</v>
      </c>
      <c r="F1699" s="12" t="s">
        <v>5580</v>
      </c>
      <c r="G1699" s="12" t="s">
        <v>751</v>
      </c>
      <c r="H1699" s="12" t="s">
        <v>5932</v>
      </c>
      <c r="I1699" s="12" t="s">
        <v>1076</v>
      </c>
      <c r="J1699" s="11">
        <v>68.5</v>
      </c>
      <c r="K1699" s="11">
        <v>10127</v>
      </c>
      <c r="L1699" s="11">
        <v>-1.03586</v>
      </c>
      <c r="M1699" s="11">
        <v>10.0326415003519</v>
      </c>
      <c r="N1699" s="11">
        <v>40.145976623471697</v>
      </c>
      <c r="O1699" s="11">
        <v>21.1803133133857</v>
      </c>
      <c r="P1699" s="11">
        <v>25.485254682906302</v>
      </c>
      <c r="Q1699" s="11">
        <v>3.15581387988433</v>
      </c>
      <c r="R1699" s="11">
        <v>1546</v>
      </c>
      <c r="S1699" s="11">
        <v>702</v>
      </c>
      <c r="T1699" s="11">
        <v>2889</v>
      </c>
      <c r="U1699" s="81" t="str">
        <f>IF(COUNTIF('2025年度_地域戦略テーブル（基本項目）'!C:C, D1699) &gt; 0, "策定済み", "未策定")</f>
        <v>未策定</v>
      </c>
      <c r="V1699" t="str">
        <f>IF(COUNTIF('2025年度_地域戦略テーブル（基本項目）'!C:C, D1699) &gt; 0,
    IF(MONTH(INDEX('2025年度_地域戦略テーブル（基本項目）'!G:G, MATCH(D1699, '2025年度_地域戦略テーブル（基本項目）'!C:C, 0))) &gt;= 4,
        YEAR(INDEX('2025年度_地域戦略テーブル（基本項目）'!G:G, MATCH(D1699, '2025年度_地域戦略テーブル（基本項目）'!C:C, 0))),
        YEAR(INDEX('2025年度_地域戦略テーブル（基本項目）'!G:G, MATCH(D1699, '2025年度_地域戦略テーブル（基本項目）'!C:C, 0)))-1),
    "")</f>
        <v/>
      </c>
    </row>
    <row r="1700" spans="1:22" hidden="1">
      <c r="A1700" s="11">
        <v>178</v>
      </c>
      <c r="B1700" s="12" t="s">
        <v>5933</v>
      </c>
      <c r="C1700" s="12" t="s">
        <v>6464</v>
      </c>
      <c r="D1700" s="12" t="s">
        <v>5934</v>
      </c>
      <c r="E1700" s="12" t="s">
        <v>751</v>
      </c>
      <c r="F1700" s="12" t="s">
        <v>5580</v>
      </c>
      <c r="G1700" s="12" t="s">
        <v>751</v>
      </c>
      <c r="H1700" s="12" t="s">
        <v>5935</v>
      </c>
      <c r="I1700" s="12" t="s">
        <v>1076</v>
      </c>
      <c r="J1700" s="11">
        <v>247.3</v>
      </c>
      <c r="K1700" s="11">
        <v>8314</v>
      </c>
      <c r="L1700" s="11">
        <v>2.5027699999999999</v>
      </c>
      <c r="M1700" s="11">
        <v>2.3605159932423798</v>
      </c>
      <c r="N1700" s="11">
        <v>14.2966748236162</v>
      </c>
      <c r="O1700" s="11">
        <v>2.9823672006139899</v>
      </c>
      <c r="P1700" s="11">
        <v>72.930238987019706</v>
      </c>
      <c r="Q1700" s="11">
        <v>7.4302029955076501</v>
      </c>
      <c r="R1700" s="11">
        <v>1608</v>
      </c>
      <c r="S1700" s="11">
        <v>688</v>
      </c>
      <c r="T1700" s="11">
        <v>2187</v>
      </c>
      <c r="U1700" s="81" t="str">
        <f>IF(COUNTIF('2025年度_地域戦略テーブル（基本項目）'!C:C, D1700) &gt; 0, "策定済み", "未策定")</f>
        <v>未策定</v>
      </c>
      <c r="V1700" t="str">
        <f>IF(COUNTIF('2025年度_地域戦略テーブル（基本項目）'!C:C, D1700) &gt; 0,
    IF(MONTH(INDEX('2025年度_地域戦略テーブル（基本項目）'!G:G, MATCH(D1700, '2025年度_地域戦略テーブル（基本項目）'!C:C, 0))) &gt;= 4,
        YEAR(INDEX('2025年度_地域戦略テーブル（基本項目）'!G:G, MATCH(D1700, '2025年度_地域戦略テーブル（基本項目）'!C:C, 0))),
        YEAR(INDEX('2025年度_地域戦略テーブル（基本項目）'!G:G, MATCH(D1700, '2025年度_地域戦略テーブル（基本項目）'!C:C, 0)))-1),
    "")</f>
        <v/>
      </c>
    </row>
    <row r="1701" spans="1:22" hidden="1">
      <c r="A1701" s="11">
        <v>121</v>
      </c>
      <c r="B1701" s="12" t="s">
        <v>5936</v>
      </c>
      <c r="C1701" s="12" t="s">
        <v>6407</v>
      </c>
      <c r="D1701" s="12" t="s">
        <v>5937</v>
      </c>
      <c r="E1701" s="12" t="s">
        <v>751</v>
      </c>
      <c r="F1701" s="12" t="s">
        <v>5580</v>
      </c>
      <c r="G1701" s="12" t="s">
        <v>751</v>
      </c>
      <c r="H1701" s="12" t="s">
        <v>5938</v>
      </c>
      <c r="I1701" s="12" t="s">
        <v>1076</v>
      </c>
      <c r="J1701" s="11">
        <v>422.86</v>
      </c>
      <c r="K1701" s="11">
        <v>15916</v>
      </c>
      <c r="L1701" s="11">
        <v>-7.88286</v>
      </c>
      <c r="M1701" s="11">
        <v>2.2414850478597002</v>
      </c>
      <c r="N1701" s="11">
        <v>10.079049995725899</v>
      </c>
      <c r="O1701" s="11">
        <v>14.6832367640332</v>
      </c>
      <c r="P1701" s="11">
        <v>69.269493611028196</v>
      </c>
      <c r="Q1701" s="11">
        <v>3.726734581353</v>
      </c>
      <c r="R1701" s="11">
        <v>2736</v>
      </c>
      <c r="S1701" s="11">
        <v>1562</v>
      </c>
      <c r="T1701" s="11">
        <v>5320</v>
      </c>
      <c r="U1701" s="81" t="str">
        <f>IF(COUNTIF('2025年度_地域戦略テーブル（基本項目）'!C:C, D1701) &gt; 0, "策定済み", "未策定")</f>
        <v>未策定</v>
      </c>
      <c r="V1701" t="str">
        <f>IF(COUNTIF('2025年度_地域戦略テーブル（基本項目）'!C:C, D1701) &gt; 0,
    IF(MONTH(INDEX('2025年度_地域戦略テーブル（基本項目）'!G:G, MATCH(D1701, '2025年度_地域戦略テーブル（基本項目）'!C:C, 0))) &gt;= 4,
        YEAR(INDEX('2025年度_地域戦略テーブル（基本項目）'!G:G, MATCH(D1701, '2025年度_地域戦略テーブル（基本項目）'!C:C, 0))),
        YEAR(INDEX('2025年度_地域戦略テーブル（基本項目）'!G:G, MATCH(D1701, '2025年度_地域戦略テーブル（基本項目）'!C:C, 0)))-1),
    "")</f>
        <v/>
      </c>
    </row>
    <row r="1702" spans="1:22" hidden="1">
      <c r="A1702" s="11">
        <v>174</v>
      </c>
      <c r="B1702" s="12" t="s">
        <v>5939</v>
      </c>
      <c r="C1702" s="12" t="s">
        <v>6460</v>
      </c>
      <c r="D1702" s="12" t="s">
        <v>5940</v>
      </c>
      <c r="E1702" s="12" t="s">
        <v>751</v>
      </c>
      <c r="F1702" s="12" t="s">
        <v>5580</v>
      </c>
      <c r="G1702" s="12" t="s">
        <v>751</v>
      </c>
      <c r="H1702" s="12" t="s">
        <v>5941</v>
      </c>
      <c r="I1702" s="12" t="s">
        <v>1076</v>
      </c>
      <c r="J1702" s="11">
        <v>204.9</v>
      </c>
      <c r="K1702" s="11">
        <v>6319</v>
      </c>
      <c r="L1702" s="11">
        <v>-5.5314699999999997</v>
      </c>
      <c r="M1702" s="11">
        <v>2.1956764161606901</v>
      </c>
      <c r="N1702" s="11">
        <v>23.5166538479506</v>
      </c>
      <c r="O1702" s="11">
        <v>2.6523196604098498</v>
      </c>
      <c r="P1702" s="11">
        <v>70.209870861993394</v>
      </c>
      <c r="Q1702" s="11">
        <v>1.4254792134854499</v>
      </c>
      <c r="R1702" s="11">
        <v>2072</v>
      </c>
      <c r="S1702" s="11">
        <v>571</v>
      </c>
      <c r="T1702" s="11">
        <v>1794</v>
      </c>
      <c r="U1702" s="81" t="str">
        <f>IF(COUNTIF('2025年度_地域戦略テーブル（基本項目）'!C:C, D1702) &gt; 0, "策定済み", "未策定")</f>
        <v>未策定</v>
      </c>
      <c r="V1702" t="str">
        <f>IF(COUNTIF('2025年度_地域戦略テーブル（基本項目）'!C:C, D1702) &gt; 0,
    IF(MONTH(INDEX('2025年度_地域戦略テーブル（基本項目）'!G:G, MATCH(D1702, '2025年度_地域戦略テーブル（基本項目）'!C:C, 0))) &gt;= 4,
        YEAR(INDEX('2025年度_地域戦略テーブル（基本項目）'!G:G, MATCH(D1702, '2025年度_地域戦略テーブル（基本項目）'!C:C, 0))),
        YEAR(INDEX('2025年度_地域戦略テーブル（基本項目）'!G:G, MATCH(D1702, '2025年度_地域戦略テーブル（基本項目）'!C:C, 0)))-1),
    "")</f>
        <v/>
      </c>
    </row>
    <row r="1703" spans="1:22" ht="26" hidden="1">
      <c r="A1703" s="11">
        <v>226</v>
      </c>
      <c r="B1703" s="12" t="s">
        <v>5942</v>
      </c>
      <c r="C1703" s="12" t="s">
        <v>6512</v>
      </c>
      <c r="D1703" s="12" t="s">
        <v>5943</v>
      </c>
      <c r="E1703" s="12" t="s">
        <v>751</v>
      </c>
      <c r="F1703" s="12" t="s">
        <v>5580</v>
      </c>
      <c r="G1703" s="12" t="s">
        <v>751</v>
      </c>
      <c r="H1703" s="12" t="s">
        <v>5944</v>
      </c>
      <c r="I1703" s="12" t="s">
        <v>1076</v>
      </c>
      <c r="J1703" s="11">
        <v>180.87</v>
      </c>
      <c r="K1703" s="11">
        <v>8442</v>
      </c>
      <c r="L1703" s="11">
        <v>-9.2160399999999996</v>
      </c>
      <c r="M1703" s="11">
        <v>3.8109408382814398</v>
      </c>
      <c r="N1703" s="11">
        <v>0.83211513030017203</v>
      </c>
      <c r="O1703" s="11">
        <v>19.017457005933</v>
      </c>
      <c r="P1703" s="11">
        <v>73.738440271068797</v>
      </c>
      <c r="Q1703" s="11">
        <v>2.6010467544165898</v>
      </c>
      <c r="R1703" s="11">
        <v>1285</v>
      </c>
      <c r="S1703" s="11">
        <v>652</v>
      </c>
      <c r="T1703" s="11">
        <v>3300</v>
      </c>
      <c r="U1703" s="81" t="str">
        <f>IF(COUNTIF('2025年度_地域戦略テーブル（基本項目）'!C:C, D1703) &gt; 0, "策定済み", "未策定")</f>
        <v>未策定</v>
      </c>
      <c r="V1703" t="str">
        <f>IF(COUNTIF('2025年度_地域戦略テーブル（基本項目）'!C:C, D1703) &gt; 0,
    IF(MONTH(INDEX('2025年度_地域戦略テーブル（基本項目）'!G:G, MATCH(D1703, '2025年度_地域戦略テーブル（基本項目）'!C:C, 0))) &gt;= 4,
        YEAR(INDEX('2025年度_地域戦略テーブル（基本項目）'!G:G, MATCH(D1703, '2025年度_地域戦略テーブル（基本項目）'!C:C, 0))),
        YEAR(INDEX('2025年度_地域戦略テーブル（基本項目）'!G:G, MATCH(D1703, '2025年度_地域戦略テーブル（基本項目）'!C:C, 0)))-1),
    "")</f>
        <v/>
      </c>
    </row>
    <row r="1704" spans="1:22" ht="26">
      <c r="A1704" s="11">
        <v>98</v>
      </c>
      <c r="B1704" s="12" t="s">
        <v>5945</v>
      </c>
      <c r="C1704" s="12" t="s">
        <v>6384</v>
      </c>
      <c r="D1704" s="12" t="s">
        <v>5946</v>
      </c>
      <c r="E1704" s="12" t="s">
        <v>751</v>
      </c>
      <c r="F1704" s="12" t="s">
        <v>5580</v>
      </c>
      <c r="G1704" s="12" t="s">
        <v>751</v>
      </c>
      <c r="H1704" s="12" t="s">
        <v>5947</v>
      </c>
      <c r="I1704" s="12" t="s">
        <v>1076</v>
      </c>
      <c r="J1704" s="11">
        <v>561.57000000000005</v>
      </c>
      <c r="K1704" s="11">
        <v>170113</v>
      </c>
      <c r="L1704" s="11">
        <v>-1.5190699999999999</v>
      </c>
      <c r="M1704" s="11">
        <v>16.479638363327901</v>
      </c>
      <c r="N1704" s="11">
        <v>0.10699650358438401</v>
      </c>
      <c r="O1704" s="11">
        <v>4.9581583736445101</v>
      </c>
      <c r="P1704" s="11">
        <v>66.2311168279317</v>
      </c>
      <c r="Q1704" s="11">
        <v>12.2240899315115</v>
      </c>
      <c r="R1704" s="11">
        <v>2242</v>
      </c>
      <c r="S1704" s="11">
        <v>19896</v>
      </c>
      <c r="T1704" s="11">
        <v>53213</v>
      </c>
      <c r="U1704" s="81" t="str">
        <f>IF(COUNTIF('2025年度_地域戦略テーブル（基本項目）'!C:C, D1704) &gt; 0, "策定済み", "未策定")</f>
        <v>策定済み</v>
      </c>
      <c r="V1704">
        <f>IF(COUNTIF('2025年度_地域戦略テーブル（基本項目）'!C:C, D1704) &gt; 0,
    IF(MONTH(INDEX('2025年度_地域戦略テーブル（基本項目）'!G:G, MATCH(D1704, '2025年度_地域戦略テーブル（基本項目）'!C:C, 0))) &gt;= 4,
        YEAR(INDEX('2025年度_地域戦略テーブル（基本項目）'!G:G, MATCH(D1704, '2025年度_地域戦略テーブル（基本項目）'!C:C, 0))),
        YEAR(INDEX('2025年度_地域戦略テーブル（基本項目）'!G:G, MATCH(D1704, '2025年度_地域戦略テーブル（基本項目）'!C:C, 0)))-1),
    "")</f>
        <v>2025</v>
      </c>
    </row>
    <row r="1705" spans="1:22" hidden="1">
      <c r="A1705" s="11">
        <v>193</v>
      </c>
      <c r="B1705" s="12" t="s">
        <v>5948</v>
      </c>
      <c r="C1705" s="12" t="s">
        <v>6479</v>
      </c>
      <c r="D1705" s="12" t="s">
        <v>5949</v>
      </c>
      <c r="E1705" s="12" t="s">
        <v>751</v>
      </c>
      <c r="F1705" s="12" t="s">
        <v>5580</v>
      </c>
      <c r="G1705" s="12" t="s">
        <v>751</v>
      </c>
      <c r="H1705" s="12" t="s">
        <v>5950</v>
      </c>
      <c r="I1705" s="12" t="s">
        <v>1076</v>
      </c>
      <c r="J1705" s="11">
        <v>454.6</v>
      </c>
      <c r="K1705" s="11">
        <v>2936</v>
      </c>
      <c r="L1705" s="11">
        <v>-10.07657</v>
      </c>
      <c r="M1705" s="11">
        <v>0.72857457433454398</v>
      </c>
      <c r="N1705" s="11">
        <v>2.5304600957644001</v>
      </c>
      <c r="O1705" s="11">
        <v>6.0920352078300999</v>
      </c>
      <c r="P1705" s="11">
        <v>88.442192232673506</v>
      </c>
      <c r="Q1705" s="11">
        <v>2.2067378893974201</v>
      </c>
      <c r="R1705" s="11">
        <v>1193</v>
      </c>
      <c r="S1705" s="11">
        <v>258</v>
      </c>
      <c r="T1705" s="11">
        <v>815</v>
      </c>
      <c r="U1705" s="81" t="str">
        <f>IF(COUNTIF('2025年度_地域戦略テーブル（基本項目）'!C:C, D1705) &gt; 0, "策定済み", "未策定")</f>
        <v>未策定</v>
      </c>
      <c r="V1705" t="str">
        <f>IF(COUNTIF('2025年度_地域戦略テーブル（基本項目）'!C:C, D1705) &gt; 0,
    IF(MONTH(INDEX('2025年度_地域戦略テーブル（基本項目）'!G:G, MATCH(D1705, '2025年度_地域戦略テーブル（基本項目）'!C:C, 0))) &gt;= 4,
        YEAR(INDEX('2025年度_地域戦略テーブル（基本項目）'!G:G, MATCH(D1705, '2025年度_地域戦略テーブル（基本項目）'!C:C, 0))),
        YEAR(INDEX('2025年度_地域戦略テーブル（基本項目）'!G:G, MATCH(D1705, '2025年度_地域戦略テーブル（基本項目）'!C:C, 0)))-1),
    "")</f>
        <v/>
      </c>
    </row>
    <row r="1706" spans="1:22" ht="26" hidden="1">
      <c r="A1706" s="11">
        <v>159</v>
      </c>
      <c r="B1706" s="12" t="s">
        <v>5951</v>
      </c>
      <c r="C1706" s="12" t="s">
        <v>6445</v>
      </c>
      <c r="D1706" s="12" t="s">
        <v>5952</v>
      </c>
      <c r="E1706" s="12" t="s">
        <v>751</v>
      </c>
      <c r="F1706" s="12" t="s">
        <v>5580</v>
      </c>
      <c r="G1706" s="12" t="s">
        <v>751</v>
      </c>
      <c r="H1706" s="12" t="s">
        <v>5953</v>
      </c>
      <c r="I1706" s="12" t="s">
        <v>1076</v>
      </c>
      <c r="J1706" s="11">
        <v>88.19</v>
      </c>
      <c r="K1706" s="11">
        <v>5120</v>
      </c>
      <c r="L1706" s="11">
        <v>-9.7638400000000001</v>
      </c>
      <c r="M1706" s="11">
        <v>6.6166394389397896</v>
      </c>
      <c r="N1706" s="11">
        <v>20.7863245668152</v>
      </c>
      <c r="O1706" s="11">
        <v>4.8910307729993798</v>
      </c>
      <c r="P1706" s="11">
        <v>66.139664606187395</v>
      </c>
      <c r="Q1706" s="11">
        <v>1.5663406150582899</v>
      </c>
      <c r="R1706" s="11">
        <v>882</v>
      </c>
      <c r="S1706" s="11">
        <v>781</v>
      </c>
      <c r="T1706" s="11">
        <v>1501</v>
      </c>
      <c r="U1706" s="81" t="str">
        <f>IF(COUNTIF('2025年度_地域戦略テーブル（基本項目）'!C:C, D1706) &gt; 0, "策定済み", "未策定")</f>
        <v>未策定</v>
      </c>
      <c r="V1706" t="str">
        <f>IF(COUNTIF('2025年度_地域戦略テーブル（基本項目）'!C:C, D1706) &gt; 0,
    IF(MONTH(INDEX('2025年度_地域戦略テーブル（基本項目）'!G:G, MATCH(D1706, '2025年度_地域戦略テーブル（基本項目）'!C:C, 0))) &gt;= 4,
        YEAR(INDEX('2025年度_地域戦略テーブル（基本項目）'!G:G, MATCH(D1706, '2025年度_地域戦略テーブル（基本項目）'!C:C, 0))),
        YEAR(INDEX('2025年度_地域戦略テーブル（基本項目）'!G:G, MATCH(D1706, '2025年度_地域戦略テーブル（基本項目）'!C:C, 0)))-1),
    "")</f>
        <v/>
      </c>
    </row>
    <row r="1707" spans="1:22" ht="26" hidden="1">
      <c r="A1707" s="11">
        <v>182</v>
      </c>
      <c r="B1707" s="12" t="s">
        <v>5954</v>
      </c>
      <c r="C1707" s="12" t="s">
        <v>6468</v>
      </c>
      <c r="D1707" s="12" t="s">
        <v>5955</v>
      </c>
      <c r="E1707" s="12" t="s">
        <v>751</v>
      </c>
      <c r="F1707" s="12" t="s">
        <v>5580</v>
      </c>
      <c r="G1707" s="12" t="s">
        <v>751</v>
      </c>
      <c r="H1707" s="12" t="s">
        <v>5956</v>
      </c>
      <c r="I1707" s="12" t="s">
        <v>1076</v>
      </c>
      <c r="J1707" s="11">
        <v>665.54</v>
      </c>
      <c r="K1707" s="11">
        <v>2376</v>
      </c>
      <c r="L1707" s="11">
        <v>-7.0058699999999998</v>
      </c>
      <c r="M1707" s="11">
        <v>0.55920823859116697</v>
      </c>
      <c r="N1707" s="11">
        <v>0.27227728141218699</v>
      </c>
      <c r="O1707" s="11">
        <v>4.5184319490784901</v>
      </c>
      <c r="P1707" s="11">
        <v>89.822217103416705</v>
      </c>
      <c r="Q1707" s="11">
        <v>4.8278654275014503</v>
      </c>
      <c r="R1707" s="11">
        <v>588</v>
      </c>
      <c r="S1707" s="11">
        <v>248</v>
      </c>
      <c r="T1707" s="11">
        <v>832</v>
      </c>
      <c r="U1707" s="81" t="str">
        <f>IF(COUNTIF('2025年度_地域戦略テーブル（基本項目）'!C:C, D1707) &gt; 0, "策定済み", "未策定")</f>
        <v>未策定</v>
      </c>
      <c r="V1707" t="str">
        <f>IF(COUNTIF('2025年度_地域戦略テーブル（基本項目）'!C:C, D1707) &gt; 0,
    IF(MONTH(INDEX('2025年度_地域戦略テーブル（基本項目）'!G:G, MATCH(D1707, '2025年度_地域戦略テーブル（基本項目）'!C:C, 0))) &gt;= 4,
        YEAR(INDEX('2025年度_地域戦略テーブル（基本項目）'!G:G, MATCH(D1707, '2025年度_地域戦略テーブル（基本項目）'!C:C, 0))),
        YEAR(INDEX('2025年度_地域戦略テーブル（基本項目）'!G:G, MATCH(D1707, '2025年度_地域戦略テーブル（基本項目）'!C:C, 0)))-1),
    "")</f>
        <v/>
      </c>
    </row>
    <row r="1708" spans="1:22" hidden="1">
      <c r="A1708" s="11">
        <v>158</v>
      </c>
      <c r="B1708" s="12" t="s">
        <v>5957</v>
      </c>
      <c r="C1708" s="12" t="s">
        <v>6444</v>
      </c>
      <c r="D1708" s="12" t="s">
        <v>5958</v>
      </c>
      <c r="E1708" s="12" t="s">
        <v>751</v>
      </c>
      <c r="F1708" s="12" t="s">
        <v>5580</v>
      </c>
      <c r="G1708" s="12" t="s">
        <v>751</v>
      </c>
      <c r="H1708" s="12" t="s">
        <v>5959</v>
      </c>
      <c r="I1708" s="12" t="s">
        <v>1076</v>
      </c>
      <c r="J1708" s="11">
        <v>81.36</v>
      </c>
      <c r="K1708" s="11">
        <v>7319</v>
      </c>
      <c r="L1708" s="11">
        <v>-7.6699900000000003</v>
      </c>
      <c r="M1708" s="11">
        <v>6.7643037174756797</v>
      </c>
      <c r="N1708" s="11">
        <v>49.530516408185399</v>
      </c>
      <c r="O1708" s="11">
        <v>39.771316001431799</v>
      </c>
      <c r="P1708" s="11">
        <v>2.60967271895578</v>
      </c>
      <c r="Q1708" s="11">
        <v>1.3241911539512801</v>
      </c>
      <c r="R1708" s="11">
        <v>1645</v>
      </c>
      <c r="S1708" s="11">
        <v>785</v>
      </c>
      <c r="T1708" s="11">
        <v>2663</v>
      </c>
      <c r="U1708" s="81" t="str">
        <f>IF(COUNTIF('2025年度_地域戦略テーブル（基本項目）'!C:C, D1708) &gt; 0, "策定済み", "未策定")</f>
        <v>未策定</v>
      </c>
      <c r="V1708" t="str">
        <f>IF(COUNTIF('2025年度_地域戦略テーブル（基本項目）'!C:C, D1708) &gt; 0,
    IF(MONTH(INDEX('2025年度_地域戦略テーブル（基本項目）'!G:G, MATCH(D1708, '2025年度_地域戦略テーブル（基本項目）'!C:C, 0))) &gt;= 4,
        YEAR(INDEX('2025年度_地域戦略テーブル（基本項目）'!G:G, MATCH(D1708, '2025年度_地域戦略テーブル（基本項目）'!C:C, 0))),
        YEAR(INDEX('2025年度_地域戦略テーブル（基本項目）'!G:G, MATCH(D1708, '2025年度_地域戦略テーブル（基本項目）'!C:C, 0)))-1),
    "")</f>
        <v/>
      </c>
    </row>
    <row r="1709" spans="1:22" hidden="1">
      <c r="A1709" s="11">
        <v>229</v>
      </c>
      <c r="B1709" s="12" t="s">
        <v>5960</v>
      </c>
      <c r="C1709" s="12" t="s">
        <v>6515</v>
      </c>
      <c r="D1709" s="12" t="s">
        <v>5961</v>
      </c>
      <c r="E1709" s="12" t="s">
        <v>751</v>
      </c>
      <c r="F1709" s="12" t="s">
        <v>5580</v>
      </c>
      <c r="G1709" s="12" t="s">
        <v>751</v>
      </c>
      <c r="H1709" s="12" t="s">
        <v>5962</v>
      </c>
      <c r="I1709" s="12" t="s">
        <v>1076</v>
      </c>
      <c r="J1709" s="11">
        <v>992.14</v>
      </c>
      <c r="K1709" s="11">
        <v>11279</v>
      </c>
      <c r="L1709" s="11">
        <v>-8.87866</v>
      </c>
      <c r="M1709" s="11">
        <v>1.4974462412568801</v>
      </c>
      <c r="N1709" s="11">
        <v>1.44052002055912</v>
      </c>
      <c r="O1709" s="11">
        <v>10.761889002950801</v>
      </c>
      <c r="P1709" s="11">
        <v>84.889652782169904</v>
      </c>
      <c r="Q1709" s="11">
        <v>1.41049195306325</v>
      </c>
      <c r="R1709" s="11">
        <v>4062</v>
      </c>
      <c r="S1709" s="11">
        <v>938</v>
      </c>
      <c r="T1709" s="11">
        <v>3775</v>
      </c>
      <c r="U1709" s="81" t="str">
        <f>IF(COUNTIF('2025年度_地域戦略テーブル（基本項目）'!C:C, D1709) &gt; 0, "策定済み", "未策定")</f>
        <v>未策定</v>
      </c>
      <c r="V1709" t="str">
        <f>IF(COUNTIF('2025年度_地域戦略テーブル（基本項目）'!C:C, D1709) &gt; 0,
    IF(MONTH(INDEX('2025年度_地域戦略テーブル（基本項目）'!G:G, MATCH(D1709, '2025年度_地域戦略テーブル（基本項目）'!C:C, 0))) &gt;= 4,
        YEAR(INDEX('2025年度_地域戦略テーブル（基本項目）'!G:G, MATCH(D1709, '2025年度_地域戦略テーブル（基本項目）'!C:C, 0))),
        YEAR(INDEX('2025年度_地域戦略テーブル（基本項目）'!G:G, MATCH(D1709, '2025年度_地域戦略テーブル（基本項目）'!C:C, 0)))-1),
    "")</f>
        <v/>
      </c>
    </row>
    <row r="1710" spans="1:22" hidden="1">
      <c r="A1710" s="11">
        <v>151</v>
      </c>
      <c r="B1710" s="12" t="s">
        <v>5963</v>
      </c>
      <c r="C1710" s="12" t="s">
        <v>6437</v>
      </c>
      <c r="D1710" s="12" t="s">
        <v>5964</v>
      </c>
      <c r="E1710" s="12" t="s">
        <v>751</v>
      </c>
      <c r="F1710" s="12" t="s">
        <v>5580</v>
      </c>
      <c r="G1710" s="12" t="s">
        <v>751</v>
      </c>
      <c r="H1710" s="12" t="s">
        <v>5965</v>
      </c>
      <c r="I1710" s="12" t="s">
        <v>1076</v>
      </c>
      <c r="J1710" s="11">
        <v>82.27</v>
      </c>
      <c r="K1710" s="11">
        <v>1569</v>
      </c>
      <c r="L1710" s="11">
        <v>-11.405989999999999</v>
      </c>
      <c r="M1710" s="11">
        <v>1.9947762373831399</v>
      </c>
      <c r="N1710" s="11">
        <v>3.7473625915359299E-2</v>
      </c>
      <c r="O1710" s="11">
        <v>0.262238839702504</v>
      </c>
      <c r="P1710" s="11">
        <v>95.150110808531693</v>
      </c>
      <c r="Q1710" s="11">
        <v>2.5554004884672898</v>
      </c>
      <c r="R1710" s="11">
        <v>79</v>
      </c>
      <c r="S1710" s="11">
        <v>188</v>
      </c>
      <c r="T1710" s="11">
        <v>575</v>
      </c>
      <c r="U1710" s="81" t="str">
        <f>IF(COUNTIF('2025年度_地域戦略テーブル（基本項目）'!C:C, D1710) &gt; 0, "策定済み", "未策定")</f>
        <v>未策定</v>
      </c>
      <c r="V1710" t="str">
        <f>IF(COUNTIF('2025年度_地域戦略テーブル（基本項目）'!C:C, D1710) &gt; 0,
    IF(MONTH(INDEX('2025年度_地域戦略テーブル（基本項目）'!G:G, MATCH(D1710, '2025年度_地域戦略テーブル（基本項目）'!C:C, 0))) &gt;= 4,
        YEAR(INDEX('2025年度_地域戦略テーブル（基本項目）'!G:G, MATCH(D1710, '2025年度_地域戦略テーブル（基本項目）'!C:C, 0))),
        YEAR(INDEX('2025年度_地域戦略テーブル（基本項目）'!G:G, MATCH(D1710, '2025年度_地域戦略テーブル（基本項目）'!C:C, 0)))-1),
    "")</f>
        <v/>
      </c>
    </row>
    <row r="1711" spans="1:22" hidden="1">
      <c r="A1711" s="11">
        <v>260</v>
      </c>
      <c r="B1711" s="12" t="s">
        <v>5966</v>
      </c>
      <c r="C1711" s="12" t="s">
        <v>6546</v>
      </c>
      <c r="D1711" s="12" t="s">
        <v>5967</v>
      </c>
      <c r="E1711" s="12" t="s">
        <v>751</v>
      </c>
      <c r="F1711" s="12" t="s">
        <v>5580</v>
      </c>
      <c r="G1711" s="12" t="s">
        <v>751</v>
      </c>
      <c r="H1711" s="12" t="s">
        <v>5968</v>
      </c>
      <c r="I1711" s="12" t="s">
        <v>1076</v>
      </c>
      <c r="J1711" s="11">
        <v>773.13</v>
      </c>
      <c r="K1711" s="11">
        <v>7289</v>
      </c>
      <c r="L1711" s="11">
        <v>-9.6554300000000008</v>
      </c>
      <c r="M1711" s="11">
        <v>1.7409372745960701</v>
      </c>
      <c r="N1711" s="11">
        <v>0</v>
      </c>
      <c r="O1711" s="11">
        <v>8.5830287948746502</v>
      </c>
      <c r="P1711" s="11">
        <v>87.205385717236993</v>
      </c>
      <c r="Q1711" s="11">
        <v>2.4706482132923</v>
      </c>
      <c r="R1711" s="11">
        <v>813</v>
      </c>
      <c r="S1711" s="11">
        <v>1382</v>
      </c>
      <c r="T1711" s="11">
        <v>2396</v>
      </c>
      <c r="U1711" s="81" t="str">
        <f>IF(COUNTIF('2025年度_地域戦略テーブル（基本項目）'!C:C, D1711) &gt; 0, "策定済み", "未策定")</f>
        <v>未策定</v>
      </c>
      <c r="V1711" t="str">
        <f>IF(COUNTIF('2025年度_地域戦略テーブル（基本項目）'!C:C, D1711) &gt; 0,
    IF(MONTH(INDEX('2025年度_地域戦略テーブル（基本項目）'!G:G, MATCH(D1711, '2025年度_地域戦略テーブル（基本項目）'!C:C, 0))) &gt;= 4,
        YEAR(INDEX('2025年度_地域戦略テーブル（基本項目）'!G:G, MATCH(D1711, '2025年度_地域戦略テーブル（基本項目）'!C:C, 0))),
        YEAR(INDEX('2025年度_地域戦略テーブル（基本項目）'!G:G, MATCH(D1711, '2025年度_地域戦略テーブル（基本項目）'!C:C, 0)))-1),
    "")</f>
        <v/>
      </c>
    </row>
    <row r="1712" spans="1:22" hidden="1">
      <c r="A1712" s="11">
        <v>224</v>
      </c>
      <c r="B1712" s="12" t="s">
        <v>5969</v>
      </c>
      <c r="C1712" s="12" t="s">
        <v>6510</v>
      </c>
      <c r="D1712" s="12" t="s">
        <v>5970</v>
      </c>
      <c r="E1712" s="12" t="s">
        <v>751</v>
      </c>
      <c r="F1712" s="12" t="s">
        <v>5580</v>
      </c>
      <c r="G1712" s="12" t="s">
        <v>751</v>
      </c>
      <c r="H1712" s="12" t="s">
        <v>5971</v>
      </c>
      <c r="I1712" s="12" t="s">
        <v>1076</v>
      </c>
      <c r="J1712" s="11">
        <v>425.64</v>
      </c>
      <c r="K1712" s="11">
        <v>16212</v>
      </c>
      <c r="L1712" s="11">
        <v>-8.6133000000000006</v>
      </c>
      <c r="M1712" s="11">
        <v>4.8551795956234596</v>
      </c>
      <c r="N1712" s="11">
        <v>2.05002706648707E-3</v>
      </c>
      <c r="O1712" s="11">
        <v>3.9610049713566502</v>
      </c>
      <c r="P1712" s="11">
        <v>88.997601645319193</v>
      </c>
      <c r="Q1712" s="11">
        <v>2.1841637606342301</v>
      </c>
      <c r="R1712" s="11">
        <v>1106</v>
      </c>
      <c r="S1712" s="11">
        <v>2091</v>
      </c>
      <c r="T1712" s="11">
        <v>4651</v>
      </c>
      <c r="U1712" s="81" t="str">
        <f>IF(COUNTIF('2025年度_地域戦略テーブル（基本項目）'!C:C, D1712) &gt; 0, "策定済み", "未策定")</f>
        <v>未策定</v>
      </c>
      <c r="V1712" t="str">
        <f>IF(COUNTIF('2025年度_地域戦略テーブル（基本項目）'!C:C, D1712) &gt; 0,
    IF(MONTH(INDEX('2025年度_地域戦略テーブル（基本項目）'!G:G, MATCH(D1712, '2025年度_地域戦略テーブル（基本項目）'!C:C, 0))) &gt;= 4,
        YEAR(INDEX('2025年度_地域戦略テーブル（基本項目）'!G:G, MATCH(D1712, '2025年度_地域戦略テーブル（基本項目）'!C:C, 0))),
        YEAR(INDEX('2025年度_地域戦略テーブル（基本項目）'!G:G, MATCH(D1712, '2025年度_地域戦略テーブル（基本項目）'!C:C, 0)))-1),
    "")</f>
        <v/>
      </c>
    </row>
    <row r="1713" spans="1:22" hidden="1">
      <c r="A1713" s="11">
        <v>87</v>
      </c>
      <c r="B1713" s="12" t="s">
        <v>5972</v>
      </c>
      <c r="C1713" s="12" t="s">
        <v>6373</v>
      </c>
      <c r="D1713" s="12" t="s">
        <v>5973</v>
      </c>
      <c r="E1713" s="12" t="s">
        <v>751</v>
      </c>
      <c r="F1713" s="12" t="s">
        <v>5580</v>
      </c>
      <c r="G1713" s="12" t="s">
        <v>751</v>
      </c>
      <c r="H1713" s="12" t="s">
        <v>5974</v>
      </c>
      <c r="I1713" s="12" t="s">
        <v>1076</v>
      </c>
      <c r="J1713" s="11">
        <v>677.87</v>
      </c>
      <c r="K1713" s="11">
        <v>251084</v>
      </c>
      <c r="L1713" s="11">
        <v>-5.6000699999999997</v>
      </c>
      <c r="M1713" s="11">
        <v>9.9561459241233301</v>
      </c>
      <c r="N1713" s="11">
        <v>0.49298228185452703</v>
      </c>
      <c r="O1713" s="11">
        <v>4.0997112723314801</v>
      </c>
      <c r="P1713" s="11">
        <v>83.314267449137702</v>
      </c>
      <c r="Q1713" s="11">
        <v>2.1368930725529198</v>
      </c>
      <c r="R1713" s="11">
        <v>5188</v>
      </c>
      <c r="S1713" s="11">
        <v>20184</v>
      </c>
      <c r="T1713" s="11">
        <v>89051</v>
      </c>
      <c r="U1713" s="81" t="str">
        <f>IF(COUNTIF('2025年度_地域戦略テーブル（基本項目）'!C:C, D1713) &gt; 0, "策定済み", "未策定")</f>
        <v>未策定</v>
      </c>
      <c r="V1713" t="str">
        <f>IF(COUNTIF('2025年度_地域戦略テーブル（基本項目）'!C:C, D1713) &gt; 0,
    IF(MONTH(INDEX('2025年度_地域戦略テーブル（基本項目）'!G:G, MATCH(D1713, '2025年度_地域戦略テーブル（基本項目）'!C:C, 0))) &gt;= 4,
        YEAR(INDEX('2025年度_地域戦略テーブル（基本項目）'!G:G, MATCH(D1713, '2025年度_地域戦略テーブル（基本項目）'!C:C, 0))),
        YEAR(INDEX('2025年度_地域戦略テーブル（基本項目）'!G:G, MATCH(D1713, '2025年度_地域戦略テーブル（基本項目）'!C:C, 0)))-1),
    "")</f>
        <v/>
      </c>
    </row>
    <row r="1714" spans="1:22" hidden="1">
      <c r="A1714" s="11">
        <v>130</v>
      </c>
      <c r="B1714" s="12" t="s">
        <v>5975</v>
      </c>
      <c r="C1714" s="12" t="s">
        <v>6416</v>
      </c>
      <c r="D1714" s="12" t="s">
        <v>5976</v>
      </c>
      <c r="E1714" s="12" t="s">
        <v>751</v>
      </c>
      <c r="F1714" s="12" t="s">
        <v>5580</v>
      </c>
      <c r="G1714" s="12" t="s">
        <v>751</v>
      </c>
      <c r="H1714" s="12" t="s">
        <v>5977</v>
      </c>
      <c r="I1714" s="12" t="s">
        <v>1076</v>
      </c>
      <c r="J1714" s="11">
        <v>956.08</v>
      </c>
      <c r="K1714" s="11">
        <v>15826</v>
      </c>
      <c r="L1714" s="11">
        <v>-8.2657100000000003</v>
      </c>
      <c r="M1714" s="11">
        <v>1.48303740709629</v>
      </c>
      <c r="N1714" s="11">
        <v>0.57961483816056103</v>
      </c>
      <c r="O1714" s="11">
        <v>7.4568316419940803</v>
      </c>
      <c r="P1714" s="11">
        <v>88.838123869842306</v>
      </c>
      <c r="Q1714" s="11">
        <v>1.6423922429067499</v>
      </c>
      <c r="R1714" s="11">
        <v>2561</v>
      </c>
      <c r="S1714" s="11">
        <v>1775</v>
      </c>
      <c r="T1714" s="11">
        <v>5391</v>
      </c>
      <c r="U1714" s="81" t="str">
        <f>IF(COUNTIF('2025年度_地域戦略テーブル（基本項目）'!C:C, D1714) &gt; 0, "策定済み", "未策定")</f>
        <v>未策定</v>
      </c>
      <c r="V1714" t="str">
        <f>IF(COUNTIF('2025年度_地域戦略テーブル（基本項目）'!C:C, D1714) &gt; 0,
    IF(MONTH(INDEX('2025年度_地域戦略テーブル（基本項目）'!G:G, MATCH(D1714, '2025年度_地域戦略テーブル（基本項目）'!C:C, 0))) &gt;= 4,
        YEAR(INDEX('2025年度_地域戦略テーブル（基本項目）'!G:G, MATCH(D1714, '2025年度_地域戦略テーブル（基本項目）'!C:C, 0))),
        YEAR(INDEX('2025年度_地域戦略テーブル（基本項目）'!G:G, MATCH(D1714, '2025年度_地域戦略テーブル（基本項目）'!C:C, 0)))-1),
    "")</f>
        <v/>
      </c>
    </row>
    <row r="1715" spans="1:22" hidden="1">
      <c r="A1715" s="11">
        <v>175</v>
      </c>
      <c r="B1715" s="12" t="s">
        <v>5978</v>
      </c>
      <c r="C1715" s="12" t="s">
        <v>6461</v>
      </c>
      <c r="D1715" s="12" t="s">
        <v>5979</v>
      </c>
      <c r="E1715" s="12" t="s">
        <v>751</v>
      </c>
      <c r="F1715" s="12" t="s">
        <v>5580</v>
      </c>
      <c r="G1715" s="12" t="s">
        <v>751</v>
      </c>
      <c r="H1715" s="12" t="s">
        <v>5980</v>
      </c>
      <c r="I1715" s="12" t="s">
        <v>1076</v>
      </c>
      <c r="J1715" s="11">
        <v>86.9</v>
      </c>
      <c r="K1715" s="11">
        <v>3520</v>
      </c>
      <c r="L1715" s="11">
        <v>-6.8043399999999998</v>
      </c>
      <c r="M1715" s="11">
        <v>4.14507163268207</v>
      </c>
      <c r="N1715" s="11">
        <v>28.735526930819098</v>
      </c>
      <c r="O1715" s="11">
        <v>2.98655983234277</v>
      </c>
      <c r="P1715" s="11">
        <v>61.083812161484097</v>
      </c>
      <c r="Q1715" s="11">
        <v>3.0490294426719098</v>
      </c>
      <c r="R1715" s="11">
        <v>1336</v>
      </c>
      <c r="S1715" s="11">
        <v>279</v>
      </c>
      <c r="T1715" s="11">
        <v>1106</v>
      </c>
      <c r="U1715" s="81" t="str">
        <f>IF(COUNTIF('2025年度_地域戦略テーブル（基本項目）'!C:C, D1715) &gt; 0, "策定済み", "未策定")</f>
        <v>未策定</v>
      </c>
      <c r="V1715" t="str">
        <f>IF(COUNTIF('2025年度_地域戦略テーブル（基本項目）'!C:C, D1715) &gt; 0,
    IF(MONTH(INDEX('2025年度_地域戦略テーブル（基本項目）'!G:G, MATCH(D1715, '2025年度_地域戦略テーブル（基本項目）'!C:C, 0))) &gt;= 4,
        YEAR(INDEX('2025年度_地域戦略テーブル（基本項目）'!G:G, MATCH(D1715, '2025年度_地域戦略テーブル（基本項目）'!C:C, 0))),
        YEAR(INDEX('2025年度_地域戦略テーブル（基本項目）'!G:G, MATCH(D1715, '2025年度_地域戦略テーブル（基本項目）'!C:C, 0)))-1),
    "")</f>
        <v/>
      </c>
    </row>
    <row r="1716" spans="1:22" hidden="1">
      <c r="A1716" s="11">
        <v>100</v>
      </c>
      <c r="B1716" s="12" t="s">
        <v>5981</v>
      </c>
      <c r="C1716" s="12" t="s">
        <v>6386</v>
      </c>
      <c r="D1716" s="12" t="s">
        <v>5982</v>
      </c>
      <c r="E1716" s="12" t="s">
        <v>751</v>
      </c>
      <c r="F1716" s="12" t="s">
        <v>5580</v>
      </c>
      <c r="G1716" s="12" t="s">
        <v>751</v>
      </c>
      <c r="H1716" s="12" t="s">
        <v>5983</v>
      </c>
      <c r="I1716" s="12" t="s">
        <v>1076</v>
      </c>
      <c r="J1716" s="11">
        <v>277.69</v>
      </c>
      <c r="K1716" s="11">
        <v>20413</v>
      </c>
      <c r="L1716" s="11">
        <v>-11.382680000000001</v>
      </c>
      <c r="M1716" s="11">
        <v>5.8972687659851299</v>
      </c>
      <c r="N1716" s="11">
        <v>31.789289810533301</v>
      </c>
      <c r="O1716" s="11">
        <v>7.3490226808795702</v>
      </c>
      <c r="P1716" s="11">
        <v>52.399618682409802</v>
      </c>
      <c r="Q1716" s="11">
        <v>2.5648000601922099</v>
      </c>
      <c r="R1716" s="11">
        <v>3195</v>
      </c>
      <c r="S1716" s="11">
        <v>2328</v>
      </c>
      <c r="T1716" s="11">
        <v>6781</v>
      </c>
      <c r="U1716" s="81" t="str">
        <f>IF(COUNTIF('2025年度_地域戦略テーブル（基本項目）'!C:C, D1716) &gt; 0, "策定済み", "未策定")</f>
        <v>未策定</v>
      </c>
      <c r="V1716" t="str">
        <f>IF(COUNTIF('2025年度_地域戦略テーブル（基本項目）'!C:C, D1716) &gt; 0,
    IF(MONTH(INDEX('2025年度_地域戦略テーブル（基本項目）'!G:G, MATCH(D1716, '2025年度_地域戦略テーブル（基本項目）'!C:C, 0))) &gt;= 4,
        YEAR(INDEX('2025年度_地域戦略テーブル（基本項目）'!G:G, MATCH(D1716, '2025年度_地域戦略テーブル（基本項目）'!C:C, 0))),
        YEAR(INDEX('2025年度_地域戦略テーブル（基本項目）'!G:G, MATCH(D1716, '2025年度_地域戦略テーブル（基本項目）'!C:C, 0)))-1),
    "")</f>
        <v/>
      </c>
    </row>
    <row r="1717" spans="1:22" hidden="1">
      <c r="A1717" s="11">
        <v>179</v>
      </c>
      <c r="B1717" s="12" t="s">
        <v>5984</v>
      </c>
      <c r="C1717" s="12" t="s">
        <v>6465</v>
      </c>
      <c r="D1717" s="12" t="s">
        <v>5985</v>
      </c>
      <c r="E1717" s="12" t="s">
        <v>751</v>
      </c>
      <c r="F1717" s="12" t="s">
        <v>5580</v>
      </c>
      <c r="G1717" s="12" t="s">
        <v>751</v>
      </c>
      <c r="H1717" s="12" t="s">
        <v>5986</v>
      </c>
      <c r="I1717" s="12" t="s">
        <v>1076</v>
      </c>
      <c r="J1717" s="11">
        <v>676.78</v>
      </c>
      <c r="K1717" s="11">
        <v>9668</v>
      </c>
      <c r="L1717" s="11">
        <v>-6.0629600000000003</v>
      </c>
      <c r="M1717" s="11">
        <v>1.16571290561132</v>
      </c>
      <c r="N1717" s="11">
        <v>3.48722352751206</v>
      </c>
      <c r="O1717" s="11">
        <v>19.411529103590698</v>
      </c>
      <c r="P1717" s="11">
        <v>67.265729601083095</v>
      </c>
      <c r="Q1717" s="11">
        <v>8.6698048622027493</v>
      </c>
      <c r="R1717" s="11">
        <v>3295</v>
      </c>
      <c r="S1717" s="11">
        <v>569</v>
      </c>
      <c r="T1717" s="11">
        <v>2815</v>
      </c>
      <c r="U1717" s="81" t="str">
        <f>IF(COUNTIF('2025年度_地域戦略テーブル（基本項目）'!C:C, D1717) &gt; 0, "策定済み", "未策定")</f>
        <v>未策定</v>
      </c>
      <c r="V1717" t="str">
        <f>IF(COUNTIF('2025年度_地域戦略テーブル（基本項目）'!C:C, D1717) &gt; 0,
    IF(MONTH(INDEX('2025年度_地域戦略テーブル（基本項目）'!G:G, MATCH(D1717, '2025年度_地域戦略テーブル（基本項目）'!C:C, 0))) &gt;= 4,
        YEAR(INDEX('2025年度_地域戦略テーブル（基本項目）'!G:G, MATCH(D1717, '2025年度_地域戦略テーブル（基本項目）'!C:C, 0))),
        YEAR(INDEX('2025年度_地域戦略テーブル（基本項目）'!G:G, MATCH(D1717, '2025年度_地域戦略テーブル（基本項目）'!C:C, 0)))-1),
    "")</f>
        <v/>
      </c>
    </row>
    <row r="1718" spans="1:22" hidden="1">
      <c r="A1718" s="11">
        <v>187</v>
      </c>
      <c r="B1718" s="12" t="s">
        <v>5987</v>
      </c>
      <c r="C1718" s="12" t="s">
        <v>6473</v>
      </c>
      <c r="D1718" s="12" t="s">
        <v>5988</v>
      </c>
      <c r="E1718" s="12" t="s">
        <v>751</v>
      </c>
      <c r="F1718" s="12" t="s">
        <v>5580</v>
      </c>
      <c r="G1718" s="12" t="s">
        <v>751</v>
      </c>
      <c r="H1718" s="12" t="s">
        <v>5989</v>
      </c>
      <c r="I1718" s="12" t="s">
        <v>1076</v>
      </c>
      <c r="J1718" s="11">
        <v>672.09</v>
      </c>
      <c r="K1718" s="11">
        <v>4145</v>
      </c>
      <c r="L1718" s="11">
        <v>-11.03241</v>
      </c>
      <c r="M1718" s="11">
        <v>0.70610225598214105</v>
      </c>
      <c r="N1718" s="11">
        <v>0.61808708645753996</v>
      </c>
      <c r="O1718" s="11">
        <v>8.1578716909990092</v>
      </c>
      <c r="P1718" s="11">
        <v>85.7051163062916</v>
      </c>
      <c r="Q1718" s="11">
        <v>4.8128226602697097</v>
      </c>
      <c r="R1718" s="11">
        <v>1073</v>
      </c>
      <c r="S1718" s="11">
        <v>279</v>
      </c>
      <c r="T1718" s="11">
        <v>1519</v>
      </c>
      <c r="U1718" s="81" t="str">
        <f>IF(COUNTIF('2025年度_地域戦略テーブル（基本項目）'!C:C, D1718) &gt; 0, "策定済み", "未策定")</f>
        <v>未策定</v>
      </c>
      <c r="V1718" t="str">
        <f>IF(COUNTIF('2025年度_地域戦略テーブル（基本項目）'!C:C, D1718) &gt; 0,
    IF(MONTH(INDEX('2025年度_地域戦略テーブル（基本項目）'!G:G, MATCH(D1718, '2025年度_地域戦略テーブル（基本項目）'!C:C, 0))) &gt;= 4,
        YEAR(INDEX('2025年度_地域戦略テーブル（基本項目）'!G:G, MATCH(D1718, '2025年度_地域戦略テーブル（基本項目）'!C:C, 0))),
        YEAR(INDEX('2025年度_地域戦略テーブル（基本項目）'!G:G, MATCH(D1718, '2025年度_地域戦略テーブル（基本項目）'!C:C, 0)))-1),
    "")</f>
        <v/>
      </c>
    </row>
    <row r="1719" spans="1:22" hidden="1">
      <c r="A1719" s="11">
        <v>207</v>
      </c>
      <c r="B1719" s="12" t="s">
        <v>5990</v>
      </c>
      <c r="C1719" s="12" t="s">
        <v>6493</v>
      </c>
      <c r="D1719" s="12" t="s">
        <v>5991</v>
      </c>
      <c r="E1719" s="12" t="s">
        <v>751</v>
      </c>
      <c r="F1719" s="12" t="s">
        <v>5580</v>
      </c>
      <c r="G1719" s="12" t="s">
        <v>751</v>
      </c>
      <c r="H1719" s="12" t="s">
        <v>5992</v>
      </c>
      <c r="I1719" s="12" t="s">
        <v>1076</v>
      </c>
      <c r="J1719" s="11">
        <v>438.41</v>
      </c>
      <c r="K1719" s="11">
        <v>18697</v>
      </c>
      <c r="L1719" s="11">
        <v>-7.8784000000000001</v>
      </c>
      <c r="M1719" s="11">
        <v>2.6397974242211601</v>
      </c>
      <c r="N1719" s="11">
        <v>0.41804262793234997</v>
      </c>
      <c r="O1719" s="11">
        <v>28.849840628016501</v>
      </c>
      <c r="P1719" s="11">
        <v>64.577822835748606</v>
      </c>
      <c r="Q1719" s="11">
        <v>3.5144964840813802</v>
      </c>
      <c r="R1719" s="11">
        <v>3141</v>
      </c>
      <c r="S1719" s="11">
        <v>2107</v>
      </c>
      <c r="T1719" s="11">
        <v>6500</v>
      </c>
      <c r="U1719" s="81" t="str">
        <f>IF(COUNTIF('2025年度_地域戦略テーブル（基本項目）'!C:C, D1719) &gt; 0, "策定済み", "未策定")</f>
        <v>未策定</v>
      </c>
      <c r="V1719" t="str">
        <f>IF(COUNTIF('2025年度_地域戦略テーブル（基本項目）'!C:C, D1719) &gt; 0,
    IF(MONTH(INDEX('2025年度_地域戦略テーブル（基本項目）'!G:G, MATCH(D1719, '2025年度_地域戦略テーブル（基本項目）'!C:C, 0))) &gt;= 4,
        YEAR(INDEX('2025年度_地域戦略テーブル（基本項目）'!G:G, MATCH(D1719, '2025年度_地域戦略テーブル（基本項目）'!C:C, 0))),
        YEAR(INDEX('2025年度_地域戦略テーブル（基本項目）'!G:G, MATCH(D1719, '2025年度_地域戦略テーブル（基本項目）'!C:C, 0)))-1),
    "")</f>
        <v/>
      </c>
    </row>
    <row r="1720" spans="1:22" hidden="1">
      <c r="A1720" s="11">
        <v>257</v>
      </c>
      <c r="B1720" s="12" t="s">
        <v>5993</v>
      </c>
      <c r="C1720" s="12" t="s">
        <v>6543</v>
      </c>
      <c r="D1720" s="12" t="s">
        <v>5994</v>
      </c>
      <c r="E1720" s="12" t="s">
        <v>751</v>
      </c>
      <c r="F1720" s="12" t="s">
        <v>5580</v>
      </c>
      <c r="G1720" s="12" t="s">
        <v>751</v>
      </c>
      <c r="H1720" s="12" t="s">
        <v>5995</v>
      </c>
      <c r="I1720" s="12" t="s">
        <v>1076</v>
      </c>
      <c r="J1720" s="11">
        <v>1099.3699999999999</v>
      </c>
      <c r="K1720" s="11">
        <v>7230</v>
      </c>
      <c r="L1720" s="11">
        <v>-6.6132799999999996</v>
      </c>
      <c r="M1720" s="11">
        <v>1.3962342328316699</v>
      </c>
      <c r="N1720" s="11">
        <v>0</v>
      </c>
      <c r="O1720" s="11">
        <v>31.824028785965901</v>
      </c>
      <c r="P1720" s="11">
        <v>54.929143975907998</v>
      </c>
      <c r="Q1720" s="11">
        <v>11.8505930052944</v>
      </c>
      <c r="R1720" s="11">
        <v>2694</v>
      </c>
      <c r="S1720" s="11">
        <v>517</v>
      </c>
      <c r="T1720" s="11">
        <v>2234</v>
      </c>
      <c r="U1720" s="81" t="str">
        <f>IF(COUNTIF('2025年度_地域戦略テーブル（基本項目）'!C:C, D1720) &gt; 0, "策定済み", "未策定")</f>
        <v>未策定</v>
      </c>
      <c r="V1720" t="str">
        <f>IF(COUNTIF('2025年度_地域戦略テーブル（基本項目）'!C:C, D1720) &gt; 0,
    IF(MONTH(INDEX('2025年度_地域戦略テーブル（基本項目）'!G:G, MATCH(D1720, '2025年度_地域戦略テーブル（基本項目）'!C:C, 0))) &gt;= 4,
        YEAR(INDEX('2025年度_地域戦略テーブル（基本項目）'!G:G, MATCH(D1720, '2025年度_地域戦略テーブル（基本項目）'!C:C, 0))),
        YEAR(INDEX('2025年度_地域戦略テーブル（基本項目）'!G:G, MATCH(D1720, '2025年度_地域戦略テーブル（基本項目）'!C:C, 0)))-1),
    "")</f>
        <v/>
      </c>
    </row>
    <row r="1721" spans="1:22" hidden="1">
      <c r="A1721" s="11">
        <v>263</v>
      </c>
      <c r="B1721" s="12" t="s">
        <v>5996</v>
      </c>
      <c r="C1721" s="12" t="s">
        <v>6549</v>
      </c>
      <c r="D1721" s="12" t="s">
        <v>5997</v>
      </c>
      <c r="E1721" s="12" t="s">
        <v>751</v>
      </c>
      <c r="F1721" s="12" t="s">
        <v>5580</v>
      </c>
      <c r="G1721" s="12" t="s">
        <v>751</v>
      </c>
      <c r="H1721" s="12" t="s">
        <v>5998</v>
      </c>
      <c r="I1721" s="12" t="s">
        <v>1076</v>
      </c>
      <c r="J1721" s="11">
        <v>624.69000000000005</v>
      </c>
      <c r="K1721" s="11">
        <v>5023</v>
      </c>
      <c r="L1721" s="11">
        <v>-4.1777899999999999</v>
      </c>
      <c r="M1721" s="11">
        <v>1.46837902389987</v>
      </c>
      <c r="N1721" s="11">
        <v>0</v>
      </c>
      <c r="O1721" s="11">
        <v>21.878434934234999</v>
      </c>
      <c r="P1721" s="11">
        <v>69.354446293121697</v>
      </c>
      <c r="Q1721" s="11">
        <v>7.2987397487434897</v>
      </c>
      <c r="R1721" s="11">
        <v>1574</v>
      </c>
      <c r="S1721" s="11">
        <v>518</v>
      </c>
      <c r="T1721" s="11">
        <v>1552</v>
      </c>
      <c r="U1721" s="81" t="str">
        <f>IF(COUNTIF('2025年度_地域戦略テーブル（基本項目）'!C:C, D1721) &gt; 0, "策定済み", "未策定")</f>
        <v>未策定</v>
      </c>
      <c r="V1721" t="str">
        <f>IF(COUNTIF('2025年度_地域戦略テーブル（基本項目）'!C:C, D1721) &gt; 0,
    IF(MONTH(INDEX('2025年度_地域戦略テーブル（基本項目）'!G:G, MATCH(D1721, '2025年度_地域戦略テーブル（基本項目）'!C:C, 0))) &gt;= 4,
        YEAR(INDEX('2025年度_地域戦略テーブル（基本項目）'!G:G, MATCH(D1721, '2025年度_地域戦略テーブル（基本項目）'!C:C, 0))),
        YEAR(INDEX('2025年度_地域戦略テーブル（基本項目）'!G:G, MATCH(D1721, '2025年度_地域戦略テーブル（基本項目）'!C:C, 0)))-1),
    "")</f>
        <v/>
      </c>
    </row>
    <row r="1722" spans="1:22" hidden="1">
      <c r="A1722" s="11">
        <v>256</v>
      </c>
      <c r="B1722" s="12" t="s">
        <v>5999</v>
      </c>
      <c r="C1722" s="12" t="s">
        <v>6542</v>
      </c>
      <c r="D1722" s="12" t="s">
        <v>6000</v>
      </c>
      <c r="E1722" s="12" t="s">
        <v>751</v>
      </c>
      <c r="F1722" s="12" t="s">
        <v>5580</v>
      </c>
      <c r="G1722" s="12" t="s">
        <v>751</v>
      </c>
      <c r="H1722" s="12" t="s">
        <v>6001</v>
      </c>
      <c r="I1722" s="12" t="s">
        <v>1076</v>
      </c>
      <c r="J1722" s="11">
        <v>423.63</v>
      </c>
      <c r="K1722" s="11">
        <v>5507</v>
      </c>
      <c r="L1722" s="11">
        <v>-9.1404099999999993</v>
      </c>
      <c r="M1722" s="11">
        <v>2.4133352526508598</v>
      </c>
      <c r="N1722" s="11">
        <v>0</v>
      </c>
      <c r="O1722" s="11">
        <v>40.9840623771655</v>
      </c>
      <c r="P1722" s="11">
        <v>39.991205450492103</v>
      </c>
      <c r="Q1722" s="11">
        <v>16.6113969196916</v>
      </c>
      <c r="R1722" s="11">
        <v>2705</v>
      </c>
      <c r="S1722" s="11">
        <v>654</v>
      </c>
      <c r="T1722" s="11">
        <v>1322</v>
      </c>
      <c r="U1722" s="81" t="str">
        <f>IF(COUNTIF('2025年度_地域戦略テーブル（基本項目）'!C:C, D1722) &gt; 0, "策定済み", "未策定")</f>
        <v>未策定</v>
      </c>
      <c r="V1722" t="str">
        <f>IF(COUNTIF('2025年度_地域戦略テーブル（基本項目）'!C:C, D1722) &gt; 0,
    IF(MONTH(INDEX('2025年度_地域戦略テーブル（基本項目）'!G:G, MATCH(D1722, '2025年度_地域戦略テーブル（基本項目）'!C:C, 0))) &gt;= 4,
        YEAR(INDEX('2025年度_地域戦略テーブル（基本項目）'!G:G, MATCH(D1722, '2025年度_地域戦略テーブル（基本項目）'!C:C, 0))),
        YEAR(INDEX('2025年度_地域戦略テーブル（基本項目）'!G:G, MATCH(D1722, '2025年度_地域戦略テーブル（基本項目）'!C:C, 0)))-1),
    "")</f>
        <v/>
      </c>
    </row>
    <row r="1723" spans="1:22" ht="26" hidden="1">
      <c r="A1723" s="11">
        <v>199</v>
      </c>
      <c r="B1723" s="12" t="s">
        <v>6002</v>
      </c>
      <c r="C1723" s="12" t="s">
        <v>6485</v>
      </c>
      <c r="D1723" s="12" t="s">
        <v>6003</v>
      </c>
      <c r="E1723" s="12" t="s">
        <v>751</v>
      </c>
      <c r="F1723" s="12" t="s">
        <v>5580</v>
      </c>
      <c r="G1723" s="12" t="s">
        <v>751</v>
      </c>
      <c r="H1723" s="12" t="s">
        <v>6004</v>
      </c>
      <c r="I1723" s="12" t="s">
        <v>1076</v>
      </c>
      <c r="J1723" s="11">
        <v>401.64</v>
      </c>
      <c r="K1723" s="11">
        <v>3448</v>
      </c>
      <c r="L1723" s="11">
        <v>-11.15692</v>
      </c>
      <c r="M1723" s="11">
        <v>1.0189244323645901</v>
      </c>
      <c r="N1723" s="11">
        <v>0</v>
      </c>
      <c r="O1723" s="11">
        <v>20.707603845459399</v>
      </c>
      <c r="P1723" s="11">
        <v>68.755825208601607</v>
      </c>
      <c r="Q1723" s="11">
        <v>9.5176465135743804</v>
      </c>
      <c r="R1723" s="11">
        <v>611</v>
      </c>
      <c r="S1723" s="11">
        <v>545</v>
      </c>
      <c r="T1723" s="11">
        <v>1190</v>
      </c>
      <c r="U1723" s="81" t="str">
        <f>IF(COUNTIF('2025年度_地域戦略テーブル（基本項目）'!C:C, D1723) &gt; 0, "策定済み", "未策定")</f>
        <v>未策定</v>
      </c>
      <c r="V1723" t="str">
        <f>IF(COUNTIF('2025年度_地域戦略テーブル（基本項目）'!C:C, D1723) &gt; 0,
    IF(MONTH(INDEX('2025年度_地域戦略テーブル（基本項目）'!G:G, MATCH(D1723, '2025年度_地域戦略テーブル（基本項目）'!C:C, 0))) &gt;= 4,
        YEAR(INDEX('2025年度_地域戦略テーブル（基本項目）'!G:G, MATCH(D1723, '2025年度_地域戦略テーブル（基本項目）'!C:C, 0))),
        YEAR(INDEX('2025年度_地域戦略テーブル（基本項目）'!G:G, MATCH(D1723, '2025年度_地域戦略テーブル（基本項目）'!C:C, 0)))-1),
    "")</f>
        <v/>
      </c>
    </row>
    <row r="1724" spans="1:22" ht="26" hidden="1">
      <c r="A1724" s="11">
        <v>114</v>
      </c>
      <c r="B1724" s="12" t="s">
        <v>6005</v>
      </c>
      <c r="C1724" s="12" t="s">
        <v>6400</v>
      </c>
      <c r="D1724" s="12" t="s">
        <v>6006</v>
      </c>
      <c r="E1724" s="12" t="s">
        <v>751</v>
      </c>
      <c r="F1724" s="12" t="s">
        <v>5580</v>
      </c>
      <c r="G1724" s="12" t="s">
        <v>751</v>
      </c>
      <c r="H1724" s="12" t="s">
        <v>6007</v>
      </c>
      <c r="I1724" s="12" t="s">
        <v>1076</v>
      </c>
      <c r="J1724" s="11">
        <v>600.71</v>
      </c>
      <c r="K1724" s="11">
        <v>21131</v>
      </c>
      <c r="L1724" s="11">
        <v>-7.86972</v>
      </c>
      <c r="M1724" s="11">
        <v>2.1820320959155701</v>
      </c>
      <c r="N1724" s="11">
        <v>4.0903744966598703</v>
      </c>
      <c r="O1724" s="11">
        <v>16.167153118743499</v>
      </c>
      <c r="P1724" s="11">
        <v>74.540297146227104</v>
      </c>
      <c r="Q1724" s="11">
        <v>3.0201431424538998</v>
      </c>
      <c r="R1724" s="11">
        <v>4953</v>
      </c>
      <c r="S1724" s="11">
        <v>1690</v>
      </c>
      <c r="T1724" s="11">
        <v>7982</v>
      </c>
      <c r="U1724" s="81" t="str">
        <f>IF(COUNTIF('2025年度_地域戦略テーブル（基本項目）'!C:C, D1724) &gt; 0, "策定済み", "未策定")</f>
        <v>未策定</v>
      </c>
      <c r="V1724" t="str">
        <f>IF(COUNTIF('2025年度_地域戦略テーブル（基本項目）'!C:C, D1724) &gt; 0,
    IF(MONTH(INDEX('2025年度_地域戦略テーブル（基本項目）'!G:G, MATCH(D1724, '2025年度_地域戦略テーブル（基本項目）'!C:C, 0))) &gt;= 4,
        YEAR(INDEX('2025年度_地域戦略テーブル（基本項目）'!G:G, MATCH(D1724, '2025年度_地域戦略テーブル（基本項目）'!C:C, 0))),
        YEAR(INDEX('2025年度_地域戦略テーブル（基本項目）'!G:G, MATCH(D1724, '2025年度_地域戦略テーブル（基本項目）'!C:C, 0)))-1),
    "")</f>
        <v/>
      </c>
    </row>
    <row r="1725" spans="1:22" hidden="1">
      <c r="A1725" s="11">
        <v>124</v>
      </c>
      <c r="B1725" s="12" t="s">
        <v>6008</v>
      </c>
      <c r="C1725" s="12" t="s">
        <v>6410</v>
      </c>
      <c r="D1725" s="12" t="s">
        <v>6009</v>
      </c>
      <c r="E1725" s="12" t="s">
        <v>751</v>
      </c>
      <c r="F1725" s="12" t="s">
        <v>5580</v>
      </c>
      <c r="G1725" s="12" t="s">
        <v>751</v>
      </c>
      <c r="H1725" s="12" t="s">
        <v>6010</v>
      </c>
      <c r="I1725" s="12" t="s">
        <v>1076</v>
      </c>
      <c r="J1725" s="11">
        <v>187.25</v>
      </c>
      <c r="K1725" s="11">
        <v>3794</v>
      </c>
      <c r="L1725" s="11">
        <v>-14.20172</v>
      </c>
      <c r="M1725" s="11">
        <v>1.2520205991256701</v>
      </c>
      <c r="N1725" s="11">
        <v>0.23326489167034001</v>
      </c>
      <c r="O1725" s="11">
        <v>0.38588625298811102</v>
      </c>
      <c r="P1725" s="11">
        <v>97.093237839831502</v>
      </c>
      <c r="Q1725" s="11">
        <v>1.0355904163843701</v>
      </c>
      <c r="R1725" s="11">
        <v>358</v>
      </c>
      <c r="S1725" s="11">
        <v>885</v>
      </c>
      <c r="T1725" s="11">
        <v>1015</v>
      </c>
      <c r="U1725" s="81" t="str">
        <f>IF(COUNTIF('2025年度_地域戦略テーブル（基本項目）'!C:C, D1725) &gt; 0, "策定済み", "未策定")</f>
        <v>未策定</v>
      </c>
      <c r="V1725" t="str">
        <f>IF(COUNTIF('2025年度_地域戦略テーブル（基本項目）'!C:C, D1725) &gt; 0,
    IF(MONTH(INDEX('2025年度_地域戦略テーブル（基本項目）'!G:G, MATCH(D1725, '2025年度_地域戦略テーブル（基本項目）'!C:C, 0))) &gt;= 4,
        YEAR(INDEX('2025年度_地域戦略テーブル（基本項目）'!G:G, MATCH(D1725, '2025年度_地域戦略テーブル（基本項目）'!C:C, 0))),
        YEAR(INDEX('2025年度_地域戦略テーブル（基本項目）'!G:G, MATCH(D1725, '2025年度_地域戦略テーブル（基本項目）'!C:C, 0)))-1),
    "")</f>
        <v/>
      </c>
    </row>
    <row r="1726" spans="1:22" hidden="1">
      <c r="A1726" s="11">
        <v>230</v>
      </c>
      <c r="B1726" s="12" t="s">
        <v>6011</v>
      </c>
      <c r="C1726" s="12" t="s">
        <v>6516</v>
      </c>
      <c r="D1726" s="12" t="s">
        <v>6012</v>
      </c>
      <c r="E1726" s="12" t="s">
        <v>751</v>
      </c>
      <c r="F1726" s="12" t="s">
        <v>5580</v>
      </c>
      <c r="G1726" s="12" t="s">
        <v>751</v>
      </c>
      <c r="H1726" s="12" t="s">
        <v>6013</v>
      </c>
      <c r="I1726" s="12" t="s">
        <v>1076</v>
      </c>
      <c r="J1726" s="11">
        <v>743.09</v>
      </c>
      <c r="K1726" s="11">
        <v>4776</v>
      </c>
      <c r="L1726" s="11">
        <v>-10.141109999999999</v>
      </c>
      <c r="M1726" s="11">
        <v>0.625537621174303</v>
      </c>
      <c r="N1726" s="11">
        <v>2.3102520905760202</v>
      </c>
      <c r="O1726" s="11">
        <v>5.9751459865650904</v>
      </c>
      <c r="P1726" s="11">
        <v>89.4720049848938</v>
      </c>
      <c r="Q1726" s="11">
        <v>1.6170593167907501</v>
      </c>
      <c r="R1726" s="11">
        <v>2161</v>
      </c>
      <c r="S1726" s="11">
        <v>489</v>
      </c>
      <c r="T1726" s="11">
        <v>1440</v>
      </c>
      <c r="U1726" s="81" t="str">
        <f>IF(COUNTIF('2025年度_地域戦略テーブル（基本項目）'!C:C, D1726) &gt; 0, "策定済み", "未策定")</f>
        <v>未策定</v>
      </c>
      <c r="V1726" t="str">
        <f>IF(COUNTIF('2025年度_地域戦略テーブル（基本項目）'!C:C, D1726) &gt; 0,
    IF(MONTH(INDEX('2025年度_地域戦略テーブル（基本項目）'!G:G, MATCH(D1726, '2025年度_地域戦略テーブル（基本項目）'!C:C, 0))) &gt;= 4,
        YEAR(INDEX('2025年度_地域戦略テーブル（基本項目）'!G:G, MATCH(D1726, '2025年度_地域戦略テーブル（基本項目）'!C:C, 0))),
        YEAR(INDEX('2025年度_地域戦略テーブル（基本項目）'!G:G, MATCH(D1726, '2025年度_地域戦略テーブル（基本項目）'!C:C, 0)))-1),
    "")</f>
        <v/>
      </c>
    </row>
    <row r="1727" spans="1:22" hidden="1">
      <c r="A1727" s="11">
        <v>261</v>
      </c>
      <c r="B1727" s="12" t="s">
        <v>6014</v>
      </c>
      <c r="C1727" s="12" t="s">
        <v>6547</v>
      </c>
      <c r="D1727" s="12" t="s">
        <v>6015</v>
      </c>
      <c r="E1727" s="12" t="s">
        <v>751</v>
      </c>
      <c r="F1727" s="12" t="s">
        <v>5580</v>
      </c>
      <c r="G1727" s="12" t="s">
        <v>751</v>
      </c>
      <c r="H1727" s="12" t="s">
        <v>6016</v>
      </c>
      <c r="I1727" s="12" t="s">
        <v>1076</v>
      </c>
      <c r="J1727" s="11">
        <v>1319.63</v>
      </c>
      <c r="K1727" s="11">
        <v>14380</v>
      </c>
      <c r="L1727" s="11">
        <v>-5.8469199999999999</v>
      </c>
      <c r="M1727" s="11">
        <v>5.6232152392012198</v>
      </c>
      <c r="N1727" s="11">
        <v>1.34006254222049E-3</v>
      </c>
      <c r="O1727" s="11">
        <v>54.448161264232098</v>
      </c>
      <c r="P1727" s="11">
        <v>30.654735546861001</v>
      </c>
      <c r="Q1727" s="11">
        <v>9.2725478871634799</v>
      </c>
      <c r="R1727" s="11">
        <v>6432</v>
      </c>
      <c r="S1727" s="11">
        <v>1106</v>
      </c>
      <c r="T1727" s="11">
        <v>3894</v>
      </c>
      <c r="U1727" s="81" t="str">
        <f>IF(COUNTIF('2025年度_地域戦略テーブル（基本項目）'!C:C, D1727) &gt; 0, "策定済み", "未策定")</f>
        <v>未策定</v>
      </c>
      <c r="V1727" t="str">
        <f>IF(COUNTIF('2025年度_地域戦略テーブル（基本項目）'!C:C, D1727) &gt; 0,
    IF(MONTH(INDEX('2025年度_地域戦略テーブル（基本項目）'!G:G, MATCH(D1727, '2025年度_地域戦略テーブル（基本項目）'!C:C, 0))) &gt;= 4,
        YEAR(INDEX('2025年度_地域戦略テーブル（基本項目）'!G:G, MATCH(D1727, '2025年度_地域戦略テーブル（基本項目）'!C:C, 0))),
        YEAR(INDEX('2025年度_地域戦略テーブル（基本項目）'!G:G, MATCH(D1727, '2025年度_地域戦略テーブル（基本項目）'!C:C, 0)))-1),
    "")</f>
        <v/>
      </c>
    </row>
    <row r="1728" spans="1:22" hidden="1">
      <c r="A1728" s="11">
        <v>222</v>
      </c>
      <c r="B1728" s="12" t="s">
        <v>6017</v>
      </c>
      <c r="C1728" s="12" t="s">
        <v>6508</v>
      </c>
      <c r="D1728" s="12" t="s">
        <v>6018</v>
      </c>
      <c r="E1728" s="12" t="s">
        <v>751</v>
      </c>
      <c r="F1728" s="12" t="s">
        <v>5580</v>
      </c>
      <c r="G1728" s="12" t="s">
        <v>751</v>
      </c>
      <c r="H1728" s="12" t="s">
        <v>6019</v>
      </c>
      <c r="I1728" s="12" t="s">
        <v>1076</v>
      </c>
      <c r="J1728" s="11">
        <v>233.57</v>
      </c>
      <c r="K1728" s="11">
        <v>3821</v>
      </c>
      <c r="L1728" s="11">
        <v>-10.95316</v>
      </c>
      <c r="M1728" s="11">
        <v>1.29974410855823</v>
      </c>
      <c r="N1728" s="11">
        <v>0.72312525087319501</v>
      </c>
      <c r="O1728" s="11">
        <v>9.1216005493471499</v>
      </c>
      <c r="P1728" s="11">
        <v>84.402906119367302</v>
      </c>
      <c r="Q1728" s="11">
        <v>4.4526239718541296</v>
      </c>
      <c r="R1728" s="11">
        <v>819</v>
      </c>
      <c r="S1728" s="11">
        <v>273</v>
      </c>
      <c r="T1728" s="11">
        <v>1237</v>
      </c>
      <c r="U1728" s="81" t="str">
        <f>IF(COUNTIF('2025年度_地域戦略テーブル（基本項目）'!C:C, D1728) &gt; 0, "策定済み", "未策定")</f>
        <v>未策定</v>
      </c>
      <c r="V1728" t="str">
        <f>IF(COUNTIF('2025年度_地域戦略テーブル（基本項目）'!C:C, D1728) &gt; 0,
    IF(MONTH(INDEX('2025年度_地域戦略テーブル（基本項目）'!G:G, MATCH(D1728, '2025年度_地域戦略テーブル（基本項目）'!C:C, 0))) &gt;= 4,
        YEAR(INDEX('2025年度_地域戦略テーブル（基本項目）'!G:G, MATCH(D1728, '2025年度_地域戦略テーブル（基本項目）'!C:C, 0))),
        YEAR(INDEX('2025年度_地域戦略テーブル（基本項目）'!G:G, MATCH(D1728, '2025年度_地域戦略テーブル（基本項目）'!C:C, 0)))-1),
    "")</f>
        <v/>
      </c>
    </row>
    <row r="1729" spans="1:22" hidden="1">
      <c r="A1729" s="11">
        <v>249</v>
      </c>
      <c r="B1729" s="12" t="s">
        <v>6020</v>
      </c>
      <c r="C1729" s="12" t="s">
        <v>6535</v>
      </c>
      <c r="D1729" s="12" t="s">
        <v>6021</v>
      </c>
      <c r="E1729" s="12" t="s">
        <v>751</v>
      </c>
      <c r="F1729" s="12" t="s">
        <v>5580</v>
      </c>
      <c r="G1729" s="12" t="s">
        <v>751</v>
      </c>
      <c r="H1729" s="12" t="s">
        <v>6022</v>
      </c>
      <c r="I1729" s="12" t="s">
        <v>1076</v>
      </c>
      <c r="J1729" s="11">
        <v>536.71</v>
      </c>
      <c r="K1729" s="11">
        <v>3022</v>
      </c>
      <c r="L1729" s="11">
        <v>-5.0282799999999996</v>
      </c>
      <c r="M1729" s="11">
        <v>1.7558363703475099</v>
      </c>
      <c r="N1729" s="11">
        <v>0</v>
      </c>
      <c r="O1729" s="11">
        <v>28.948885287558301</v>
      </c>
      <c r="P1729" s="11">
        <v>64.122116860203803</v>
      </c>
      <c r="Q1729" s="11">
        <v>5.1731614818903999</v>
      </c>
      <c r="R1729" s="11">
        <v>1559</v>
      </c>
      <c r="S1729" s="11">
        <v>200</v>
      </c>
      <c r="T1729" s="11">
        <v>796</v>
      </c>
      <c r="U1729" s="81" t="str">
        <f>IF(COUNTIF('2025年度_地域戦略テーブル（基本項目）'!C:C, D1729) &gt; 0, "策定済み", "未策定")</f>
        <v>未策定</v>
      </c>
      <c r="V1729" t="str">
        <f>IF(COUNTIF('2025年度_地域戦略テーブル（基本項目）'!C:C, D1729) &gt; 0,
    IF(MONTH(INDEX('2025年度_地域戦略テーブル（基本項目）'!G:G, MATCH(D1729, '2025年度_地域戦略テーブル（基本項目）'!C:C, 0))) &gt;= 4,
        YEAR(INDEX('2025年度_地域戦略テーブル（基本項目）'!G:G, MATCH(D1729, '2025年度_地域戦略テーブル（基本項目）'!C:C, 0))),
        YEAR(INDEX('2025年度_地域戦略テーブル（基本項目）'!G:G, MATCH(D1729, '2025年度_地域戦略テーブル（基本項目）'!C:C, 0)))-1),
    "")</f>
        <v/>
      </c>
    </row>
    <row r="1730" spans="1:22" hidden="1">
      <c r="A1730" s="11">
        <v>202</v>
      </c>
      <c r="B1730" s="12" t="s">
        <v>6023</v>
      </c>
      <c r="C1730" s="12" t="s">
        <v>6488</v>
      </c>
      <c r="D1730" s="12" t="s">
        <v>6024</v>
      </c>
      <c r="E1730" s="12" t="s">
        <v>751</v>
      </c>
      <c r="F1730" s="12" t="s">
        <v>5580</v>
      </c>
      <c r="G1730" s="12" t="s">
        <v>751</v>
      </c>
      <c r="H1730" s="12" t="s">
        <v>6025</v>
      </c>
      <c r="I1730" s="12" t="s">
        <v>1076</v>
      </c>
      <c r="J1730" s="11">
        <v>520.69000000000005</v>
      </c>
      <c r="K1730" s="11">
        <v>3974</v>
      </c>
      <c r="L1730" s="11">
        <v>-1.97336</v>
      </c>
      <c r="M1730" s="11">
        <v>1.4677635217234499</v>
      </c>
      <c r="N1730" s="11">
        <v>0</v>
      </c>
      <c r="O1730" s="11">
        <v>30.641595048402898</v>
      </c>
      <c r="P1730" s="11">
        <v>53.887524727441402</v>
      </c>
      <c r="Q1730" s="11">
        <v>14.003116702432299</v>
      </c>
      <c r="R1730" s="11">
        <v>1186</v>
      </c>
      <c r="S1730" s="11">
        <v>393</v>
      </c>
      <c r="T1730" s="11">
        <v>1316</v>
      </c>
      <c r="U1730" s="81" t="str">
        <f>IF(COUNTIF('2025年度_地域戦略テーブル（基本項目）'!C:C, D1730) &gt; 0, "策定済み", "未策定")</f>
        <v>未策定</v>
      </c>
      <c r="V1730" t="str">
        <f>IF(COUNTIF('2025年度_地域戦略テーブル（基本項目）'!C:C, D1730) &gt; 0,
    IF(MONTH(INDEX('2025年度_地域戦略テーブル（基本項目）'!G:G, MATCH(D1730, '2025年度_地域戦略テーブル（基本項目）'!C:C, 0))) &gt;= 4,
        YEAR(INDEX('2025年度_地域戦略テーブル（基本項目）'!G:G, MATCH(D1730, '2025年度_地域戦略テーブル（基本項目）'!C:C, 0))),
        YEAR(INDEX('2025年度_地域戦略テーブル（基本項目）'!G:G, MATCH(D1730, '2025年度_地域戦略テーブル（基本項目）'!C:C, 0)))-1),
    "")</f>
        <v/>
      </c>
    </row>
    <row r="1731" spans="1:22" hidden="1">
      <c r="A1731" s="11">
        <v>93</v>
      </c>
      <c r="B1731" s="12" t="s">
        <v>6026</v>
      </c>
      <c r="C1731" s="12" t="s">
        <v>6379</v>
      </c>
      <c r="D1731" s="12" t="s">
        <v>6027</v>
      </c>
      <c r="E1731" s="12" t="s">
        <v>751</v>
      </c>
      <c r="F1731" s="12" t="s">
        <v>5580</v>
      </c>
      <c r="G1731" s="12" t="s">
        <v>751</v>
      </c>
      <c r="H1731" s="12" t="s">
        <v>6028</v>
      </c>
      <c r="I1731" s="12" t="s">
        <v>1076</v>
      </c>
      <c r="J1731" s="11">
        <v>1427.41</v>
      </c>
      <c r="K1731" s="11">
        <v>115480</v>
      </c>
      <c r="L1731" s="11">
        <v>-4.7399100000000001</v>
      </c>
      <c r="M1731" s="11">
        <v>3.64931032889133</v>
      </c>
      <c r="N1731" s="11">
        <v>1.29919672417772</v>
      </c>
      <c r="O1731" s="11">
        <v>19.141345446867401</v>
      </c>
      <c r="P1731" s="11">
        <v>73.7493404620067</v>
      </c>
      <c r="Q1731" s="11">
        <v>2.1608070380568498</v>
      </c>
      <c r="R1731" s="11">
        <v>7576</v>
      </c>
      <c r="S1731" s="11">
        <v>10251</v>
      </c>
      <c r="T1731" s="11">
        <v>40016</v>
      </c>
      <c r="U1731" s="81" t="str">
        <f>IF(COUNTIF('2025年度_地域戦略テーブル（基本項目）'!C:C, D1731) &gt; 0, "策定済み", "未策定")</f>
        <v>未策定</v>
      </c>
      <c r="V1731" t="str">
        <f>IF(COUNTIF('2025年度_地域戦略テーブル（基本項目）'!C:C, D1731) &gt; 0,
    IF(MONTH(INDEX('2025年度_地域戦略テーブル（基本項目）'!G:G, MATCH(D1731, '2025年度_地域戦略テーブル（基本項目）'!C:C, 0))) &gt;= 4,
        YEAR(INDEX('2025年度_地域戦略テーブル（基本項目）'!G:G, MATCH(D1731, '2025年度_地域戦略テーブル（基本項目）'!C:C, 0))),
        YEAR(INDEX('2025年度_地域戦略テーブル（基本項目）'!G:G, MATCH(D1731, '2025年度_地域戦略テーブル（基本項目）'!C:C, 0)))-1),
    "")</f>
        <v/>
      </c>
    </row>
    <row r="1732" spans="1:22" ht="26" hidden="1">
      <c r="A1732" s="11">
        <v>118</v>
      </c>
      <c r="B1732" s="12" t="s">
        <v>6029</v>
      </c>
      <c r="C1732" s="12" t="s">
        <v>6404</v>
      </c>
      <c r="D1732" s="12" t="s">
        <v>6030</v>
      </c>
      <c r="E1732" s="12" t="s">
        <v>751</v>
      </c>
      <c r="F1732" s="12" t="s">
        <v>5580</v>
      </c>
      <c r="G1732" s="12" t="s">
        <v>751</v>
      </c>
      <c r="H1732" s="12" t="s">
        <v>6031</v>
      </c>
      <c r="I1732" s="12" t="s">
        <v>1076</v>
      </c>
      <c r="J1732" s="11">
        <v>119.05</v>
      </c>
      <c r="K1732" s="11">
        <v>58171</v>
      </c>
      <c r="L1732" s="11">
        <v>-1.5119199999999999</v>
      </c>
      <c r="M1732" s="11">
        <v>19.267001090648201</v>
      </c>
      <c r="N1732" s="11">
        <v>3.9436195879740699</v>
      </c>
      <c r="O1732" s="11">
        <v>20.882963992131401</v>
      </c>
      <c r="P1732" s="11">
        <v>49.0451399261432</v>
      </c>
      <c r="Q1732" s="11">
        <v>6.8612754031030603</v>
      </c>
      <c r="R1732" s="11">
        <v>1188</v>
      </c>
      <c r="S1732" s="11">
        <v>4547</v>
      </c>
      <c r="T1732" s="11">
        <v>20177</v>
      </c>
      <c r="U1732" s="81" t="str">
        <f>IF(COUNTIF('2025年度_地域戦略テーブル（基本項目）'!C:C, D1732) &gt; 0, "策定済み", "未策定")</f>
        <v>未策定</v>
      </c>
      <c r="V1732" t="str">
        <f>IF(COUNTIF('2025年度_地域戦略テーブル（基本項目）'!C:C, D1732) &gt; 0,
    IF(MONTH(INDEX('2025年度_地域戦略テーブル（基本項目）'!G:G, MATCH(D1732, '2025年度_地域戦略テーブル（基本項目）'!C:C, 0))) &gt;= 4,
        YEAR(INDEX('2025年度_地域戦略テーブル（基本項目）'!G:G, MATCH(D1732, '2025年度_地域戦略テーブル（基本項目）'!C:C, 0))),
        YEAR(INDEX('2025年度_地域戦略テーブル（基本項目）'!G:G, MATCH(D1732, '2025年度_地域戦略テーブル（基本項目）'!C:C, 0)))-1),
    "")</f>
        <v/>
      </c>
    </row>
    <row r="1733" spans="1:22" hidden="1">
      <c r="A1733" s="11">
        <v>120</v>
      </c>
      <c r="B1733" s="12" t="s">
        <v>6032</v>
      </c>
      <c r="C1733" s="12" t="s">
        <v>6406</v>
      </c>
      <c r="D1733" s="12" t="s">
        <v>6033</v>
      </c>
      <c r="E1733" s="12" t="s">
        <v>751</v>
      </c>
      <c r="F1733" s="12" t="s">
        <v>5580</v>
      </c>
      <c r="G1733" s="12" t="s">
        <v>751</v>
      </c>
      <c r="H1733" s="12" t="s">
        <v>6034</v>
      </c>
      <c r="I1733" s="12" t="s">
        <v>1076</v>
      </c>
      <c r="J1733" s="11">
        <v>397.44</v>
      </c>
      <c r="K1733" s="11">
        <v>44302</v>
      </c>
      <c r="L1733" s="11">
        <v>-4.5009699999999997</v>
      </c>
      <c r="M1733" s="11">
        <v>4.6570439876115799</v>
      </c>
      <c r="N1733" s="11">
        <v>7.5176168940714296</v>
      </c>
      <c r="O1733" s="11">
        <v>6.1796610761584096</v>
      </c>
      <c r="P1733" s="11">
        <v>79.538426456396195</v>
      </c>
      <c r="Q1733" s="11">
        <v>2.1072515857623899</v>
      </c>
      <c r="R1733" s="11">
        <v>3320</v>
      </c>
      <c r="S1733" s="11">
        <v>5015</v>
      </c>
      <c r="T1733" s="11">
        <v>14904</v>
      </c>
      <c r="U1733" s="81" t="str">
        <f>IF(COUNTIF('2025年度_地域戦略テーブル（基本項目）'!C:C, D1733) &gt; 0, "策定済み", "未策定")</f>
        <v>未策定</v>
      </c>
      <c r="V1733" t="str">
        <f>IF(COUNTIF('2025年度_地域戦略テーブル（基本項目）'!C:C, D1733) &gt; 0,
    IF(MONTH(INDEX('2025年度_地域戦略テーブル（基本項目）'!G:G, MATCH(D1733, '2025年度_地域戦略テーブル（基本項目）'!C:C, 0))) &gt;= 4,
        YEAR(INDEX('2025年度_地域戦略テーブル（基本項目）'!G:G, MATCH(D1733, '2025年度_地域戦略テーブル（基本項目）'!C:C, 0))),
        YEAR(INDEX('2025年度_地域戦略テーブル（基本項目）'!G:G, MATCH(D1733, '2025年度_地域戦略テーブル（基本項目）'!C:C, 0)))-1),
    "")</f>
        <v/>
      </c>
    </row>
    <row r="1734" spans="1:22" hidden="1">
      <c r="A1734" s="11">
        <v>170</v>
      </c>
      <c r="B1734" s="12" t="s">
        <v>6035</v>
      </c>
      <c r="C1734" s="12" t="s">
        <v>6456</v>
      </c>
      <c r="D1734" s="12" t="s">
        <v>6036</v>
      </c>
      <c r="E1734" s="12" t="s">
        <v>751</v>
      </c>
      <c r="F1734" s="12" t="s">
        <v>5580</v>
      </c>
      <c r="G1734" s="12" t="s">
        <v>751</v>
      </c>
      <c r="H1734" s="12" t="s">
        <v>6037</v>
      </c>
      <c r="I1734" s="12" t="s">
        <v>1076</v>
      </c>
      <c r="J1734" s="11">
        <v>158.69999999999999</v>
      </c>
      <c r="K1734" s="11">
        <v>1724</v>
      </c>
      <c r="L1734" s="11">
        <v>-12.97325</v>
      </c>
      <c r="M1734" s="11">
        <v>0.75799345700806597</v>
      </c>
      <c r="N1734" s="11">
        <v>16.7951923322357</v>
      </c>
      <c r="O1734" s="11">
        <v>3.9814710598835399</v>
      </c>
      <c r="P1734" s="11">
        <v>74.083592983748105</v>
      </c>
      <c r="Q1734" s="11">
        <v>4.3817501671246104</v>
      </c>
      <c r="R1734" s="11">
        <v>1079</v>
      </c>
      <c r="S1734" s="11">
        <v>102</v>
      </c>
      <c r="T1734" s="11">
        <v>473</v>
      </c>
      <c r="U1734" s="81" t="str">
        <f>IF(COUNTIF('2025年度_地域戦略テーブル（基本項目）'!C:C, D1734) &gt; 0, "策定済み", "未策定")</f>
        <v>未策定</v>
      </c>
      <c r="V1734" t="str">
        <f>IF(COUNTIF('2025年度_地域戦略テーブル（基本項目）'!C:C, D1734) &gt; 0,
    IF(MONTH(INDEX('2025年度_地域戦略テーブル（基本項目）'!G:G, MATCH(D1734, '2025年度_地域戦略テーブル（基本項目）'!C:C, 0))) &gt;= 4,
        YEAR(INDEX('2025年度_地域戦略テーブル（基本項目）'!G:G, MATCH(D1734, '2025年度_地域戦略テーブル（基本項目）'!C:C, 0))),
        YEAR(INDEX('2025年度_地域戦略テーブル（基本項目）'!G:G, MATCH(D1734, '2025年度_地域戦略テーブル（基本項目）'!C:C, 0)))-1),
    "")</f>
        <v/>
      </c>
    </row>
    <row r="1735" spans="1:22" hidden="1">
      <c r="A1735" s="11">
        <v>206</v>
      </c>
      <c r="B1735" s="12" t="s">
        <v>6038</v>
      </c>
      <c r="C1735" s="12" t="s">
        <v>6492</v>
      </c>
      <c r="D1735" s="12" t="s">
        <v>6039</v>
      </c>
      <c r="E1735" s="12" t="s">
        <v>751</v>
      </c>
      <c r="F1735" s="12" t="s">
        <v>5580</v>
      </c>
      <c r="G1735" s="12" t="s">
        <v>751</v>
      </c>
      <c r="H1735" s="12" t="s">
        <v>6040</v>
      </c>
      <c r="I1735" s="12" t="s">
        <v>1076</v>
      </c>
      <c r="J1735" s="11">
        <v>574.1</v>
      </c>
      <c r="K1735" s="11">
        <v>2371</v>
      </c>
      <c r="L1735" s="11">
        <v>-3.1058400000000002</v>
      </c>
      <c r="M1735" s="11">
        <v>1.0255197638508</v>
      </c>
      <c r="N1735" s="11">
        <v>0</v>
      </c>
      <c r="O1735" s="11">
        <v>19.1163472335469</v>
      </c>
      <c r="P1735" s="11">
        <v>65.163054027298898</v>
      </c>
      <c r="Q1735" s="11">
        <v>14.695078975303399</v>
      </c>
      <c r="R1735" s="11">
        <v>600</v>
      </c>
      <c r="S1735" s="11">
        <v>275</v>
      </c>
      <c r="T1735" s="11">
        <v>913</v>
      </c>
      <c r="U1735" s="81" t="str">
        <f>IF(COUNTIF('2025年度_地域戦略テーブル（基本項目）'!C:C, D1735) &gt; 0, "策定済み", "未策定")</f>
        <v>未策定</v>
      </c>
      <c r="V1735" t="str">
        <f>IF(COUNTIF('2025年度_地域戦略テーブル（基本項目）'!C:C, D1735) &gt; 0,
    IF(MONTH(INDEX('2025年度_地域戦略テーブル（基本項目）'!G:G, MATCH(D1735, '2025年度_地域戦略テーブル（基本項目）'!C:C, 0))) &gt;= 4,
        YEAR(INDEX('2025年度_地域戦略テーブル（基本項目）'!G:G, MATCH(D1735, '2025年度_地域戦略テーブル（基本項目）'!C:C, 0))),
        YEAR(INDEX('2025年度_地域戦略テーブル（基本項目）'!G:G, MATCH(D1735, '2025年度_地域戦略テーブル（基本項目）'!C:C, 0)))-1),
    "")</f>
        <v/>
      </c>
    </row>
    <row r="1736" spans="1:22" ht="26" hidden="1">
      <c r="A1736" s="11">
        <v>190</v>
      </c>
      <c r="B1736" s="12" t="s">
        <v>6041</v>
      </c>
      <c r="C1736" s="12" t="s">
        <v>6476</v>
      </c>
      <c r="D1736" s="12" t="s">
        <v>6042</v>
      </c>
      <c r="E1736" s="12" t="s">
        <v>751</v>
      </c>
      <c r="F1736" s="12" t="s">
        <v>5580</v>
      </c>
      <c r="G1736" s="12" t="s">
        <v>751</v>
      </c>
      <c r="H1736" s="12" t="s">
        <v>6043</v>
      </c>
      <c r="I1736" s="12" t="s">
        <v>1076</v>
      </c>
      <c r="J1736" s="11">
        <v>767.04</v>
      </c>
      <c r="K1736" s="11">
        <v>1370</v>
      </c>
      <c r="L1736" s="11">
        <v>-10.163930000000001</v>
      </c>
      <c r="M1736" s="11">
        <v>0.27370791669999001</v>
      </c>
      <c r="N1736" s="11">
        <v>1.05333268519497</v>
      </c>
      <c r="O1736" s="11">
        <v>6.1883955662212404</v>
      </c>
      <c r="P1736" s="11">
        <v>87.316380136004796</v>
      </c>
      <c r="Q1736" s="11">
        <v>5.1681836958790104</v>
      </c>
      <c r="R1736" s="11">
        <v>590</v>
      </c>
      <c r="S1736" s="11">
        <v>95</v>
      </c>
      <c r="T1736" s="11">
        <v>474</v>
      </c>
      <c r="U1736" s="81" t="str">
        <f>IF(COUNTIF('2025年度_地域戦略テーブル（基本項目）'!C:C, D1736) &gt; 0, "策定済み", "未策定")</f>
        <v>未策定</v>
      </c>
      <c r="V1736" t="str">
        <f>IF(COUNTIF('2025年度_地域戦略テーブル（基本項目）'!C:C, D1736) &gt; 0,
    IF(MONTH(INDEX('2025年度_地域戦略テーブル（基本項目）'!G:G, MATCH(D1736, '2025年度_地域戦略テーブル（基本項目）'!C:C, 0))) &gt;= 4,
        YEAR(INDEX('2025年度_地域戦略テーブル（基本項目）'!G:G, MATCH(D1736, '2025年度_地域戦略テーブル（基本項目）'!C:C, 0))),
        YEAR(INDEX('2025年度_地域戦略テーブル（基本項目）'!G:G, MATCH(D1736, '2025年度_地域戦略テーブル（基本項目）'!C:C, 0)))-1),
    "")</f>
        <v/>
      </c>
    </row>
    <row r="1737" spans="1:22" hidden="1">
      <c r="A1737" s="11">
        <v>250</v>
      </c>
      <c r="B1737" s="12" t="s">
        <v>6044</v>
      </c>
      <c r="C1737" s="12" t="s">
        <v>6536</v>
      </c>
      <c r="D1737" s="12" t="s">
        <v>6045</v>
      </c>
      <c r="E1737" s="12" t="s">
        <v>751</v>
      </c>
      <c r="F1737" s="12" t="s">
        <v>5580</v>
      </c>
      <c r="G1737" s="12" t="s">
        <v>751</v>
      </c>
      <c r="H1737" s="12" t="s">
        <v>6046</v>
      </c>
      <c r="I1737" s="12" t="s">
        <v>1076</v>
      </c>
      <c r="J1737" s="11">
        <v>391.91</v>
      </c>
      <c r="K1737" s="11">
        <v>6618</v>
      </c>
      <c r="L1737" s="11">
        <v>-10.057079999999999</v>
      </c>
      <c r="M1737" s="11">
        <v>2.6195269925237898</v>
      </c>
      <c r="N1737" s="11">
        <v>4.2679869168757503E-2</v>
      </c>
      <c r="O1737" s="11">
        <v>34.633298242115004</v>
      </c>
      <c r="P1737" s="11">
        <v>59.819064934153403</v>
      </c>
      <c r="Q1737" s="11">
        <v>2.8854299620390398</v>
      </c>
      <c r="R1737" s="11">
        <v>2036</v>
      </c>
      <c r="S1737" s="11">
        <v>783</v>
      </c>
      <c r="T1737" s="11">
        <v>2215</v>
      </c>
      <c r="U1737" s="81" t="str">
        <f>IF(COUNTIF('2025年度_地域戦略テーブル（基本項目）'!C:C, D1737) &gt; 0, "策定済み", "未策定")</f>
        <v>未策定</v>
      </c>
      <c r="V1737" t="str">
        <f>IF(COUNTIF('2025年度_地域戦略テーブル（基本項目）'!C:C, D1737) &gt; 0,
    IF(MONTH(INDEX('2025年度_地域戦略テーブル（基本項目）'!G:G, MATCH(D1737, '2025年度_地域戦略テーブル（基本項目）'!C:C, 0))) &gt;= 4,
        YEAR(INDEX('2025年度_地域戦略テーブル（基本項目）'!G:G, MATCH(D1737, '2025年度_地域戦略テーブル（基本項目）'!C:C, 0))),
        YEAR(INDEX('2025年度_地域戦略テーブル（基本項目）'!G:G, MATCH(D1737, '2025年度_地域戦略テーブル（基本項目）'!C:C, 0)))-1),
    "")</f>
        <v/>
      </c>
    </row>
    <row r="1738" spans="1:22" ht="26" hidden="1">
      <c r="A1738" s="11">
        <v>167</v>
      </c>
      <c r="B1738" s="12" t="s">
        <v>6047</v>
      </c>
      <c r="C1738" s="12" t="s">
        <v>6453</v>
      </c>
      <c r="D1738" s="12" t="s">
        <v>6048</v>
      </c>
      <c r="E1738" s="12" t="s">
        <v>751</v>
      </c>
      <c r="F1738" s="12" t="s">
        <v>5580</v>
      </c>
      <c r="G1738" s="12" t="s">
        <v>751</v>
      </c>
      <c r="H1738" s="12" t="s">
        <v>6049</v>
      </c>
      <c r="I1738" s="12" t="s">
        <v>1076</v>
      </c>
      <c r="J1738" s="11">
        <v>48.64</v>
      </c>
      <c r="K1738" s="11">
        <v>2693</v>
      </c>
      <c r="L1738" s="11">
        <v>-12.87609</v>
      </c>
      <c r="M1738" s="11">
        <v>3.9163643306895701</v>
      </c>
      <c r="N1738" s="11">
        <v>91.901433970392802</v>
      </c>
      <c r="O1738" s="11">
        <v>2.0326554133405099</v>
      </c>
      <c r="P1738" s="11">
        <v>0.39994551526988897</v>
      </c>
      <c r="Q1738" s="11">
        <v>1.74960077030727</v>
      </c>
      <c r="R1738" s="11">
        <v>1086</v>
      </c>
      <c r="S1738" s="11">
        <v>287</v>
      </c>
      <c r="T1738" s="11">
        <v>735</v>
      </c>
      <c r="U1738" s="81" t="str">
        <f>IF(COUNTIF('2025年度_地域戦略テーブル（基本項目）'!C:C, D1738) &gt; 0, "策定済み", "未策定")</f>
        <v>未策定</v>
      </c>
      <c r="V1738" t="str">
        <f>IF(COUNTIF('2025年度_地域戦略テーブル（基本項目）'!C:C, D1738) &gt; 0,
    IF(MONTH(INDEX('2025年度_地域戦略テーブル（基本項目）'!G:G, MATCH(D1738, '2025年度_地域戦略テーブル（基本項目）'!C:C, 0))) &gt;= 4,
        YEAR(INDEX('2025年度_地域戦略テーブル（基本項目）'!G:G, MATCH(D1738, '2025年度_地域戦略テーブル（基本項目）'!C:C, 0))),
        YEAR(INDEX('2025年度_地域戦略テーブル（基本項目）'!G:G, MATCH(D1738, '2025年度_地域戦略テーブル（基本項目）'!C:C, 0)))-1),
    "")</f>
        <v/>
      </c>
    </row>
    <row r="1739" spans="1:22" hidden="1">
      <c r="A1739" s="11">
        <v>247</v>
      </c>
      <c r="B1739" s="12" t="s">
        <v>6050</v>
      </c>
      <c r="C1739" s="12" t="s">
        <v>6533</v>
      </c>
      <c r="D1739" s="12" t="s">
        <v>6051</v>
      </c>
      <c r="E1739" s="12" t="s">
        <v>751</v>
      </c>
      <c r="F1739" s="12" t="s">
        <v>5580</v>
      </c>
      <c r="G1739" s="12" t="s">
        <v>751</v>
      </c>
      <c r="H1739" s="12" t="s">
        <v>6052</v>
      </c>
      <c r="I1739" s="12" t="s">
        <v>1076</v>
      </c>
      <c r="J1739" s="11">
        <v>477.64</v>
      </c>
      <c r="K1739" s="11">
        <v>25766</v>
      </c>
      <c r="L1739" s="11">
        <v>-3.7145000000000001</v>
      </c>
      <c r="M1739" s="11">
        <v>4.2291864699725403</v>
      </c>
      <c r="N1739" s="11">
        <v>2.9615206261444101E-2</v>
      </c>
      <c r="O1739" s="11">
        <v>56.886845529614199</v>
      </c>
      <c r="P1739" s="11">
        <v>36.066889994093103</v>
      </c>
      <c r="Q1739" s="11">
        <v>2.78746280005879</v>
      </c>
      <c r="R1739" s="11">
        <v>4432</v>
      </c>
      <c r="S1739" s="11">
        <v>2342</v>
      </c>
      <c r="T1739" s="11">
        <v>8012</v>
      </c>
      <c r="U1739" s="81" t="str">
        <f>IF(COUNTIF('2025年度_地域戦略テーブル（基本項目）'!C:C, D1739) &gt; 0, "策定済み", "未策定")</f>
        <v>未策定</v>
      </c>
      <c r="V1739" t="str">
        <f>IF(COUNTIF('2025年度_地域戦略テーブル（基本項目）'!C:C, D1739) &gt; 0,
    IF(MONTH(INDEX('2025年度_地域戦略テーブル（基本項目）'!G:G, MATCH(D1739, '2025年度_地域戦略テーブル（基本項目）'!C:C, 0))) &gt;= 4,
        YEAR(INDEX('2025年度_地域戦略テーブル（基本項目）'!G:G, MATCH(D1739, '2025年度_地域戦略テーブル（基本項目）'!C:C, 0))),
        YEAR(INDEX('2025年度_地域戦略テーブル（基本項目）'!G:G, MATCH(D1739, '2025年度_地域戦略テーブル（基本項目）'!C:C, 0)))-1),
    "")</f>
        <v/>
      </c>
    </row>
    <row r="1740" spans="1:22" hidden="1">
      <c r="A1740" s="11">
        <v>106</v>
      </c>
      <c r="B1740" s="12" t="s">
        <v>6053</v>
      </c>
      <c r="C1740" s="12" t="s">
        <v>6392</v>
      </c>
      <c r="D1740" s="12" t="s">
        <v>6054</v>
      </c>
      <c r="E1740" s="12" t="s">
        <v>751</v>
      </c>
      <c r="F1740" s="12" t="s">
        <v>5580</v>
      </c>
      <c r="G1740" s="12" t="s">
        <v>751</v>
      </c>
      <c r="H1740" s="12" t="s">
        <v>6055</v>
      </c>
      <c r="I1740" s="12" t="s">
        <v>1076</v>
      </c>
      <c r="J1740" s="11">
        <v>535.20000000000005</v>
      </c>
      <c r="K1740" s="11">
        <v>27282</v>
      </c>
      <c r="L1740" s="11">
        <v>-6.0795899999999996</v>
      </c>
      <c r="M1740" s="11">
        <v>2.9838581125824399</v>
      </c>
      <c r="N1740" s="11">
        <v>8.6981602251974799</v>
      </c>
      <c r="O1740" s="11">
        <v>16.926709527806398</v>
      </c>
      <c r="P1740" s="11">
        <v>68.536424956460095</v>
      </c>
      <c r="Q1740" s="11">
        <v>2.8548471779536002</v>
      </c>
      <c r="R1740" s="11">
        <v>3587</v>
      </c>
      <c r="S1740" s="11">
        <v>1737</v>
      </c>
      <c r="T1740" s="11">
        <v>11104</v>
      </c>
      <c r="U1740" s="81" t="str">
        <f>IF(COUNTIF('2025年度_地域戦略テーブル（基本項目）'!C:C, D1740) &gt; 0, "策定済み", "未策定")</f>
        <v>未策定</v>
      </c>
      <c r="V1740" t="str">
        <f>IF(COUNTIF('2025年度_地域戦略テーブル（基本項目）'!C:C, D1740) &gt; 0,
    IF(MONTH(INDEX('2025年度_地域戦略テーブル（基本項目）'!G:G, MATCH(D1740, '2025年度_地域戦略テーブル（基本項目）'!C:C, 0))) &gt;= 4,
        YEAR(INDEX('2025年度_地域戦略テーブル（基本項目）'!G:G, MATCH(D1740, '2025年度_地域戦略テーブル（基本項目）'!C:C, 0))),
        YEAR(INDEX('2025年度_地域戦略テーブル（基本項目）'!G:G, MATCH(D1740, '2025年度_地域戦略テーブル（基本項目）'!C:C, 0)))-1),
    "")</f>
        <v/>
      </c>
    </row>
    <row r="1741" spans="1:22" hidden="1">
      <c r="A1741" s="11">
        <v>96</v>
      </c>
      <c r="B1741" s="12" t="s">
        <v>6056</v>
      </c>
      <c r="C1741" s="12" t="s">
        <v>6382</v>
      </c>
      <c r="D1741" s="12" t="s">
        <v>6057</v>
      </c>
      <c r="E1741" s="12" t="s">
        <v>751</v>
      </c>
      <c r="F1741" s="12" t="s">
        <v>5580</v>
      </c>
      <c r="G1741" s="12" t="s">
        <v>751</v>
      </c>
      <c r="H1741" s="12" t="s">
        <v>6058</v>
      </c>
      <c r="I1741" s="12" t="s">
        <v>1076</v>
      </c>
      <c r="J1741" s="11">
        <v>471</v>
      </c>
      <c r="K1741" s="11">
        <v>35759</v>
      </c>
      <c r="L1741" s="11">
        <v>-8.4909300000000005</v>
      </c>
      <c r="M1741" s="11">
        <v>5.41786002706678</v>
      </c>
      <c r="N1741" s="11">
        <v>0.126490304390379</v>
      </c>
      <c r="O1741" s="11">
        <v>40.663963082160002</v>
      </c>
      <c r="P1741" s="11">
        <v>50.180732507374998</v>
      </c>
      <c r="Q1741" s="11">
        <v>3.6109540790078398</v>
      </c>
      <c r="R1741" s="11">
        <v>3530</v>
      </c>
      <c r="S1741" s="11">
        <v>3111</v>
      </c>
      <c r="T1741" s="11">
        <v>12659</v>
      </c>
      <c r="U1741" s="81" t="str">
        <f>IF(COUNTIF('2025年度_地域戦略テーブル（基本項目）'!C:C, D1741) &gt; 0, "策定済み", "未策定")</f>
        <v>未策定</v>
      </c>
      <c r="V1741" t="str">
        <f>IF(COUNTIF('2025年度_地域戦略テーブル（基本項目）'!C:C, D1741) &gt; 0,
    IF(MONTH(INDEX('2025年度_地域戦略テーブル（基本項目）'!G:G, MATCH(D1741, '2025年度_地域戦略テーブル（基本項目）'!C:C, 0))) &gt;= 4,
        YEAR(INDEX('2025年度_地域戦略テーブル（基本項目）'!G:G, MATCH(D1741, '2025年度_地域戦略テーブル（基本項目）'!C:C, 0))),
        YEAR(INDEX('2025年度_地域戦略テーブル（基本項目）'!G:G, MATCH(D1741, '2025年度_地域戦略テーブル（基本項目）'!C:C, 0)))-1),
    "")</f>
        <v/>
      </c>
    </row>
    <row r="1742" spans="1:22" ht="26" hidden="1">
      <c r="A1742" s="11">
        <v>126</v>
      </c>
      <c r="B1742" s="12" t="s">
        <v>6059</v>
      </c>
      <c r="C1742" s="12" t="s">
        <v>6412</v>
      </c>
      <c r="D1742" s="12" t="s">
        <v>6060</v>
      </c>
      <c r="E1742" s="12" t="s">
        <v>751</v>
      </c>
      <c r="F1742" s="12" t="s">
        <v>5580</v>
      </c>
      <c r="G1742" s="12" t="s">
        <v>751</v>
      </c>
      <c r="H1742" s="12" t="s">
        <v>6061</v>
      </c>
      <c r="I1742" s="12" t="s">
        <v>1076</v>
      </c>
      <c r="J1742" s="11">
        <v>221.87</v>
      </c>
      <c r="K1742" s="11">
        <v>3832</v>
      </c>
      <c r="L1742" s="11">
        <v>-15.72465</v>
      </c>
      <c r="M1742" s="11">
        <v>1.55479459527826</v>
      </c>
      <c r="N1742" s="11">
        <v>2.0043964724446899</v>
      </c>
      <c r="O1742" s="11">
        <v>2.7461217054234401</v>
      </c>
      <c r="P1742" s="11">
        <v>92.825736618783594</v>
      </c>
      <c r="Q1742" s="11">
        <v>0.86895060807006197</v>
      </c>
      <c r="R1742" s="11">
        <v>363</v>
      </c>
      <c r="S1742" s="11">
        <v>621</v>
      </c>
      <c r="T1742" s="11">
        <v>1332</v>
      </c>
      <c r="U1742" s="81" t="str">
        <f>IF(COUNTIF('2025年度_地域戦略テーブル（基本項目）'!C:C, D1742) &gt; 0, "策定済み", "未策定")</f>
        <v>未策定</v>
      </c>
      <c r="V1742" t="str">
        <f>IF(COUNTIF('2025年度_地域戦略テーブル（基本項目）'!C:C, D1742) &gt; 0,
    IF(MONTH(INDEX('2025年度_地域戦略テーブル（基本項目）'!G:G, MATCH(D1742, '2025年度_地域戦略テーブル（基本項目）'!C:C, 0))) &gt;= 4,
        YEAR(INDEX('2025年度_地域戦略テーブル（基本項目）'!G:G, MATCH(D1742, '2025年度_地域戦略テーブル（基本項目）'!C:C, 0))),
        YEAR(INDEX('2025年度_地域戦略テーブル（基本項目）'!G:G, MATCH(D1742, '2025年度_地域戦略テーブル（基本項目）'!C:C, 0)))-1),
    "")</f>
        <v/>
      </c>
    </row>
    <row r="1743" spans="1:22" hidden="1">
      <c r="A1743" s="11">
        <v>104</v>
      </c>
      <c r="B1743" s="12" t="s">
        <v>6062</v>
      </c>
      <c r="C1743" s="12" t="s">
        <v>6390</v>
      </c>
      <c r="D1743" s="12" t="s">
        <v>6063</v>
      </c>
      <c r="E1743" s="12" t="s">
        <v>751</v>
      </c>
      <c r="F1743" s="12" t="s">
        <v>5580</v>
      </c>
      <c r="G1743" s="12" t="s">
        <v>751</v>
      </c>
      <c r="H1743" s="12" t="s">
        <v>6064</v>
      </c>
      <c r="I1743" s="12" t="s">
        <v>1076</v>
      </c>
      <c r="J1743" s="11">
        <v>830.67</v>
      </c>
      <c r="K1743" s="11">
        <v>21215</v>
      </c>
      <c r="L1743" s="11">
        <v>-8.1959400000000002</v>
      </c>
      <c r="M1743" s="11">
        <v>1.9911143385207799</v>
      </c>
      <c r="N1743" s="11">
        <v>0</v>
      </c>
      <c r="O1743" s="11">
        <v>12.4250676239927</v>
      </c>
      <c r="P1743" s="11">
        <v>83.093473613403802</v>
      </c>
      <c r="Q1743" s="11">
        <v>2.49034442408266</v>
      </c>
      <c r="R1743" s="11">
        <v>1571</v>
      </c>
      <c r="S1743" s="11">
        <v>3349</v>
      </c>
      <c r="T1743" s="11">
        <v>7475</v>
      </c>
      <c r="U1743" s="81" t="str">
        <f>IF(COUNTIF('2025年度_地域戦略テーブル（基本項目）'!C:C, D1743) &gt; 0, "策定済み", "未策定")</f>
        <v>未策定</v>
      </c>
      <c r="V1743" t="str">
        <f>IF(COUNTIF('2025年度_地域戦略テーブル（基本項目）'!C:C, D1743) &gt; 0,
    IF(MONTH(INDEX('2025年度_地域戦略テーブル（基本項目）'!G:G, MATCH(D1743, '2025年度_地域戦略テーブル（基本項目）'!C:C, 0))) &gt;= 4,
        YEAR(INDEX('2025年度_地域戦略テーブル（基本項目）'!G:G, MATCH(D1743, '2025年度_地域戦略テーブル（基本項目）'!C:C, 0))),
        YEAR(INDEX('2025年度_地域戦略テーブル（基本項目）'!G:G, MATCH(D1743, '2025年度_地域戦略テーブル（基本項目）'!C:C, 0)))-1),
    "")</f>
        <v/>
      </c>
    </row>
    <row r="1744" spans="1:22" hidden="1">
      <c r="A1744" s="11">
        <v>216</v>
      </c>
      <c r="B1744" s="12" t="s">
        <v>6065</v>
      </c>
      <c r="C1744" s="12" t="s">
        <v>6502</v>
      </c>
      <c r="D1744" s="12" t="s">
        <v>6066</v>
      </c>
      <c r="E1744" s="12" t="s">
        <v>751</v>
      </c>
      <c r="F1744" s="12" t="s">
        <v>5580</v>
      </c>
      <c r="G1744" s="12" t="s">
        <v>751</v>
      </c>
      <c r="H1744" s="12" t="s">
        <v>6067</v>
      </c>
      <c r="I1744" s="12" t="s">
        <v>1076</v>
      </c>
      <c r="J1744" s="11">
        <v>505.79</v>
      </c>
      <c r="K1744" s="11">
        <v>8270</v>
      </c>
      <c r="L1744" s="11">
        <v>-10.41057</v>
      </c>
      <c r="M1744" s="11">
        <v>2.25912710313909</v>
      </c>
      <c r="N1744" s="11">
        <v>0</v>
      </c>
      <c r="O1744" s="11">
        <v>29.469230619993901</v>
      </c>
      <c r="P1744" s="11">
        <v>65.140383050661896</v>
      </c>
      <c r="Q1744" s="11">
        <v>3.13125922620516</v>
      </c>
      <c r="R1744" s="11">
        <v>2701</v>
      </c>
      <c r="S1744" s="11">
        <v>1128</v>
      </c>
      <c r="T1744" s="11">
        <v>2203</v>
      </c>
      <c r="U1744" s="81" t="str">
        <f>IF(COUNTIF('2025年度_地域戦略テーブル（基本項目）'!C:C, D1744) &gt; 0, "策定済み", "未策定")</f>
        <v>未策定</v>
      </c>
      <c r="V1744" t="str">
        <f>IF(COUNTIF('2025年度_地域戦略テーブル（基本項目）'!C:C, D1744) &gt; 0,
    IF(MONTH(INDEX('2025年度_地域戦略テーブル（基本項目）'!G:G, MATCH(D1744, '2025年度_地域戦略テーブル（基本項目）'!C:C, 0))) &gt;= 4,
        YEAR(INDEX('2025年度_地域戦略テーブル（基本項目）'!G:G, MATCH(D1744, '2025年度_地域戦略テーブル（基本項目）'!C:C, 0))),
        YEAR(INDEX('2025年度_地域戦略テーブル（基本項目）'!G:G, MATCH(D1744, '2025年度_地域戦略テーブル（基本項目）'!C:C, 0)))-1),
    "")</f>
        <v/>
      </c>
    </row>
    <row r="1745" spans="1:22" hidden="1">
      <c r="A1745" s="11">
        <v>161</v>
      </c>
      <c r="B1745" s="12" t="s">
        <v>6068</v>
      </c>
      <c r="C1745" s="12" t="s">
        <v>6447</v>
      </c>
      <c r="D1745" s="12" t="s">
        <v>6069</v>
      </c>
      <c r="E1745" s="12" t="s">
        <v>751</v>
      </c>
      <c r="F1745" s="12" t="s">
        <v>5580</v>
      </c>
      <c r="G1745" s="12" t="s">
        <v>751</v>
      </c>
      <c r="H1745" s="12" t="s">
        <v>6070</v>
      </c>
      <c r="I1745" s="12" t="s">
        <v>1076</v>
      </c>
      <c r="J1745" s="11">
        <v>133.74</v>
      </c>
      <c r="K1745" s="11">
        <v>4822</v>
      </c>
      <c r="L1745" s="11">
        <v>-9.2585599999999992</v>
      </c>
      <c r="M1745" s="11">
        <v>3.50997903053032</v>
      </c>
      <c r="N1745" s="11">
        <v>27.655626027573199</v>
      </c>
      <c r="O1745" s="11">
        <v>24.980870900012501</v>
      </c>
      <c r="P1745" s="11">
        <v>42.165122263486502</v>
      </c>
      <c r="Q1745" s="11">
        <v>1.6884017783974901</v>
      </c>
      <c r="R1745" s="11">
        <v>2192</v>
      </c>
      <c r="S1745" s="11">
        <v>459</v>
      </c>
      <c r="T1745" s="11">
        <v>1381</v>
      </c>
      <c r="U1745" s="81" t="str">
        <f>IF(COUNTIF('2025年度_地域戦略テーブル（基本項目）'!C:C, D1745) &gt; 0, "策定済み", "未策定")</f>
        <v>未策定</v>
      </c>
      <c r="V1745" t="str">
        <f>IF(COUNTIF('2025年度_地域戦略テーブル（基本項目）'!C:C, D1745) &gt; 0,
    IF(MONTH(INDEX('2025年度_地域戦略テーブル（基本項目）'!G:G, MATCH(D1745, '2025年度_地域戦略テーブル（基本項目）'!C:C, 0))) &gt;= 4,
        YEAR(INDEX('2025年度_地域戦略テーブル（基本項目）'!G:G, MATCH(D1745, '2025年度_地域戦略テーブル（基本項目）'!C:C, 0))),
        YEAR(INDEX('2025年度_地域戦略テーブル（基本項目）'!G:G, MATCH(D1745, '2025年度_地域戦略テーブル（基本項目）'!C:C, 0)))-1),
    "")</f>
        <v/>
      </c>
    </row>
    <row r="1746" spans="1:22" hidden="1">
      <c r="A1746" s="11">
        <v>220</v>
      </c>
      <c r="B1746" s="12" t="s">
        <v>6071</v>
      </c>
      <c r="C1746" s="12" t="s">
        <v>6506</v>
      </c>
      <c r="D1746" s="12" t="s">
        <v>6072</v>
      </c>
      <c r="E1746" s="12" t="s">
        <v>751</v>
      </c>
      <c r="F1746" s="12" t="s">
        <v>5580</v>
      </c>
      <c r="G1746" s="12" t="s">
        <v>751</v>
      </c>
      <c r="H1746" s="12" t="s">
        <v>6073</v>
      </c>
      <c r="I1746" s="12" t="s">
        <v>1076</v>
      </c>
      <c r="J1746" s="11">
        <v>636.89</v>
      </c>
      <c r="K1746" s="11">
        <v>4199</v>
      </c>
      <c r="L1746" s="11">
        <v>-7.2044199999999998</v>
      </c>
      <c r="M1746" s="11">
        <v>0.80677362599422098</v>
      </c>
      <c r="N1746" s="11">
        <v>0</v>
      </c>
      <c r="O1746" s="11">
        <v>17.659563237170101</v>
      </c>
      <c r="P1746" s="11">
        <v>77.093185711565098</v>
      </c>
      <c r="Q1746" s="11">
        <v>4.4404774252705597</v>
      </c>
      <c r="R1746" s="11">
        <v>992</v>
      </c>
      <c r="S1746" s="11">
        <v>907</v>
      </c>
      <c r="T1746" s="11">
        <v>1130</v>
      </c>
      <c r="U1746" s="81" t="str">
        <f>IF(COUNTIF('2025年度_地域戦略テーブル（基本項目）'!C:C, D1746) &gt; 0, "策定済み", "未策定")</f>
        <v>未策定</v>
      </c>
      <c r="V1746" t="str">
        <f>IF(COUNTIF('2025年度_地域戦略テーブル（基本項目）'!C:C, D1746) &gt; 0,
    IF(MONTH(INDEX('2025年度_地域戦略テーブル（基本項目）'!G:G, MATCH(D1746, '2025年度_地域戦略テーブル（基本項目）'!C:C, 0))) &gt;= 4,
        YEAR(INDEX('2025年度_地域戦略テーブル（基本項目）'!G:G, MATCH(D1746, '2025年度_地域戦略テーブル（基本項目）'!C:C, 0))),
        YEAR(INDEX('2025年度_地域戦略テーブル（基本項目）'!G:G, MATCH(D1746, '2025年度_地域戦略テーブル（基本項目）'!C:C, 0)))-1),
    "")</f>
        <v/>
      </c>
    </row>
    <row r="1747" spans="1:22" hidden="1">
      <c r="A1747" s="11">
        <v>94</v>
      </c>
      <c r="B1747" s="12" t="s">
        <v>6074</v>
      </c>
      <c r="C1747" s="12" t="s">
        <v>6380</v>
      </c>
      <c r="D1747" s="12" t="s">
        <v>6075</v>
      </c>
      <c r="E1747" s="12" t="s">
        <v>751</v>
      </c>
      <c r="F1747" s="12" t="s">
        <v>5580</v>
      </c>
      <c r="G1747" s="12" t="s">
        <v>751</v>
      </c>
      <c r="H1747" s="12" t="s">
        <v>6076</v>
      </c>
      <c r="I1747" s="12" t="s">
        <v>1076</v>
      </c>
      <c r="J1747" s="11">
        <v>763.07</v>
      </c>
      <c r="K1747" s="11">
        <v>7334</v>
      </c>
      <c r="L1747" s="11">
        <v>-17.064340000000001</v>
      </c>
      <c r="M1747" s="11">
        <v>1.1462641265931499</v>
      </c>
      <c r="N1747" s="11">
        <v>0.21646605228378099</v>
      </c>
      <c r="O1747" s="11">
        <v>1.5411076420455301</v>
      </c>
      <c r="P1747" s="11">
        <v>96.171505967949003</v>
      </c>
      <c r="Q1747" s="11">
        <v>0.92465621112854002</v>
      </c>
      <c r="R1747" s="11">
        <v>1251</v>
      </c>
      <c r="S1747" s="11">
        <v>1172</v>
      </c>
      <c r="T1747" s="11">
        <v>2848</v>
      </c>
      <c r="U1747" s="81" t="str">
        <f>IF(COUNTIF('2025年度_地域戦略テーブル（基本項目）'!C:C, D1747) &gt; 0, "策定済み", "未策定")</f>
        <v>未策定</v>
      </c>
      <c r="V1747" t="str">
        <f>IF(COUNTIF('2025年度_地域戦略テーブル（基本項目）'!C:C, D1747) &gt; 0,
    IF(MONTH(INDEX('2025年度_地域戦略テーブル（基本項目）'!G:G, MATCH(D1747, '2025年度_地域戦略テーブル（基本項目）'!C:C, 0))) &gt;= 4,
        YEAR(INDEX('2025年度_地域戦略テーブル（基本項目）'!G:G, MATCH(D1747, '2025年度_地域戦略テーブル（基本項目）'!C:C, 0))),
        YEAR(INDEX('2025年度_地域戦略テーブル（基本項目）'!G:G, MATCH(D1747, '2025年度_地域戦略テーブル（基本項目）'!C:C, 0)))-1),
    "")</f>
        <v/>
      </c>
    </row>
    <row r="1748" spans="1:22" hidden="1">
      <c r="A1748" s="11">
        <v>156</v>
      </c>
      <c r="B1748" s="12" t="s">
        <v>6077</v>
      </c>
      <c r="C1748" s="12" t="s">
        <v>6442</v>
      </c>
      <c r="D1748" s="12" t="s">
        <v>6078</v>
      </c>
      <c r="E1748" s="12" t="s">
        <v>751</v>
      </c>
      <c r="F1748" s="12" t="s">
        <v>5580</v>
      </c>
      <c r="G1748" s="12" t="s">
        <v>751</v>
      </c>
      <c r="H1748" s="12" t="s">
        <v>6079</v>
      </c>
      <c r="I1748" s="12" t="s">
        <v>1076</v>
      </c>
      <c r="J1748" s="11">
        <v>140.59</v>
      </c>
      <c r="K1748" s="11">
        <v>18000</v>
      </c>
      <c r="L1748" s="11">
        <v>-8.1960499999999996</v>
      </c>
      <c r="M1748" s="11">
        <v>4.8549604177554802</v>
      </c>
      <c r="N1748" s="11">
        <v>1.0426622471923399</v>
      </c>
      <c r="O1748" s="11">
        <v>16.7451937352029</v>
      </c>
      <c r="P1748" s="11">
        <v>75.547825373341894</v>
      </c>
      <c r="Q1748" s="11">
        <v>1.80935822650742</v>
      </c>
      <c r="R1748" s="11">
        <v>2777</v>
      </c>
      <c r="S1748" s="11">
        <v>1614</v>
      </c>
      <c r="T1748" s="11">
        <v>6013</v>
      </c>
      <c r="U1748" s="81" t="str">
        <f>IF(COUNTIF('2025年度_地域戦略テーブル（基本項目）'!C:C, D1748) &gt; 0, "策定済み", "未策定")</f>
        <v>未策定</v>
      </c>
      <c r="V1748" t="str">
        <f>IF(COUNTIF('2025年度_地域戦略テーブル（基本項目）'!C:C, D1748) &gt; 0,
    IF(MONTH(INDEX('2025年度_地域戦略テーブル（基本項目）'!G:G, MATCH(D1748, '2025年度_地域戦略テーブル（基本項目）'!C:C, 0))) &gt;= 4,
        YEAR(INDEX('2025年度_地域戦略テーブル（基本項目）'!G:G, MATCH(D1748, '2025年度_地域戦略テーブル（基本項目）'!C:C, 0))),
        YEAR(INDEX('2025年度_地域戦略テーブル（基本項目）'!G:G, MATCH(D1748, '2025年度_地域戦略テーブル（基本項目）'!C:C, 0)))-1),
    "")</f>
        <v/>
      </c>
    </row>
    <row r="1749" spans="1:22" hidden="1">
      <c r="A1749" s="11">
        <v>233</v>
      </c>
      <c r="B1749" s="12" t="s">
        <v>6080</v>
      </c>
      <c r="C1749" s="12" t="s">
        <v>6519</v>
      </c>
      <c r="D1749" s="12" t="s">
        <v>6081</v>
      </c>
      <c r="E1749" s="12" t="s">
        <v>751</v>
      </c>
      <c r="F1749" s="12" t="s">
        <v>5580</v>
      </c>
      <c r="G1749" s="12" t="s">
        <v>751</v>
      </c>
      <c r="H1749" s="12" t="s">
        <v>6082</v>
      </c>
      <c r="I1749" s="12" t="s">
        <v>1076</v>
      </c>
      <c r="J1749" s="11">
        <v>364.3</v>
      </c>
      <c r="K1749" s="11">
        <v>4043</v>
      </c>
      <c r="L1749" s="11">
        <v>-10.513500000000001</v>
      </c>
      <c r="M1749" s="11">
        <v>0.89644689228303798</v>
      </c>
      <c r="N1749" s="11">
        <v>0.24115416583899699</v>
      </c>
      <c r="O1749" s="11">
        <v>3.3475070148686101</v>
      </c>
      <c r="P1749" s="11">
        <v>94.635301479016903</v>
      </c>
      <c r="Q1749" s="11">
        <v>0.87959044799248398</v>
      </c>
      <c r="R1749" s="11">
        <v>854</v>
      </c>
      <c r="S1749" s="11">
        <v>542</v>
      </c>
      <c r="T1749" s="11">
        <v>1318</v>
      </c>
      <c r="U1749" s="81" t="str">
        <f>IF(COUNTIF('2025年度_地域戦略テーブル（基本項目）'!C:C, D1749) &gt; 0, "策定済み", "未策定")</f>
        <v>未策定</v>
      </c>
      <c r="V1749" t="str">
        <f>IF(COUNTIF('2025年度_地域戦略テーブル（基本項目）'!C:C, D1749) &gt; 0,
    IF(MONTH(INDEX('2025年度_地域戦略テーブル（基本項目）'!G:G, MATCH(D1749, '2025年度_地域戦略テーブル（基本項目）'!C:C, 0))) &gt;= 4,
        YEAR(INDEX('2025年度_地域戦略テーブル（基本項目）'!G:G, MATCH(D1749, '2025年度_地域戦略テーブル（基本項目）'!C:C, 0))),
        YEAR(INDEX('2025年度_地域戦略テーブル（基本項目）'!G:G, MATCH(D1749, '2025年度_地域戦略テーブル（基本項目）'!C:C, 0)))-1),
    "")</f>
        <v/>
      </c>
    </row>
    <row r="1750" spans="1:22" hidden="1">
      <c r="A1750" s="11">
        <v>264</v>
      </c>
      <c r="B1750" s="12" t="s">
        <v>6083</v>
      </c>
      <c r="C1750" s="12" t="s">
        <v>6550</v>
      </c>
      <c r="D1750" s="12" t="s">
        <v>6084</v>
      </c>
      <c r="E1750" s="12" t="s">
        <v>751</v>
      </c>
      <c r="F1750" s="12" t="s">
        <v>5580</v>
      </c>
      <c r="G1750" s="12" t="s">
        <v>751</v>
      </c>
      <c r="H1750" s="12" t="s">
        <v>6085</v>
      </c>
      <c r="I1750" s="12" t="s">
        <v>1076</v>
      </c>
      <c r="J1750" s="11">
        <v>397.72</v>
      </c>
      <c r="K1750" s="11">
        <v>4722</v>
      </c>
      <c r="L1750" s="11">
        <v>-12.797779999999999</v>
      </c>
      <c r="M1750" s="11">
        <v>0.77509474658629396</v>
      </c>
      <c r="N1750" s="11">
        <v>0</v>
      </c>
      <c r="O1750" s="11">
        <v>1.86488673030448</v>
      </c>
      <c r="P1750" s="11">
        <v>94.511594767359796</v>
      </c>
      <c r="Q1750" s="11">
        <v>2.8484237557494398</v>
      </c>
      <c r="R1750" s="11">
        <v>1526</v>
      </c>
      <c r="S1750" s="11">
        <v>591</v>
      </c>
      <c r="T1750" s="11">
        <v>1313</v>
      </c>
      <c r="U1750" s="81" t="str">
        <f>IF(COUNTIF('2025年度_地域戦略テーブル（基本項目）'!C:C, D1750) &gt; 0, "策定済み", "未策定")</f>
        <v>未策定</v>
      </c>
      <c r="V1750" t="str">
        <f>IF(COUNTIF('2025年度_地域戦略テーブル（基本項目）'!C:C, D1750) &gt; 0,
    IF(MONTH(INDEX('2025年度_地域戦略テーブル（基本項目）'!G:G, MATCH(D1750, '2025年度_地域戦略テーブル（基本項目）'!C:C, 0))) &gt;= 4,
        YEAR(INDEX('2025年度_地域戦略テーブル（基本項目）'!G:G, MATCH(D1750, '2025年度_地域戦略テーブル（基本項目）'!C:C, 0))),
        YEAR(INDEX('2025年度_地域戦略テーブル（基本項目）'!G:G, MATCH(D1750, '2025年度_地域戦略テーブル（基本項目）'!C:C, 0)))-1),
    "")</f>
        <v/>
      </c>
    </row>
    <row r="1751" spans="1:22" hidden="1">
      <c r="A1751" s="11">
        <v>142</v>
      </c>
      <c r="B1751" s="12" t="s">
        <v>6086</v>
      </c>
      <c r="C1751" s="12" t="s">
        <v>6428</v>
      </c>
      <c r="D1751" s="12" t="s">
        <v>6087</v>
      </c>
      <c r="E1751" s="12" t="s">
        <v>751</v>
      </c>
      <c r="F1751" s="12" t="s">
        <v>5580</v>
      </c>
      <c r="G1751" s="12" t="s">
        <v>751</v>
      </c>
      <c r="H1751" s="12" t="s">
        <v>6088</v>
      </c>
      <c r="I1751" s="12" t="s">
        <v>1076</v>
      </c>
      <c r="J1751" s="11">
        <v>449.78</v>
      </c>
      <c r="K1751" s="11">
        <v>4568</v>
      </c>
      <c r="L1751" s="11">
        <v>-5.6783000000000001</v>
      </c>
      <c r="M1751" s="11">
        <v>0.94431347470125704</v>
      </c>
      <c r="N1751" s="11">
        <v>8.04333426851532</v>
      </c>
      <c r="O1751" s="11">
        <v>3.0214405432331302</v>
      </c>
      <c r="P1751" s="11">
        <v>82.751611450088504</v>
      </c>
      <c r="Q1751" s="11">
        <v>5.2393002634617698</v>
      </c>
      <c r="R1751" s="11">
        <v>1442</v>
      </c>
      <c r="S1751" s="11">
        <v>378</v>
      </c>
      <c r="T1751" s="11">
        <v>1431</v>
      </c>
      <c r="U1751" s="81" t="str">
        <f>IF(COUNTIF('2025年度_地域戦略テーブル（基本項目）'!C:C, D1751) &gt; 0, "策定済み", "未策定")</f>
        <v>未策定</v>
      </c>
      <c r="V1751" t="str">
        <f>IF(COUNTIF('2025年度_地域戦略テーブル（基本項目）'!C:C, D1751) &gt; 0,
    IF(MONTH(INDEX('2025年度_地域戦略テーブル（基本項目）'!G:G, MATCH(D1751, '2025年度_地域戦略テーブル（基本項目）'!C:C, 0))) &gt;= 4,
        YEAR(INDEX('2025年度_地域戦略テーブル（基本項目）'!G:G, MATCH(D1751, '2025年度_地域戦略テーブル（基本項目）'!C:C, 0))),
        YEAR(INDEX('2025年度_地域戦略テーブル（基本項目）'!G:G, MATCH(D1751, '2025年度_地域戦略テーブル（基本項目）'!C:C, 0)))-1),
    "")</f>
        <v/>
      </c>
    </row>
    <row r="1752" spans="1:22" hidden="1">
      <c r="A1752" s="11">
        <v>204</v>
      </c>
      <c r="B1752" s="12" t="s">
        <v>6089</v>
      </c>
      <c r="C1752" s="12" t="s">
        <v>6490</v>
      </c>
      <c r="D1752" s="12" t="s">
        <v>6090</v>
      </c>
      <c r="E1752" s="12" t="s">
        <v>751</v>
      </c>
      <c r="F1752" s="12" t="s">
        <v>5580</v>
      </c>
      <c r="G1752" s="12" t="s">
        <v>751</v>
      </c>
      <c r="H1752" s="12" t="s">
        <v>6091</v>
      </c>
      <c r="I1752" s="12" t="s">
        <v>1076</v>
      </c>
      <c r="J1752" s="11">
        <v>76.5</v>
      </c>
      <c r="K1752" s="11">
        <v>2004</v>
      </c>
      <c r="L1752" s="11">
        <v>-12.98307</v>
      </c>
      <c r="M1752" s="11">
        <v>2.2720261746764598</v>
      </c>
      <c r="N1752" s="11">
        <v>0</v>
      </c>
      <c r="O1752" s="11">
        <v>0</v>
      </c>
      <c r="P1752" s="11">
        <v>54.944172204226099</v>
      </c>
      <c r="Q1752" s="11">
        <v>42.783801621097503</v>
      </c>
      <c r="R1752" s="11">
        <v>539</v>
      </c>
      <c r="S1752" s="11">
        <v>278</v>
      </c>
      <c r="T1752" s="11">
        <v>832</v>
      </c>
      <c r="U1752" s="81" t="str">
        <f>IF(COUNTIF('2025年度_地域戦略テーブル（基本項目）'!C:C, D1752) &gt; 0, "策定済み", "未策定")</f>
        <v>未策定</v>
      </c>
      <c r="V1752" t="str">
        <f>IF(COUNTIF('2025年度_地域戦略テーブル（基本項目）'!C:C, D1752) &gt; 0,
    IF(MONTH(INDEX('2025年度_地域戦略テーブル（基本項目）'!G:G, MATCH(D1752, '2025年度_地域戦略テーブル（基本項目）'!C:C, 0))) &gt;= 4,
        YEAR(INDEX('2025年度_地域戦略テーブル（基本項目）'!G:G, MATCH(D1752, '2025年度_地域戦略テーブル（基本項目）'!C:C, 0))),
        YEAR(INDEX('2025年度_地域戦略テーブル（基本項目）'!G:G, MATCH(D1752, '2025年度_地域戦略テーブル（基本項目）'!C:C, 0)))-1),
    "")</f>
        <v/>
      </c>
    </row>
    <row r="1753" spans="1:22" ht="26" hidden="1">
      <c r="A1753" s="11">
        <v>205</v>
      </c>
      <c r="B1753" s="12" t="s">
        <v>6092</v>
      </c>
      <c r="C1753" s="12" t="s">
        <v>6491</v>
      </c>
      <c r="D1753" s="12" t="s">
        <v>6093</v>
      </c>
      <c r="E1753" s="12" t="s">
        <v>751</v>
      </c>
      <c r="F1753" s="12" t="s">
        <v>5580</v>
      </c>
      <c r="G1753" s="12" t="s">
        <v>751</v>
      </c>
      <c r="H1753" s="12" t="s">
        <v>6094</v>
      </c>
      <c r="I1753" s="12" t="s">
        <v>1076</v>
      </c>
      <c r="J1753" s="11">
        <v>105.62</v>
      </c>
      <c r="K1753" s="11">
        <v>2458</v>
      </c>
      <c r="L1753" s="11">
        <v>-11.80481</v>
      </c>
      <c r="M1753" s="11">
        <v>2.53397454885013</v>
      </c>
      <c r="N1753" s="11">
        <v>0</v>
      </c>
      <c r="O1753" s="11">
        <v>7.8165526527531008E-3</v>
      </c>
      <c r="P1753" s="11">
        <v>56.596682442297997</v>
      </c>
      <c r="Q1753" s="11">
        <v>40.861526456199101</v>
      </c>
      <c r="R1753" s="11">
        <v>492</v>
      </c>
      <c r="S1753" s="11">
        <v>307</v>
      </c>
      <c r="T1753" s="11">
        <v>903</v>
      </c>
      <c r="U1753" s="81" t="str">
        <f>IF(COUNTIF('2025年度_地域戦略テーブル（基本項目）'!C:C, D1753) &gt; 0, "策定済み", "未策定")</f>
        <v>未策定</v>
      </c>
      <c r="V1753" t="str">
        <f>IF(COUNTIF('2025年度_地域戦略テーブル（基本項目）'!C:C, D1753) &gt; 0,
    IF(MONTH(INDEX('2025年度_地域戦略テーブル（基本項目）'!G:G, MATCH(D1753, '2025年度_地域戦略テーブル（基本項目）'!C:C, 0))) &gt;= 4,
        YEAR(INDEX('2025年度_地域戦略テーブル（基本項目）'!G:G, MATCH(D1753, '2025年度_地域戦略テーブル（基本項目）'!C:C, 0))),
        YEAR(INDEX('2025年度_地域戦略テーブル（基本項目）'!G:G, MATCH(D1753, '2025年度_地域戦略テーブル（基本項目）'!C:C, 0)))-1),
    "")</f>
        <v/>
      </c>
    </row>
    <row r="1754" spans="1:22" hidden="1">
      <c r="A1754" s="11">
        <v>252</v>
      </c>
      <c r="B1754" s="12" t="s">
        <v>6095</v>
      </c>
      <c r="C1754" s="12" t="s">
        <v>6538</v>
      </c>
      <c r="D1754" s="12" t="s">
        <v>6096</v>
      </c>
      <c r="E1754" s="12" t="s">
        <v>751</v>
      </c>
      <c r="F1754" s="12" t="s">
        <v>5580</v>
      </c>
      <c r="G1754" s="12" t="s">
        <v>751</v>
      </c>
      <c r="H1754" s="12" t="s">
        <v>6097</v>
      </c>
      <c r="I1754" s="12" t="s">
        <v>1076</v>
      </c>
      <c r="J1754" s="11">
        <v>608.9</v>
      </c>
      <c r="K1754" s="11">
        <v>2264</v>
      </c>
      <c r="L1754" s="11">
        <v>-8.7832399999999993</v>
      </c>
      <c r="M1754" s="11">
        <v>1.1236079946875599</v>
      </c>
      <c r="N1754" s="11">
        <v>0</v>
      </c>
      <c r="O1754" s="11">
        <v>12.6375366432354</v>
      </c>
      <c r="P1754" s="11">
        <v>82.713050846381606</v>
      </c>
      <c r="Q1754" s="11">
        <v>3.5258045156954201</v>
      </c>
      <c r="R1754" s="11">
        <v>658</v>
      </c>
      <c r="S1754" s="11">
        <v>169</v>
      </c>
      <c r="T1754" s="11">
        <v>691</v>
      </c>
      <c r="U1754" s="81" t="str">
        <f>IF(COUNTIF('2025年度_地域戦略テーブル（基本項目）'!C:C, D1754) &gt; 0, "策定済み", "未策定")</f>
        <v>未策定</v>
      </c>
      <c r="V1754" t="str">
        <f>IF(COUNTIF('2025年度_地域戦略テーブル（基本項目）'!C:C, D1754) &gt; 0,
    IF(MONTH(INDEX('2025年度_地域戦略テーブル（基本項目）'!G:G, MATCH(D1754, '2025年度_地域戦略テーブル（基本項目）'!C:C, 0))) &gt;= 4,
        YEAR(INDEX('2025年度_地域戦略テーブル（基本項目）'!G:G, MATCH(D1754, '2025年度_地域戦略テーブル（基本項目）'!C:C, 0))),
        YEAR(INDEX('2025年度_地域戦略テーブル（基本項目）'!G:G, MATCH(D1754, '2025年度_地域戦略テーブル（基本項目）'!C:C, 0)))-1),
    "")</f>
        <v/>
      </c>
    </row>
    <row r="1755" spans="1:22" ht="26" hidden="1">
      <c r="A1755" s="11">
        <v>145</v>
      </c>
      <c r="B1755" s="12" t="s">
        <v>6098</v>
      </c>
      <c r="C1755" s="12" t="s">
        <v>6431</v>
      </c>
      <c r="D1755" s="12" t="s">
        <v>6099</v>
      </c>
      <c r="E1755" s="12" t="s">
        <v>751</v>
      </c>
      <c r="F1755" s="12" t="s">
        <v>5580</v>
      </c>
      <c r="G1755" s="12" t="s">
        <v>751</v>
      </c>
      <c r="H1755" s="12" t="s">
        <v>6100</v>
      </c>
      <c r="I1755" s="12" t="s">
        <v>1076</v>
      </c>
      <c r="J1755" s="11">
        <v>119.84</v>
      </c>
      <c r="K1755" s="11">
        <v>1911</v>
      </c>
      <c r="L1755" s="11">
        <v>0.20974999999999999</v>
      </c>
      <c r="M1755" s="11">
        <v>2.0791050101246298</v>
      </c>
      <c r="N1755" s="11">
        <v>8.1485132075207106E-2</v>
      </c>
      <c r="O1755" s="11">
        <v>23.909654044343899</v>
      </c>
      <c r="P1755" s="11">
        <v>72.696172475937004</v>
      </c>
      <c r="Q1755" s="11">
        <v>1.2335833375193399</v>
      </c>
      <c r="R1755" s="11">
        <v>817</v>
      </c>
      <c r="S1755" s="11">
        <v>84</v>
      </c>
      <c r="T1755" s="11">
        <v>728</v>
      </c>
      <c r="U1755" s="81" t="str">
        <f>IF(COUNTIF('2025年度_地域戦略テーブル（基本項目）'!C:C, D1755) &gt; 0, "策定済み", "未策定")</f>
        <v>未策定</v>
      </c>
      <c r="V1755" t="str">
        <f>IF(COUNTIF('2025年度_地域戦略テーブル（基本項目）'!C:C, D1755) &gt; 0,
    IF(MONTH(INDEX('2025年度_地域戦略テーブル（基本項目）'!G:G, MATCH(D1755, '2025年度_地域戦略テーブル（基本項目）'!C:C, 0))) &gt;= 4,
        YEAR(INDEX('2025年度_地域戦略テーブル（基本項目）'!G:G, MATCH(D1755, '2025年度_地域戦略テーブル（基本項目）'!C:C, 0))),
        YEAR(INDEX('2025年度_地域戦略テーブル（基本項目）'!G:G, MATCH(D1755, '2025年度_地域戦略テーブル（基本項目）'!C:C, 0)))-1),
    "")</f>
        <v/>
      </c>
    </row>
    <row r="1756" spans="1:22" hidden="1">
      <c r="A1756" s="11">
        <v>97</v>
      </c>
      <c r="B1756" s="12" t="s">
        <v>6101</v>
      </c>
      <c r="C1756" s="12" t="s">
        <v>6383</v>
      </c>
      <c r="D1756" s="12" t="s">
        <v>6102</v>
      </c>
      <c r="E1756" s="12" t="s">
        <v>751</v>
      </c>
      <c r="F1756" s="12" t="s">
        <v>5580</v>
      </c>
      <c r="G1756" s="12" t="s">
        <v>751</v>
      </c>
      <c r="H1756" s="12" t="s">
        <v>6103</v>
      </c>
      <c r="I1756" s="12" t="s">
        <v>1076</v>
      </c>
      <c r="J1756" s="11">
        <v>297.83999999999997</v>
      </c>
      <c r="K1756" s="11">
        <v>20114</v>
      </c>
      <c r="L1756" s="11">
        <v>-9.4820200000000003</v>
      </c>
      <c r="M1756" s="11">
        <v>3.26881170456087</v>
      </c>
      <c r="N1756" s="11">
        <v>3.0960428925579899</v>
      </c>
      <c r="O1756" s="11">
        <v>1.4579247156397199</v>
      </c>
      <c r="P1756" s="11">
        <v>89.435802897969893</v>
      </c>
      <c r="Q1756" s="11">
        <v>2.7414177892714999</v>
      </c>
      <c r="R1756" s="11">
        <v>596</v>
      </c>
      <c r="S1756" s="11">
        <v>2508</v>
      </c>
      <c r="T1756" s="11">
        <v>8533</v>
      </c>
      <c r="U1756" s="81" t="str">
        <f>IF(COUNTIF('2025年度_地域戦略テーブル（基本項目）'!C:C, D1756) &gt; 0, "策定済み", "未策定")</f>
        <v>未策定</v>
      </c>
      <c r="V1756" t="str">
        <f>IF(COUNTIF('2025年度_地域戦略テーブル（基本項目）'!C:C, D1756) &gt; 0,
    IF(MONTH(INDEX('2025年度_地域戦略テーブル（基本項目）'!G:G, MATCH(D1756, '2025年度_地域戦略テーブル（基本項目）'!C:C, 0))) &gt;= 4,
        YEAR(INDEX('2025年度_地域戦略テーブル（基本項目）'!G:G, MATCH(D1756, '2025年度_地域戦略テーブル（基本項目）'!C:C, 0))),
        YEAR(INDEX('2025年度_地域戦略テーブル（基本項目）'!G:G, MATCH(D1756, '2025年度_地域戦略テーブル（基本項目）'!C:C, 0)))-1),
    "")</f>
        <v/>
      </c>
    </row>
    <row r="1757" spans="1:22" hidden="1">
      <c r="A1757" s="11">
        <v>203</v>
      </c>
      <c r="B1757" s="12" t="s">
        <v>6104</v>
      </c>
      <c r="C1757" s="12" t="s">
        <v>6489</v>
      </c>
      <c r="D1757" s="12" t="s">
        <v>762</v>
      </c>
      <c r="E1757" s="12" t="s">
        <v>751</v>
      </c>
      <c r="F1757" s="12" t="s">
        <v>5580</v>
      </c>
      <c r="G1757" s="12" t="s">
        <v>751</v>
      </c>
      <c r="H1757" s="12" t="s">
        <v>6105</v>
      </c>
      <c r="I1757" s="12" t="s">
        <v>1076</v>
      </c>
      <c r="J1757" s="11">
        <v>81.64</v>
      </c>
      <c r="K1757" s="11">
        <v>2509</v>
      </c>
      <c r="L1757" s="11">
        <v>-9.5203799999999994</v>
      </c>
      <c r="M1757" s="11">
        <v>2.7142228572987501</v>
      </c>
      <c r="N1757" s="11">
        <v>0</v>
      </c>
      <c r="O1757" s="11">
        <v>0</v>
      </c>
      <c r="P1757" s="11">
        <v>52.791894856196897</v>
      </c>
      <c r="Q1757" s="11">
        <v>44.493882286504302</v>
      </c>
      <c r="R1757" s="11">
        <v>675</v>
      </c>
      <c r="S1757" s="11">
        <v>239</v>
      </c>
      <c r="T1757" s="11">
        <v>986</v>
      </c>
      <c r="U1757" s="81" t="str">
        <f>IF(COUNTIF('2025年度_地域戦略テーブル（基本項目）'!C:C, D1757) &gt; 0, "策定済み", "未策定")</f>
        <v>策定済み</v>
      </c>
      <c r="V1757">
        <f>IF(COUNTIF('2025年度_地域戦略テーブル（基本項目）'!C:C, D1757) &gt; 0,
    IF(MONTH(INDEX('2025年度_地域戦略テーブル（基本項目）'!G:G, MATCH(D1757, '2025年度_地域戦略テーブル（基本項目）'!C:C, 0))) &gt;= 4,
        YEAR(INDEX('2025年度_地域戦略テーブル（基本項目）'!G:G, MATCH(D1757, '2025年度_地域戦略テーブル（基本項目）'!C:C, 0))),
        YEAR(INDEX('2025年度_地域戦略テーブル（基本項目）'!G:G, MATCH(D1757, '2025年度_地域戦略テーブル（基本項目）'!C:C, 0)))-1),
    "")</f>
        <v>2011</v>
      </c>
    </row>
    <row r="1758" spans="1:22" hidden="1">
      <c r="A1758" s="11">
        <v>184</v>
      </c>
      <c r="B1758" s="12" t="s">
        <v>6106</v>
      </c>
      <c r="C1758" s="12" t="s">
        <v>6470</v>
      </c>
      <c r="D1758" s="12" t="s">
        <v>6107</v>
      </c>
      <c r="E1758" s="12" t="s">
        <v>751</v>
      </c>
      <c r="F1758" s="12" t="s">
        <v>5580</v>
      </c>
      <c r="G1758" s="12" t="s">
        <v>751</v>
      </c>
      <c r="H1758" s="12" t="s">
        <v>6108</v>
      </c>
      <c r="I1758" s="12" t="s">
        <v>1076</v>
      </c>
      <c r="J1758" s="11">
        <v>225.11</v>
      </c>
      <c r="K1758" s="11">
        <v>3192</v>
      </c>
      <c r="L1758" s="11">
        <v>-11.23471</v>
      </c>
      <c r="M1758" s="11">
        <v>1.49293166696434</v>
      </c>
      <c r="N1758" s="11">
        <v>10.050386534871199</v>
      </c>
      <c r="O1758" s="11">
        <v>14.5733777644593</v>
      </c>
      <c r="P1758" s="11">
        <v>70.993267089297206</v>
      </c>
      <c r="Q1758" s="11">
        <v>2.8900369444079201</v>
      </c>
      <c r="R1758" s="11">
        <v>1468</v>
      </c>
      <c r="S1758" s="11">
        <v>255</v>
      </c>
      <c r="T1758" s="11">
        <v>921</v>
      </c>
      <c r="U1758" s="81" t="str">
        <f>IF(COUNTIF('2025年度_地域戦略テーブル（基本項目）'!C:C, D1758) &gt; 0, "策定済み", "未策定")</f>
        <v>未策定</v>
      </c>
      <c r="V1758" t="str">
        <f>IF(COUNTIF('2025年度_地域戦略テーブル（基本項目）'!C:C, D1758) &gt; 0,
    IF(MONTH(INDEX('2025年度_地域戦略テーブル（基本項目）'!G:G, MATCH(D1758, '2025年度_地域戦略テーブル（基本項目）'!C:C, 0))) &gt;= 4,
        YEAR(INDEX('2025年度_地域戦略テーブル（基本項目）'!G:G, MATCH(D1758, '2025年度_地域戦略テーブル（基本項目）'!C:C, 0))),
        YEAR(INDEX('2025年度_地域戦略テーブル（基本項目）'!G:G, MATCH(D1758, '2025年度_地域戦略テーブル（基本項目）'!C:C, 0)))-1),
    "")</f>
        <v/>
      </c>
    </row>
    <row r="1759" spans="1:22" hidden="1">
      <c r="A1759" s="11">
        <v>1265</v>
      </c>
      <c r="B1759" s="12" t="s">
        <v>6109</v>
      </c>
      <c r="C1759" s="12" t="s">
        <v>765</v>
      </c>
      <c r="D1759" s="12" t="s">
        <v>765</v>
      </c>
      <c r="E1759" s="12" t="s">
        <v>765</v>
      </c>
      <c r="F1759" s="12" t="s">
        <v>6110</v>
      </c>
      <c r="G1759" s="12" t="s">
        <v>2016</v>
      </c>
      <c r="H1759" s="12" t="s">
        <v>102</v>
      </c>
      <c r="I1759" s="12" t="s">
        <v>982</v>
      </c>
      <c r="J1759" s="11">
        <v>4724.6499999999996</v>
      </c>
      <c r="K1759" s="11">
        <v>922584</v>
      </c>
      <c r="L1759" s="11">
        <v>-4.2544500000000003</v>
      </c>
      <c r="M1759" s="11">
        <v>4.2727473987159597</v>
      </c>
      <c r="N1759" s="11">
        <v>1.94819570511401</v>
      </c>
      <c r="O1759" s="11">
        <v>6.7522692052247102</v>
      </c>
      <c r="P1759" s="11">
        <v>87.004649103387194</v>
      </c>
      <c r="Q1759" s="11">
        <v>2.2138587558113799E-2</v>
      </c>
      <c r="R1759" s="11">
        <v>79973</v>
      </c>
      <c r="S1759" s="11">
        <v>97816</v>
      </c>
      <c r="T1759" s="11">
        <v>297550</v>
      </c>
      <c r="U1759" s="81" t="str">
        <f>IF(COUNTIF('2025年度_地域戦略テーブル（基本項目）'!C:C, D1759) &gt; 0, "策定済み", "未策定")</f>
        <v>策定済み</v>
      </c>
      <c r="V1759">
        <f>IF(COUNTIF('2025年度_地域戦略テーブル（基本項目）'!C:C, D1759) &gt; 0,
    IF(MONTH(INDEX('2025年度_地域戦略テーブル（基本項目）'!G:G, MATCH(D1759, '2025年度_地域戦略テーブル（基本項目）'!C:C, 0))) &gt;= 4,
        YEAR(INDEX('2025年度_地域戦略テーブル（基本項目）'!G:G, MATCH(D1759, '2025年度_地域戦略テーブル（基本項目）'!C:C, 0))),
        YEAR(INDEX('2025年度_地域戦略テーブル（基本項目）'!G:G, MATCH(D1759, '2025年度_地域戦略テーブル（基本項目）'!C:C, 0)))-1),
    "")</f>
        <v>2015</v>
      </c>
    </row>
    <row r="1760" spans="1:22" ht="26" hidden="1">
      <c r="A1760" s="11">
        <v>1276</v>
      </c>
      <c r="B1760" s="12" t="s">
        <v>6111</v>
      </c>
      <c r="C1760" s="12" t="s">
        <v>7617</v>
      </c>
      <c r="D1760" s="12" t="s">
        <v>6112</v>
      </c>
      <c r="E1760" s="12" t="s">
        <v>765</v>
      </c>
      <c r="F1760" s="12" t="s">
        <v>6110</v>
      </c>
      <c r="G1760" s="12" t="s">
        <v>2016</v>
      </c>
      <c r="H1760" s="12" t="s">
        <v>6113</v>
      </c>
      <c r="I1760" s="12" t="s">
        <v>1076</v>
      </c>
      <c r="J1760" s="11">
        <v>151.69</v>
      </c>
      <c r="K1760" s="11">
        <v>15967</v>
      </c>
      <c r="L1760" s="11">
        <v>-6.0322500000000003</v>
      </c>
      <c r="M1760" s="11">
        <v>5.0836589912329</v>
      </c>
      <c r="N1760" s="11">
        <v>2.5770484836735701</v>
      </c>
      <c r="O1760" s="11">
        <v>17.488824840524401</v>
      </c>
      <c r="P1760" s="11">
        <v>74.1809296309318</v>
      </c>
      <c r="Q1760" s="11">
        <v>0.66953805363736296</v>
      </c>
      <c r="R1760" s="11">
        <v>4390</v>
      </c>
      <c r="S1760" s="11">
        <v>1888</v>
      </c>
      <c r="T1760" s="11">
        <v>4762</v>
      </c>
      <c r="U1760" s="81" t="str">
        <f>IF(COUNTIF('2025年度_地域戦略テーブル（基本項目）'!C:C, D1760) &gt; 0, "策定済み", "未策定")</f>
        <v>未策定</v>
      </c>
      <c r="V1760" t="str">
        <f>IF(COUNTIF('2025年度_地域戦略テーブル（基本項目）'!C:C, D1760) &gt; 0,
    IF(MONTH(INDEX('2025年度_地域戦略テーブル（基本項目）'!G:G, MATCH(D1760, '2025年度_地域戦略テーブル（基本項目）'!C:C, 0))) &gt;= 4,
        YEAR(INDEX('2025年度_地域戦略テーブル（基本項目）'!G:G, MATCH(D1760, '2025年度_地域戦略テーブル（基本項目）'!C:C, 0))),
        YEAR(INDEX('2025年度_地域戦略テーブル（基本項目）'!G:G, MATCH(D1760, '2025年度_地域戦略テーブル（基本項目）'!C:C, 0)))-1),
    "")</f>
        <v/>
      </c>
    </row>
    <row r="1761" spans="1:22" ht="26" hidden="1">
      <c r="A1761" s="11">
        <v>1290</v>
      </c>
      <c r="B1761" s="12" t="s">
        <v>6114</v>
      </c>
      <c r="C1761" s="12" t="s">
        <v>7631</v>
      </c>
      <c r="D1761" s="12" t="s">
        <v>6115</v>
      </c>
      <c r="E1761" s="12" t="s">
        <v>765</v>
      </c>
      <c r="F1761" s="12" t="s">
        <v>6110</v>
      </c>
      <c r="G1761" s="12" t="s">
        <v>2016</v>
      </c>
      <c r="H1761" s="12" t="s">
        <v>6116</v>
      </c>
      <c r="I1761" s="12" t="s">
        <v>1076</v>
      </c>
      <c r="J1761" s="11">
        <v>174.45</v>
      </c>
      <c r="K1761" s="11">
        <v>3685</v>
      </c>
      <c r="L1761" s="11">
        <v>-10.709960000000001</v>
      </c>
      <c r="M1761" s="11">
        <v>1.4002817394901499</v>
      </c>
      <c r="N1761" s="11">
        <v>1.46992330718528</v>
      </c>
      <c r="O1761" s="11">
        <v>0.32314703965779401</v>
      </c>
      <c r="P1761" s="11">
        <v>94.782354443289904</v>
      </c>
      <c r="Q1761" s="11">
        <v>2.0242934703769002</v>
      </c>
      <c r="R1761" s="11">
        <v>371</v>
      </c>
      <c r="S1761" s="11">
        <v>392</v>
      </c>
      <c r="T1761" s="11">
        <v>1276</v>
      </c>
      <c r="U1761" s="81" t="str">
        <f>IF(COUNTIF('2025年度_地域戦略テーブル（基本項目）'!C:C, D1761) &gt; 0, "策定済み", "未策定")</f>
        <v>未策定</v>
      </c>
      <c r="V1761" t="str">
        <f>IF(COUNTIF('2025年度_地域戦略テーブル（基本項目）'!C:C, D1761) &gt; 0,
    IF(MONTH(INDEX('2025年度_地域戦略テーブル（基本項目）'!G:G, MATCH(D1761, '2025年度_地域戦略テーブル（基本項目）'!C:C, 0))) &gt;= 4,
        YEAR(INDEX('2025年度_地域戦略テーブル（基本項目）'!G:G, MATCH(D1761, '2025年度_地域戦略テーブル（基本項目）'!C:C, 0))),
        YEAR(INDEX('2025年度_地域戦略テーブル（基本項目）'!G:G, MATCH(D1761, '2025年度_地域戦略テーブル（基本項目）'!C:C, 0)))-1),
    "")</f>
        <v/>
      </c>
    </row>
    <row r="1762" spans="1:22" ht="26" hidden="1">
      <c r="A1762" s="11">
        <v>1286</v>
      </c>
      <c r="B1762" s="12" t="s">
        <v>6117</v>
      </c>
      <c r="C1762" s="12" t="s">
        <v>7627</v>
      </c>
      <c r="D1762" s="12" t="s">
        <v>6118</v>
      </c>
      <c r="E1762" s="12" t="s">
        <v>765</v>
      </c>
      <c r="F1762" s="12" t="s">
        <v>6110</v>
      </c>
      <c r="G1762" s="12" t="s">
        <v>2016</v>
      </c>
      <c r="H1762" s="12" t="s">
        <v>6119</v>
      </c>
      <c r="I1762" s="12" t="s">
        <v>1076</v>
      </c>
      <c r="J1762" s="11">
        <v>120.28</v>
      </c>
      <c r="K1762" s="11">
        <v>11818</v>
      </c>
      <c r="L1762" s="11">
        <v>-7.2516100000000003</v>
      </c>
      <c r="M1762" s="11">
        <v>4.3298379536390899</v>
      </c>
      <c r="N1762" s="11">
        <v>3.6069503426478602</v>
      </c>
      <c r="O1762" s="11">
        <v>17.583131331538301</v>
      </c>
      <c r="P1762" s="11">
        <v>73.702678650937898</v>
      </c>
      <c r="Q1762" s="11">
        <v>0.77740172123680196</v>
      </c>
      <c r="R1762" s="11">
        <v>5478</v>
      </c>
      <c r="S1762" s="11">
        <v>1508</v>
      </c>
      <c r="T1762" s="11">
        <v>2956</v>
      </c>
      <c r="U1762" s="81" t="str">
        <f>IF(COUNTIF('2025年度_地域戦略テーブル（基本項目）'!C:C, D1762) &gt; 0, "策定済み", "未策定")</f>
        <v>未策定</v>
      </c>
      <c r="V1762" t="str">
        <f>IF(COUNTIF('2025年度_地域戦略テーブル（基本項目）'!C:C, D1762) &gt; 0,
    IF(MONTH(INDEX('2025年度_地域戦略テーブル（基本項目）'!G:G, MATCH(D1762, '2025年度_地域戦略テーブル（基本項目）'!C:C, 0))) &gt;= 4,
        YEAR(INDEX('2025年度_地域戦略テーブル（基本項目）'!G:G, MATCH(D1762, '2025年度_地域戦略テーブル（基本項目）'!C:C, 0))),
        YEAR(INDEX('2025年度_地域戦略テーブル（基本項目）'!G:G, MATCH(D1762, '2025年度_地域戦略テーブル（基本項目）'!C:C, 0)))-1),
    "")</f>
        <v/>
      </c>
    </row>
    <row r="1763" spans="1:22" ht="26" hidden="1">
      <c r="A1763" s="11">
        <v>1285</v>
      </c>
      <c r="B1763" s="12" t="s">
        <v>6120</v>
      </c>
      <c r="C1763" s="12" t="s">
        <v>7626</v>
      </c>
      <c r="D1763" s="12" t="s">
        <v>6121</v>
      </c>
      <c r="E1763" s="12" t="s">
        <v>765</v>
      </c>
      <c r="F1763" s="12" t="s">
        <v>6110</v>
      </c>
      <c r="G1763" s="12" t="s">
        <v>2016</v>
      </c>
      <c r="H1763" s="12" t="s">
        <v>6122</v>
      </c>
      <c r="I1763" s="12" t="s">
        <v>1076</v>
      </c>
      <c r="J1763" s="11">
        <v>113.62</v>
      </c>
      <c r="K1763" s="11">
        <v>7720</v>
      </c>
      <c r="L1763" s="11">
        <v>-4.3133400000000002</v>
      </c>
      <c r="M1763" s="11">
        <v>3.0997713323460099</v>
      </c>
      <c r="N1763" s="11">
        <v>5.6597538991541798</v>
      </c>
      <c r="O1763" s="11">
        <v>8.8050637528404394</v>
      </c>
      <c r="P1763" s="11">
        <v>80.9220981339883</v>
      </c>
      <c r="Q1763" s="11">
        <v>1.5133128816710899</v>
      </c>
      <c r="R1763" s="11">
        <v>2893</v>
      </c>
      <c r="S1763" s="11">
        <v>855</v>
      </c>
      <c r="T1763" s="11">
        <v>1985</v>
      </c>
      <c r="U1763" s="81" t="str">
        <f>IF(COUNTIF('2025年度_地域戦略テーブル（基本項目）'!C:C, D1763) &gt; 0, "策定済み", "未策定")</f>
        <v>未策定</v>
      </c>
      <c r="V1763" t="str">
        <f>IF(COUNTIF('2025年度_地域戦略テーブル（基本項目）'!C:C, D1763) &gt; 0,
    IF(MONTH(INDEX('2025年度_地域戦略テーブル（基本項目）'!G:G, MATCH(D1763, '2025年度_地域戦略テーブル（基本項目）'!C:C, 0))) &gt;= 4,
        YEAR(INDEX('2025年度_地域戦略テーブル（基本項目）'!G:G, MATCH(D1763, '2025年度_地域戦略テーブル（基本項目）'!C:C, 0))),
        YEAR(INDEX('2025年度_地域戦略テーブル（基本項目）'!G:G, MATCH(D1763, '2025年度_地域戦略テーブル（基本項目）'!C:C, 0)))-1),
    "")</f>
        <v/>
      </c>
    </row>
    <row r="1764" spans="1:22" ht="26" hidden="1">
      <c r="A1764" s="11">
        <v>1267</v>
      </c>
      <c r="B1764" s="12" t="s">
        <v>6123</v>
      </c>
      <c r="C1764" s="12" t="s">
        <v>7608</v>
      </c>
      <c r="D1764" s="12" t="s">
        <v>6124</v>
      </c>
      <c r="E1764" s="12" t="s">
        <v>765</v>
      </c>
      <c r="F1764" s="12" t="s">
        <v>6110</v>
      </c>
      <c r="G1764" s="12" t="s">
        <v>2016</v>
      </c>
      <c r="H1764" s="12" t="s">
        <v>6125</v>
      </c>
      <c r="I1764" s="12" t="s">
        <v>1076</v>
      </c>
      <c r="J1764" s="11">
        <v>101.06</v>
      </c>
      <c r="K1764" s="11">
        <v>48369</v>
      </c>
      <c r="L1764" s="11">
        <v>-6.7315899999999997</v>
      </c>
      <c r="M1764" s="11">
        <v>17.775777967812701</v>
      </c>
      <c r="N1764" s="11">
        <v>7.8154840783120703</v>
      </c>
      <c r="O1764" s="11">
        <v>27.955631620239501</v>
      </c>
      <c r="P1764" s="11">
        <v>45.188212050260397</v>
      </c>
      <c r="Q1764" s="11">
        <v>1.2648942833753301</v>
      </c>
      <c r="R1764" s="11">
        <v>4827</v>
      </c>
      <c r="S1764" s="11">
        <v>6433</v>
      </c>
      <c r="T1764" s="11">
        <v>15223</v>
      </c>
      <c r="U1764" s="81" t="str">
        <f>IF(COUNTIF('2025年度_地域戦略テーブル（基本項目）'!C:C, D1764) &gt; 0, "策定済み", "未策定")</f>
        <v>未策定</v>
      </c>
      <c r="V1764" t="str">
        <f>IF(COUNTIF('2025年度_地域戦略テーブル（基本項目）'!C:C, D1764) &gt; 0,
    IF(MONTH(INDEX('2025年度_地域戦略テーブル（基本項目）'!G:G, MATCH(D1764, '2025年度_地域戦略テーブル（基本項目）'!C:C, 0))) &gt;= 4,
        YEAR(INDEX('2025年度_地域戦略テーブル（基本項目）'!G:G, MATCH(D1764, '2025年度_地域戦略テーブル（基本項目）'!C:C, 0))),
        YEAR(INDEX('2025年度_地域戦略テーブル（基本項目）'!G:G, MATCH(D1764, '2025年度_地域戦略テーブル（基本項目）'!C:C, 0)))-1),
    "")</f>
        <v/>
      </c>
    </row>
    <row r="1765" spans="1:22" ht="26" hidden="1">
      <c r="A1765" s="11">
        <v>1274</v>
      </c>
      <c r="B1765" s="12" t="s">
        <v>6126</v>
      </c>
      <c r="C1765" s="12" t="s">
        <v>7615</v>
      </c>
      <c r="D1765" s="12" t="s">
        <v>6127</v>
      </c>
      <c r="E1765" s="12" t="s">
        <v>765</v>
      </c>
      <c r="F1765" s="12" t="s">
        <v>6110</v>
      </c>
      <c r="G1765" s="12" t="s">
        <v>2016</v>
      </c>
      <c r="H1765" s="12" t="s">
        <v>6128</v>
      </c>
      <c r="I1765" s="12" t="s">
        <v>1076</v>
      </c>
      <c r="J1765" s="11">
        <v>38.51</v>
      </c>
      <c r="K1765" s="11">
        <v>53967</v>
      </c>
      <c r="L1765" s="11">
        <v>0.96348</v>
      </c>
      <c r="M1765" s="11">
        <v>26.831473547234101</v>
      </c>
      <c r="N1765" s="11">
        <v>17.8940433372948</v>
      </c>
      <c r="O1765" s="11">
        <v>2.9539912007893698</v>
      </c>
      <c r="P1765" s="11">
        <v>48.723600516065403</v>
      </c>
      <c r="Q1765" s="11">
        <v>3.5968913986163198</v>
      </c>
      <c r="R1765" s="11">
        <v>1509</v>
      </c>
      <c r="S1765" s="11">
        <v>5416</v>
      </c>
      <c r="T1765" s="11">
        <v>16294</v>
      </c>
      <c r="U1765" s="81" t="str">
        <f>IF(COUNTIF('2025年度_地域戦略テーブル（基本項目）'!C:C, D1765) &gt; 0, "策定済み", "未策定")</f>
        <v>未策定</v>
      </c>
      <c r="V1765" t="str">
        <f>IF(COUNTIF('2025年度_地域戦略テーブル（基本項目）'!C:C, D1765) &gt; 0,
    IF(MONTH(INDEX('2025年度_地域戦略テーブル（基本項目）'!G:G, MATCH(D1765, '2025年度_地域戦略テーブル（基本項目）'!C:C, 0))) &gt;= 4,
        YEAR(INDEX('2025年度_地域戦略テーブル（基本項目）'!G:G, MATCH(D1765, '2025年度_地域戦略テーブル（基本項目）'!C:C, 0))),
        YEAR(INDEX('2025年度_地域戦略テーブル（基本項目）'!G:G, MATCH(D1765, '2025年度_地域戦略テーブル（基本項目）'!C:C, 0)))-1),
    "")</f>
        <v/>
      </c>
    </row>
    <row r="1766" spans="1:22" ht="26" hidden="1">
      <c r="A1766" s="11">
        <v>1273</v>
      </c>
      <c r="B1766" s="12" t="s">
        <v>6129</v>
      </c>
      <c r="C1766" s="12" t="s">
        <v>7614</v>
      </c>
      <c r="D1766" s="12" t="s">
        <v>6130</v>
      </c>
      <c r="E1766" s="12" t="s">
        <v>765</v>
      </c>
      <c r="F1766" s="12" t="s">
        <v>6110</v>
      </c>
      <c r="G1766" s="12" t="s">
        <v>2016</v>
      </c>
      <c r="H1766" s="12" t="s">
        <v>6131</v>
      </c>
      <c r="I1766" s="12" t="s">
        <v>1076</v>
      </c>
      <c r="J1766" s="11">
        <v>228.21</v>
      </c>
      <c r="K1766" s="11">
        <v>58816</v>
      </c>
      <c r="L1766" s="11">
        <v>-6.06874</v>
      </c>
      <c r="M1766" s="11">
        <v>10.842122874513301</v>
      </c>
      <c r="N1766" s="11">
        <v>7.8713497162179102</v>
      </c>
      <c r="O1766" s="11">
        <v>24.560164977437601</v>
      </c>
      <c r="P1766" s="11">
        <v>55.726706750345897</v>
      </c>
      <c r="Q1766" s="11">
        <v>0.99965568148529504</v>
      </c>
      <c r="R1766" s="11">
        <v>11756</v>
      </c>
      <c r="S1766" s="11">
        <v>6704</v>
      </c>
      <c r="T1766" s="11">
        <v>18414</v>
      </c>
      <c r="U1766" s="81" t="str">
        <f>IF(COUNTIF('2025年度_地域戦略テーブル（基本項目）'!C:C, D1766) &gt; 0, "策定済み", "未策定")</f>
        <v>未策定</v>
      </c>
      <c r="V1766" t="str">
        <f>IF(COUNTIF('2025年度_地域戦略テーブル（基本項目）'!C:C, D1766) &gt; 0,
    IF(MONTH(INDEX('2025年度_地域戦略テーブル（基本項目）'!G:G, MATCH(D1766, '2025年度_地域戦略テーブル（基本項目）'!C:C, 0))) &gt;= 4,
        YEAR(INDEX('2025年度_地域戦略テーブル（基本項目）'!G:G, MATCH(D1766, '2025年度_地域戦略テーブル（基本項目）'!C:C, 0))),
        YEAR(INDEX('2025年度_地域戦略テーブル（基本項目）'!G:G, MATCH(D1766, '2025年度_地域戦略テーブル（基本項目）'!C:C, 0)))-1),
    "")</f>
        <v/>
      </c>
    </row>
    <row r="1767" spans="1:22" ht="26" hidden="1">
      <c r="A1767" s="11">
        <v>1275</v>
      </c>
      <c r="B1767" s="12" t="s">
        <v>6132</v>
      </c>
      <c r="C1767" s="12" t="s">
        <v>7616</v>
      </c>
      <c r="D1767" s="12" t="s">
        <v>6133</v>
      </c>
      <c r="E1767" s="12" t="s">
        <v>765</v>
      </c>
      <c r="F1767" s="12" t="s">
        <v>6110</v>
      </c>
      <c r="G1767" s="12" t="s">
        <v>2016</v>
      </c>
      <c r="H1767" s="12" t="s">
        <v>6134</v>
      </c>
      <c r="I1767" s="12" t="s">
        <v>1076</v>
      </c>
      <c r="J1767" s="11">
        <v>128.34</v>
      </c>
      <c r="K1767" s="11">
        <v>8256</v>
      </c>
      <c r="L1767" s="11">
        <v>-10.31936</v>
      </c>
      <c r="M1767" s="11">
        <v>3.0551974714599099</v>
      </c>
      <c r="N1767" s="11">
        <v>5.4219757918861804</v>
      </c>
      <c r="O1767" s="11">
        <v>7.8668977371274398</v>
      </c>
      <c r="P1767" s="11">
        <v>82.674945311570795</v>
      </c>
      <c r="Q1767" s="11">
        <v>0.98098368795564705</v>
      </c>
      <c r="R1767" s="11">
        <v>1240</v>
      </c>
      <c r="S1767" s="11">
        <v>1340</v>
      </c>
      <c r="T1767" s="11">
        <v>2771</v>
      </c>
      <c r="U1767" s="81" t="str">
        <f>IF(COUNTIF('2025年度_地域戦略テーブル（基本項目）'!C:C, D1767) &gt; 0, "策定済み", "未策定")</f>
        <v>未策定</v>
      </c>
      <c r="V1767" t="str">
        <f>IF(COUNTIF('2025年度_地域戦略テーブル（基本項目）'!C:C, D1767) &gt; 0,
    IF(MONTH(INDEX('2025年度_地域戦略テーブル（基本項目）'!G:G, MATCH(D1767, '2025年度_地域戦略テーブル（基本項目）'!C:C, 0))) &gt;= 4,
        YEAR(INDEX('2025年度_地域戦略テーブル（基本項目）'!G:G, MATCH(D1767, '2025年度_地域戦略テーブル（基本項目）'!C:C, 0))),
        YEAR(INDEX('2025年度_地域戦略テーブル（基本項目）'!G:G, MATCH(D1767, '2025年度_地域戦略テーブル（基本項目）'!C:C, 0)))-1),
    "")</f>
        <v/>
      </c>
    </row>
    <row r="1768" spans="1:22" ht="26" hidden="1">
      <c r="A1768" s="11">
        <v>1268</v>
      </c>
      <c r="B1768" s="12" t="s">
        <v>6135</v>
      </c>
      <c r="C1768" s="12" t="s">
        <v>7609</v>
      </c>
      <c r="D1768" s="12" t="s">
        <v>6136</v>
      </c>
      <c r="E1768" s="12" t="s">
        <v>765</v>
      </c>
      <c r="F1768" s="12" t="s">
        <v>6110</v>
      </c>
      <c r="G1768" s="12" t="s">
        <v>2016</v>
      </c>
      <c r="H1768" s="12" t="s">
        <v>6137</v>
      </c>
      <c r="I1768" s="12" t="s">
        <v>1076</v>
      </c>
      <c r="J1768" s="11">
        <v>130.55000000000001</v>
      </c>
      <c r="K1768" s="11">
        <v>60818</v>
      </c>
      <c r="L1768" s="11">
        <v>-4.40578</v>
      </c>
      <c r="M1768" s="11">
        <v>13.95188957445</v>
      </c>
      <c r="N1768" s="11">
        <v>8.5807236892690906</v>
      </c>
      <c r="O1768" s="11">
        <v>13.4515900387211</v>
      </c>
      <c r="P1768" s="11">
        <v>62.690435408985103</v>
      </c>
      <c r="Q1768" s="11">
        <v>1.3253612885747399</v>
      </c>
      <c r="R1768" s="11">
        <v>3463</v>
      </c>
      <c r="S1768" s="11">
        <v>6340</v>
      </c>
      <c r="T1768" s="11">
        <v>21502</v>
      </c>
      <c r="U1768" s="81" t="str">
        <f>IF(COUNTIF('2025年度_地域戦略テーブル（基本項目）'!C:C, D1768) &gt; 0, "策定済み", "未策定")</f>
        <v>未策定</v>
      </c>
      <c r="V1768" t="str">
        <f>IF(COUNTIF('2025年度_地域戦略テーブル（基本項目）'!C:C, D1768) &gt; 0,
    IF(MONTH(INDEX('2025年度_地域戦略テーブル（基本項目）'!G:G, MATCH(D1768, '2025年度_地域戦略テーブル（基本項目）'!C:C, 0))) &gt;= 4,
        YEAR(INDEX('2025年度_地域戦略テーブル（基本項目）'!G:G, MATCH(D1768, '2025年度_地域戦略テーブル（基本項目）'!C:C, 0))),
        YEAR(INDEX('2025年度_地域戦略テーブル（基本項目）'!G:G, MATCH(D1768, '2025年度_地域戦略テーブル（基本項目）'!C:C, 0)))-1),
    "")</f>
        <v/>
      </c>
    </row>
    <row r="1769" spans="1:22" ht="26" hidden="1">
      <c r="A1769" s="11">
        <v>1277</v>
      </c>
      <c r="B1769" s="12" t="s">
        <v>6138</v>
      </c>
      <c r="C1769" s="12" t="s">
        <v>7618</v>
      </c>
      <c r="D1769" s="12" t="s">
        <v>6139</v>
      </c>
      <c r="E1769" s="12" t="s">
        <v>765</v>
      </c>
      <c r="F1769" s="12" t="s">
        <v>6110</v>
      </c>
      <c r="G1769" s="12" t="s">
        <v>2016</v>
      </c>
      <c r="H1769" s="12" t="s">
        <v>6140</v>
      </c>
      <c r="I1769" s="12" t="s">
        <v>1076</v>
      </c>
      <c r="J1769" s="11">
        <v>44.15</v>
      </c>
      <c r="K1769" s="11">
        <v>3856</v>
      </c>
      <c r="L1769" s="11">
        <v>-11.903130000000001</v>
      </c>
      <c r="M1769" s="11">
        <v>6.7911780587147001</v>
      </c>
      <c r="N1769" s="11">
        <v>2.1764617657849898</v>
      </c>
      <c r="O1769" s="11">
        <v>18.107055831070401</v>
      </c>
      <c r="P1769" s="11">
        <v>72.184037799442393</v>
      </c>
      <c r="Q1769" s="11">
        <v>0.74126654498745503</v>
      </c>
      <c r="R1769" s="11">
        <v>1067</v>
      </c>
      <c r="S1769" s="11">
        <v>476</v>
      </c>
      <c r="T1769" s="11">
        <v>1304</v>
      </c>
      <c r="U1769" s="81" t="str">
        <f>IF(COUNTIF('2025年度_地域戦略テーブル（基本項目）'!C:C, D1769) &gt; 0, "策定済み", "未策定")</f>
        <v>未策定</v>
      </c>
      <c r="V1769" t="str">
        <f>IF(COUNTIF('2025年度_地域戦略テーブル（基本項目）'!C:C, D1769) &gt; 0,
    IF(MONTH(INDEX('2025年度_地域戦略テーブル（基本項目）'!G:G, MATCH(D1769, '2025年度_地域戦略テーブル（基本項目）'!C:C, 0))) &gt;= 4,
        YEAR(INDEX('2025年度_地域戦略テーブル（基本項目）'!G:G, MATCH(D1769, '2025年度_地域戦略テーブル（基本項目）'!C:C, 0))),
        YEAR(INDEX('2025年度_地域戦略テーブル（基本項目）'!G:G, MATCH(D1769, '2025年度_地域戦略テーブル（基本項目）'!C:C, 0)))-1),
    "")</f>
        <v/>
      </c>
    </row>
    <row r="1770" spans="1:22" ht="26" hidden="1">
      <c r="A1770" s="11">
        <v>1295</v>
      </c>
      <c r="B1770" s="12" t="s">
        <v>6141</v>
      </c>
      <c r="C1770" s="12" t="s">
        <v>7636</v>
      </c>
      <c r="D1770" s="12" t="s">
        <v>6142</v>
      </c>
      <c r="E1770" s="12" t="s">
        <v>765</v>
      </c>
      <c r="F1770" s="12" t="s">
        <v>6110</v>
      </c>
      <c r="G1770" s="12" t="s">
        <v>2016</v>
      </c>
      <c r="H1770" s="12" t="s">
        <v>6143</v>
      </c>
      <c r="I1770" s="12" t="s">
        <v>1076</v>
      </c>
      <c r="J1770" s="11">
        <v>135.66999999999999</v>
      </c>
      <c r="K1770" s="11">
        <v>14959</v>
      </c>
      <c r="L1770" s="11">
        <v>-9.6569599999999998</v>
      </c>
      <c r="M1770" s="11">
        <v>5.4715709610292897</v>
      </c>
      <c r="N1770" s="11">
        <v>1.9884315343626</v>
      </c>
      <c r="O1770" s="11">
        <v>2.06753635677063</v>
      </c>
      <c r="P1770" s="11">
        <v>87.602999342406903</v>
      </c>
      <c r="Q1770" s="11">
        <v>2.8694618054306198</v>
      </c>
      <c r="R1770" s="11">
        <v>782</v>
      </c>
      <c r="S1770" s="11">
        <v>883</v>
      </c>
      <c r="T1770" s="11">
        <v>5432</v>
      </c>
      <c r="U1770" s="81" t="str">
        <f>IF(COUNTIF('2025年度_地域戦略テーブル（基本項目）'!C:C, D1770) &gt; 0, "策定済み", "未策定")</f>
        <v>未策定</v>
      </c>
      <c r="V1770" t="str">
        <f>IF(COUNTIF('2025年度_地域戦略テーブル（基本項目）'!C:C, D1770) &gt; 0,
    IF(MONTH(INDEX('2025年度_地域戦略テーブル（基本項目）'!G:G, MATCH(D1770, '2025年度_地域戦略テーブル（基本項目）'!C:C, 0))) &gt;= 4,
        YEAR(INDEX('2025年度_地域戦略テーブル（基本項目）'!G:G, MATCH(D1770, '2025年度_地域戦略テーブル（基本項目）'!C:C, 0))),
        YEAR(INDEX('2025年度_地域戦略テーブル（基本項目）'!G:G, MATCH(D1770, '2025年度_地域戦略テーブル（基本項目）'!C:C, 0)))-1),
    "")</f>
        <v/>
      </c>
    </row>
    <row r="1771" spans="1:22" ht="26" hidden="1">
      <c r="A1771" s="11">
        <v>1293</v>
      </c>
      <c r="B1771" s="12" t="s">
        <v>6144</v>
      </c>
      <c r="C1771" s="12" t="s">
        <v>7634</v>
      </c>
      <c r="D1771" s="12" t="s">
        <v>6145</v>
      </c>
      <c r="E1771" s="12" t="s">
        <v>765</v>
      </c>
      <c r="F1771" s="12" t="s">
        <v>6110</v>
      </c>
      <c r="G1771" s="12" t="s">
        <v>2016</v>
      </c>
      <c r="H1771" s="12" t="s">
        <v>6146</v>
      </c>
      <c r="I1771" s="12" t="s">
        <v>1076</v>
      </c>
      <c r="J1771" s="11">
        <v>294.23</v>
      </c>
      <c r="K1771" s="11">
        <v>2480</v>
      </c>
      <c r="L1771" s="11">
        <v>-12.243449999999999</v>
      </c>
      <c r="M1771" s="11">
        <v>0.54021590374677098</v>
      </c>
      <c r="N1771" s="11">
        <v>1.0080116221473301</v>
      </c>
      <c r="O1771" s="11">
        <v>0.109897801164297</v>
      </c>
      <c r="P1771" s="11">
        <v>96.800766895149806</v>
      </c>
      <c r="Q1771" s="11">
        <v>1.5411077777918101</v>
      </c>
      <c r="R1771" s="11">
        <v>231</v>
      </c>
      <c r="S1771" s="11">
        <v>174</v>
      </c>
      <c r="T1771" s="11">
        <v>806</v>
      </c>
      <c r="U1771" s="81" t="str">
        <f>IF(COUNTIF('2025年度_地域戦略テーブル（基本項目）'!C:C, D1771) &gt; 0, "策定済み", "未策定")</f>
        <v>未策定</v>
      </c>
      <c r="V1771" t="str">
        <f>IF(COUNTIF('2025年度_地域戦略テーブル（基本項目）'!C:C, D1771) &gt; 0,
    IF(MONTH(INDEX('2025年度_地域戦略テーブル（基本項目）'!G:G, MATCH(D1771, '2025年度_地域戦略テーブル（基本項目）'!C:C, 0))) &gt;= 4,
        YEAR(INDEX('2025年度_地域戦略テーブル（基本項目）'!G:G, MATCH(D1771, '2025年度_地域戦略テーブル（基本項目）'!C:C, 0))),
        YEAR(INDEX('2025年度_地域戦略テーブル（基本項目）'!G:G, MATCH(D1771, '2025年度_地域戦略テーブル（基本項目）'!C:C, 0)))-1),
    "")</f>
        <v/>
      </c>
    </row>
    <row r="1772" spans="1:22" ht="26" hidden="1">
      <c r="A1772" s="11">
        <v>1270</v>
      </c>
      <c r="B1772" s="12" t="s">
        <v>6147</v>
      </c>
      <c r="C1772" s="12" t="s">
        <v>7611</v>
      </c>
      <c r="D1772" s="12" t="s">
        <v>6148</v>
      </c>
      <c r="E1772" s="12" t="s">
        <v>765</v>
      </c>
      <c r="F1772" s="12" t="s">
        <v>6110</v>
      </c>
      <c r="G1772" s="12" t="s">
        <v>2016</v>
      </c>
      <c r="H1772" s="12" t="s">
        <v>6149</v>
      </c>
      <c r="I1772" s="12" t="s">
        <v>1076</v>
      </c>
      <c r="J1772" s="11">
        <v>43.91</v>
      </c>
      <c r="K1772" s="11">
        <v>23481</v>
      </c>
      <c r="L1772" s="11">
        <v>-5.3223700000000003</v>
      </c>
      <c r="M1772" s="11">
        <v>17.0192347080473</v>
      </c>
      <c r="N1772" s="11">
        <v>16.311939059773501</v>
      </c>
      <c r="O1772" s="11">
        <v>16.3930145639365</v>
      </c>
      <c r="P1772" s="11">
        <v>49.146024517731803</v>
      </c>
      <c r="Q1772" s="11">
        <v>1.1297871505107799</v>
      </c>
      <c r="R1772" s="11">
        <v>2785</v>
      </c>
      <c r="S1772" s="11">
        <v>2359</v>
      </c>
      <c r="T1772" s="11">
        <v>7333</v>
      </c>
      <c r="U1772" s="81" t="str">
        <f>IF(COUNTIF('2025年度_地域戦略テーブル（基本項目）'!C:C, D1772) &gt; 0, "策定済み", "未策定")</f>
        <v>未策定</v>
      </c>
      <c r="V1772" t="str">
        <f>IF(COUNTIF('2025年度_地域戦略テーブル（基本項目）'!C:C, D1772) &gt; 0,
    IF(MONTH(INDEX('2025年度_地域戦略テーブル（基本項目）'!G:G, MATCH(D1772, '2025年度_地域戦略テーブル（基本項目）'!C:C, 0))) &gt;= 4,
        YEAR(INDEX('2025年度_地域戦略テーブル（基本項目）'!G:G, MATCH(D1772, '2025年度_地域戦略テーブル（基本項目）'!C:C, 0))),
        YEAR(INDEX('2025年度_地域戦略テーブル（基本項目）'!G:G, MATCH(D1772, '2025年度_地域戦略テーブル（基本項目）'!C:C, 0)))-1),
    "")</f>
        <v/>
      </c>
    </row>
    <row r="1773" spans="1:22" ht="26" hidden="1">
      <c r="A1773" s="11">
        <v>1280</v>
      </c>
      <c r="B1773" s="12" t="s">
        <v>6150</v>
      </c>
      <c r="C1773" s="12" t="s">
        <v>7621</v>
      </c>
      <c r="D1773" s="12" t="s">
        <v>6151</v>
      </c>
      <c r="E1773" s="12" t="s">
        <v>765</v>
      </c>
      <c r="F1773" s="12" t="s">
        <v>6110</v>
      </c>
      <c r="G1773" s="12" t="s">
        <v>2016</v>
      </c>
      <c r="H1773" s="12" t="s">
        <v>5165</v>
      </c>
      <c r="I1773" s="12" t="s">
        <v>1076</v>
      </c>
      <c r="J1773" s="11">
        <v>65.33</v>
      </c>
      <c r="K1773" s="11">
        <v>6781</v>
      </c>
      <c r="L1773" s="11">
        <v>-6.1323400000000001</v>
      </c>
      <c r="M1773" s="11">
        <v>4.0820351634804899</v>
      </c>
      <c r="N1773" s="11">
        <v>3.4716016840265098</v>
      </c>
      <c r="O1773" s="11">
        <v>12.6993393559301</v>
      </c>
      <c r="P1773" s="11">
        <v>78.756804897045896</v>
      </c>
      <c r="Q1773" s="11">
        <v>0.99021889951697994</v>
      </c>
      <c r="R1773" s="11">
        <v>1680</v>
      </c>
      <c r="S1773" s="11">
        <v>809</v>
      </c>
      <c r="T1773" s="11">
        <v>1841</v>
      </c>
      <c r="U1773" s="81" t="str">
        <f>IF(COUNTIF('2025年度_地域戦略テーブル（基本項目）'!C:C, D1773) &gt; 0, "策定済み", "未策定")</f>
        <v>未策定</v>
      </c>
      <c r="V1773" t="str">
        <f>IF(COUNTIF('2025年度_地域戦略テーブル（基本項目）'!C:C, D1773) &gt; 0,
    IF(MONTH(INDEX('2025年度_地域戦略テーブル（基本項目）'!G:G, MATCH(D1773, '2025年度_地域戦略テーブル（基本項目）'!C:C, 0))) &gt;= 4,
        YEAR(INDEX('2025年度_地域戦略テーブル（基本項目）'!G:G, MATCH(D1773, '2025年度_地域戦略テーブル（基本項目）'!C:C, 0))),
        YEAR(INDEX('2025年度_地域戦略テーブル（基本項目）'!G:G, MATCH(D1773, '2025年度_地域戦略テーブル（基本項目）'!C:C, 0)))-1),
    "")</f>
        <v/>
      </c>
    </row>
    <row r="1774" spans="1:22" ht="26" hidden="1">
      <c r="A1774" s="11">
        <v>1278</v>
      </c>
      <c r="B1774" s="12" t="s">
        <v>6152</v>
      </c>
      <c r="C1774" s="12" t="s">
        <v>7619</v>
      </c>
      <c r="D1774" s="12" t="s">
        <v>6153</v>
      </c>
      <c r="E1774" s="12" t="s">
        <v>765</v>
      </c>
      <c r="F1774" s="12" t="s">
        <v>6110</v>
      </c>
      <c r="G1774" s="12" t="s">
        <v>2016</v>
      </c>
      <c r="H1774" s="12" t="s">
        <v>6154</v>
      </c>
      <c r="I1774" s="12" t="s">
        <v>1076</v>
      </c>
      <c r="J1774" s="11">
        <v>137.03</v>
      </c>
      <c r="K1774" s="11">
        <v>2970</v>
      </c>
      <c r="L1774" s="11">
        <v>-11.396179999999999</v>
      </c>
      <c r="M1774" s="11">
        <v>1.51240568729671</v>
      </c>
      <c r="N1774" s="11">
        <v>0.89684554478728695</v>
      </c>
      <c r="O1774" s="11">
        <v>1.02897243048599</v>
      </c>
      <c r="P1774" s="11">
        <v>95.446056148072799</v>
      </c>
      <c r="Q1774" s="11">
        <v>1.11572018935719</v>
      </c>
      <c r="R1774" s="11">
        <v>169</v>
      </c>
      <c r="S1774" s="11">
        <v>269</v>
      </c>
      <c r="T1774" s="11">
        <v>1617</v>
      </c>
      <c r="U1774" s="81" t="str">
        <f>IF(COUNTIF('2025年度_地域戦略テーブル（基本項目）'!C:C, D1774) &gt; 0, "策定済み", "未策定")</f>
        <v>未策定</v>
      </c>
      <c r="V1774" t="str">
        <f>IF(COUNTIF('2025年度_地域戦略テーブル（基本項目）'!C:C, D1774) &gt; 0,
    IF(MONTH(INDEX('2025年度_地域戦略テーブル（基本項目）'!G:G, MATCH(D1774, '2025年度_地域戦略テーブル（基本項目）'!C:C, 0))) &gt;= 4,
        YEAR(INDEX('2025年度_地域戦略テーブル（基本項目）'!G:G, MATCH(D1774, '2025年度_地域戦略テーブル（基本項目）'!C:C, 0))),
        YEAR(INDEX('2025年度_地域戦略テーブル（基本項目）'!G:G, MATCH(D1774, '2025年度_地域戦略テーブル（基本項目）'!C:C, 0)))-1),
    "")</f>
        <v/>
      </c>
    </row>
    <row r="1775" spans="1:22" ht="26" hidden="1">
      <c r="A1775" s="11">
        <v>1289</v>
      </c>
      <c r="B1775" s="12" t="s">
        <v>6155</v>
      </c>
      <c r="C1775" s="12" t="s">
        <v>7630</v>
      </c>
      <c r="D1775" s="12" t="s">
        <v>6156</v>
      </c>
      <c r="E1775" s="12" t="s">
        <v>765</v>
      </c>
      <c r="F1775" s="12" t="s">
        <v>6110</v>
      </c>
      <c r="G1775" s="12" t="s">
        <v>2016</v>
      </c>
      <c r="H1775" s="12" t="s">
        <v>6157</v>
      </c>
      <c r="I1775" s="12" t="s">
        <v>1076</v>
      </c>
      <c r="J1775" s="11">
        <v>57.37</v>
      </c>
      <c r="K1775" s="11">
        <v>15236</v>
      </c>
      <c r="L1775" s="11">
        <v>1.64788</v>
      </c>
      <c r="M1775" s="11">
        <v>9.7238725444076994</v>
      </c>
      <c r="N1775" s="11">
        <v>5.3318512375383698</v>
      </c>
      <c r="O1775" s="11">
        <v>13.781602782581899</v>
      </c>
      <c r="P1775" s="11">
        <v>67.999458474925504</v>
      </c>
      <c r="Q1775" s="11">
        <v>3.1632149605464899</v>
      </c>
      <c r="R1775" s="11">
        <v>1035</v>
      </c>
      <c r="S1775" s="11">
        <v>1485</v>
      </c>
      <c r="T1775" s="11">
        <v>4585</v>
      </c>
      <c r="U1775" s="81" t="str">
        <f>IF(COUNTIF('2025年度_地域戦略テーブル（基本項目）'!C:C, D1775) &gt; 0, "策定済み", "未策定")</f>
        <v>未策定</v>
      </c>
      <c r="V1775" t="str">
        <f>IF(COUNTIF('2025年度_地域戦略テーブル（基本項目）'!C:C, D1775) &gt; 0,
    IF(MONTH(INDEX('2025年度_地域戦略テーブル（基本項目）'!G:G, MATCH(D1775, '2025年度_地域戦略テーブル（基本項目）'!C:C, 0))) &gt;= 4,
        YEAR(INDEX('2025年度_地域戦略テーブル（基本項目）'!G:G, MATCH(D1775, '2025年度_地域戦略テーブル（基本項目）'!C:C, 0))),
        YEAR(INDEX('2025年度_地域戦略テーブル（基本項目）'!G:G, MATCH(D1775, '2025年度_地域戦略テーブル（基本項目）'!C:C, 0)))-1),
    "")</f>
        <v/>
      </c>
    </row>
    <row r="1776" spans="1:22" ht="26" hidden="1">
      <c r="A1776" s="11">
        <v>1272</v>
      </c>
      <c r="B1776" s="12" t="s">
        <v>6158</v>
      </c>
      <c r="C1776" s="12" t="s">
        <v>7613</v>
      </c>
      <c r="D1776" s="12" t="s">
        <v>6159</v>
      </c>
      <c r="E1776" s="12" t="s">
        <v>765</v>
      </c>
      <c r="F1776" s="12" t="s">
        <v>6110</v>
      </c>
      <c r="G1776" s="12" t="s">
        <v>2016</v>
      </c>
      <c r="H1776" s="12" t="s">
        <v>6160</v>
      </c>
      <c r="I1776" s="12" t="s">
        <v>1076</v>
      </c>
      <c r="J1776" s="11">
        <v>255.23</v>
      </c>
      <c r="K1776" s="11">
        <v>27171</v>
      </c>
      <c r="L1776" s="11">
        <v>-7.3642200000000004</v>
      </c>
      <c r="M1776" s="11">
        <v>3.12312721653042</v>
      </c>
      <c r="N1776" s="11">
        <v>1.6011353510511199</v>
      </c>
      <c r="O1776" s="11">
        <v>0.60951775251363705</v>
      </c>
      <c r="P1776" s="11">
        <v>93.912523208154198</v>
      </c>
      <c r="Q1776" s="11">
        <v>0.75369647175058496</v>
      </c>
      <c r="R1776" s="11">
        <v>492</v>
      </c>
      <c r="S1776" s="11">
        <v>2128</v>
      </c>
      <c r="T1776" s="11">
        <v>10399</v>
      </c>
      <c r="U1776" s="81" t="str">
        <f>IF(COUNTIF('2025年度_地域戦略テーブル（基本項目）'!C:C, D1776) &gt; 0, "策定済み", "未策定")</f>
        <v>未策定</v>
      </c>
      <c r="V1776" t="str">
        <f>IF(COUNTIF('2025年度_地域戦略テーブル（基本項目）'!C:C, D1776) &gt; 0,
    IF(MONTH(INDEX('2025年度_地域戦略テーブル（基本項目）'!G:G, MATCH(D1776, '2025年度_地域戦略テーブル（基本項目）'!C:C, 0))) &gt;= 4,
        YEAR(INDEX('2025年度_地域戦略テーブル（基本項目）'!G:G, MATCH(D1776, '2025年度_地域戦略テーブル（基本項目）'!C:C, 0))),
        YEAR(INDEX('2025年度_地域戦略テーブル（基本項目）'!G:G, MATCH(D1776, '2025年度_地域戦略テーブル（基本項目）'!C:C, 0)))-1),
    "")</f>
        <v/>
      </c>
    </row>
    <row r="1777" spans="1:22" ht="26" hidden="1">
      <c r="A1777" s="11">
        <v>1292</v>
      </c>
      <c r="B1777" s="12" t="s">
        <v>6161</v>
      </c>
      <c r="C1777" s="12" t="s">
        <v>7633</v>
      </c>
      <c r="D1777" s="12" t="s">
        <v>6162</v>
      </c>
      <c r="E1777" s="12" t="s">
        <v>765</v>
      </c>
      <c r="F1777" s="12" t="s">
        <v>6110</v>
      </c>
      <c r="G1777" s="12" t="s">
        <v>2016</v>
      </c>
      <c r="H1777" s="12" t="s">
        <v>6163</v>
      </c>
      <c r="I1777" s="12" t="s">
        <v>1076</v>
      </c>
      <c r="J1777" s="11">
        <v>5.81</v>
      </c>
      <c r="K1777" s="11">
        <v>2791</v>
      </c>
      <c r="L1777" s="11">
        <v>-9.5885999999999996</v>
      </c>
      <c r="M1777" s="11">
        <v>17.663649897069199</v>
      </c>
      <c r="N1777" s="11">
        <v>3.6452632636361502</v>
      </c>
      <c r="O1777" s="11">
        <v>4.1126811753437602</v>
      </c>
      <c r="P1777" s="11">
        <v>69.8118992359191</v>
      </c>
      <c r="Q1777" s="11">
        <v>4.7665064280317804</v>
      </c>
      <c r="R1777" s="11">
        <v>106</v>
      </c>
      <c r="S1777" s="11">
        <v>183</v>
      </c>
      <c r="T1777" s="11">
        <v>1072</v>
      </c>
      <c r="U1777" s="81" t="str">
        <f>IF(COUNTIF('2025年度_地域戦略テーブル（基本項目）'!C:C, D1777) &gt; 0, "策定済み", "未策定")</f>
        <v>未策定</v>
      </c>
      <c r="V1777" t="str">
        <f>IF(COUNTIF('2025年度_地域戦略テーブル（基本項目）'!C:C, D1777) &gt; 0,
    IF(MONTH(INDEX('2025年度_地域戦略テーブル（基本項目）'!G:G, MATCH(D1777, '2025年度_地域戦略テーブル（基本項目）'!C:C, 0))) &gt;= 4,
        YEAR(INDEX('2025年度_地域戦略テーブル（基本項目）'!G:G, MATCH(D1777, '2025年度_地域戦略テーブル（基本項目）'!C:C, 0))),
        YEAR(INDEX('2025年度_地域戦略テーブル（基本項目）'!G:G, MATCH(D1777, '2025年度_地域戦略テーブル（基本項目）'!C:C, 0)))-1),
    "")</f>
        <v/>
      </c>
    </row>
    <row r="1778" spans="1:22" ht="26" hidden="1">
      <c r="A1778" s="11">
        <v>1271</v>
      </c>
      <c r="B1778" s="12" t="s">
        <v>6164</v>
      </c>
      <c r="C1778" s="12" t="s">
        <v>7612</v>
      </c>
      <c r="D1778" s="12" t="s">
        <v>6165</v>
      </c>
      <c r="E1778" s="12" t="s">
        <v>765</v>
      </c>
      <c r="F1778" s="12" t="s">
        <v>6110</v>
      </c>
      <c r="G1778" s="12" t="s">
        <v>2016</v>
      </c>
      <c r="H1778" s="12" t="s">
        <v>6166</v>
      </c>
      <c r="I1778" s="12" t="s">
        <v>1076</v>
      </c>
      <c r="J1778" s="11">
        <v>1026.9100000000001</v>
      </c>
      <c r="K1778" s="11">
        <v>69870</v>
      </c>
      <c r="L1778" s="11">
        <v>-6.5534299999999996</v>
      </c>
      <c r="M1778" s="11">
        <v>2.4888083681515698</v>
      </c>
      <c r="N1778" s="11">
        <v>1.18948479678771</v>
      </c>
      <c r="O1778" s="11">
        <v>4.2798660000978996</v>
      </c>
      <c r="P1778" s="11">
        <v>90.5503710316748</v>
      </c>
      <c r="Q1778" s="11">
        <v>1.4914698032879701</v>
      </c>
      <c r="R1778" s="11">
        <v>8995</v>
      </c>
      <c r="S1778" s="11">
        <v>6917</v>
      </c>
      <c r="T1778" s="11">
        <v>24408</v>
      </c>
      <c r="U1778" s="81" t="str">
        <f>IF(COUNTIF('2025年度_地域戦略テーブル（基本項目）'!C:C, D1778) &gt; 0, "策定済み", "未策定")</f>
        <v>未策定</v>
      </c>
      <c r="V1778" t="str">
        <f>IF(COUNTIF('2025年度_地域戦略テーブル（基本項目）'!C:C, D1778) &gt; 0,
    IF(MONTH(INDEX('2025年度_地域戦略テーブル（基本項目）'!G:G, MATCH(D1778, '2025年度_地域戦略テーブル（基本項目）'!C:C, 0))) &gt;= 4,
        YEAR(INDEX('2025年度_地域戦略テーブル（基本項目）'!G:G, MATCH(D1778, '2025年度_地域戦略テーブル（基本項目）'!C:C, 0))),
        YEAR(INDEX('2025年度_地域戦略テーブル（基本項目）'!G:G, MATCH(D1778, '2025年度_地域戦略テーブル（基本項目）'!C:C, 0)))-1),
    "")</f>
        <v/>
      </c>
    </row>
    <row r="1779" spans="1:22" ht="26" hidden="1">
      <c r="A1779" s="11">
        <v>1279</v>
      </c>
      <c r="B1779" s="12" t="s">
        <v>6167</v>
      </c>
      <c r="C1779" s="12" t="s">
        <v>7620</v>
      </c>
      <c r="D1779" s="12" t="s">
        <v>6168</v>
      </c>
      <c r="E1779" s="12" t="s">
        <v>765</v>
      </c>
      <c r="F1779" s="12" t="s">
        <v>6110</v>
      </c>
      <c r="G1779" s="12" t="s">
        <v>2016</v>
      </c>
      <c r="H1779" s="12" t="s">
        <v>6169</v>
      </c>
      <c r="I1779" s="12" t="s">
        <v>1076</v>
      </c>
      <c r="J1779" s="11">
        <v>20.79</v>
      </c>
      <c r="K1779" s="11">
        <v>11122</v>
      </c>
      <c r="L1779" s="11">
        <v>-8.8360699999999994</v>
      </c>
      <c r="M1779" s="11">
        <v>13.8896653485589</v>
      </c>
      <c r="N1779" s="11">
        <v>2.3100493216368401</v>
      </c>
      <c r="O1779" s="11">
        <v>36.104685699467801</v>
      </c>
      <c r="P1779" s="11">
        <v>46.783682314458403</v>
      </c>
      <c r="Q1779" s="11">
        <v>0.91191731587802005</v>
      </c>
      <c r="R1779" s="11">
        <v>1910</v>
      </c>
      <c r="S1779" s="11">
        <v>1438</v>
      </c>
      <c r="T1779" s="11">
        <v>3711</v>
      </c>
      <c r="U1779" s="81" t="str">
        <f>IF(COUNTIF('2025年度_地域戦略テーブル（基本項目）'!C:C, D1779) &gt; 0, "策定済み", "未策定")</f>
        <v>未策定</v>
      </c>
      <c r="V1779" t="str">
        <f>IF(COUNTIF('2025年度_地域戦略テーブル（基本項目）'!C:C, D1779) &gt; 0,
    IF(MONTH(INDEX('2025年度_地域戦略テーブル（基本項目）'!G:G, MATCH(D1779, '2025年度_地域戦略テーブル（基本項目）'!C:C, 0))) &gt;= 4,
        YEAR(INDEX('2025年度_地域戦略テーブル（基本項目）'!G:G, MATCH(D1779, '2025年度_地域戦略テーブル（基本項目）'!C:C, 0))),
        YEAR(INDEX('2025年度_地域戦略テーブル（基本項目）'!G:G, MATCH(D1779, '2025年度_地域戦略テーブル（基本項目）'!C:C, 0)))-1),
    "")</f>
        <v/>
      </c>
    </row>
    <row r="1780" spans="1:22" ht="26" hidden="1">
      <c r="A1780" s="11">
        <v>1291</v>
      </c>
      <c r="B1780" s="12" t="s">
        <v>6170</v>
      </c>
      <c r="C1780" s="12" t="s">
        <v>7632</v>
      </c>
      <c r="D1780" s="12" t="s">
        <v>6171</v>
      </c>
      <c r="E1780" s="12" t="s">
        <v>765</v>
      </c>
      <c r="F1780" s="12" t="s">
        <v>6110</v>
      </c>
      <c r="G1780" s="12" t="s">
        <v>2016</v>
      </c>
      <c r="H1780" s="12" t="s">
        <v>6172</v>
      </c>
      <c r="I1780" s="12" t="s">
        <v>1076</v>
      </c>
      <c r="J1780" s="11">
        <v>183.31</v>
      </c>
      <c r="K1780" s="11">
        <v>14137</v>
      </c>
      <c r="L1780" s="11">
        <v>-9.8520599999999998</v>
      </c>
      <c r="M1780" s="11">
        <v>3.4377140836221498</v>
      </c>
      <c r="N1780" s="11">
        <v>2.9423787143687199</v>
      </c>
      <c r="O1780" s="11">
        <v>0.76506568525979202</v>
      </c>
      <c r="P1780" s="11">
        <v>91.418138066427503</v>
      </c>
      <c r="Q1780" s="11">
        <v>1.4367034503218199</v>
      </c>
      <c r="R1780" s="11">
        <v>683</v>
      </c>
      <c r="S1780" s="11">
        <v>983</v>
      </c>
      <c r="T1780" s="11">
        <v>5779</v>
      </c>
      <c r="U1780" s="81" t="str">
        <f>IF(COUNTIF('2025年度_地域戦略テーブル（基本項目）'!C:C, D1780) &gt; 0, "策定済み", "未策定")</f>
        <v>未策定</v>
      </c>
      <c r="V1780" t="str">
        <f>IF(COUNTIF('2025年度_地域戦略テーブル（基本項目）'!C:C, D1780) &gt; 0,
    IF(MONTH(INDEX('2025年度_地域戦略テーブル（基本項目）'!G:G, MATCH(D1780, '2025年度_地域戦略テーブル（基本項目）'!C:C, 0))) &gt;= 4,
        YEAR(INDEX('2025年度_地域戦略テーブル（基本項目）'!G:G, MATCH(D1780, '2025年度_地域戦略テーブル（基本項目）'!C:C, 0))),
        YEAR(INDEX('2025年度_地域戦略テーブル（基本項目）'!G:G, MATCH(D1780, '2025年度_地域戦略テーブル（基本項目）'!C:C, 0)))-1),
    "")</f>
        <v/>
      </c>
    </row>
    <row r="1781" spans="1:22" ht="26" hidden="1">
      <c r="A1781" s="11">
        <v>1287</v>
      </c>
      <c r="B1781" s="12" t="s">
        <v>6173</v>
      </c>
      <c r="C1781" s="12" t="s">
        <v>7628</v>
      </c>
      <c r="D1781" s="12" t="s">
        <v>6174</v>
      </c>
      <c r="E1781" s="12" t="s">
        <v>765</v>
      </c>
      <c r="F1781" s="12" t="s">
        <v>6110</v>
      </c>
      <c r="G1781" s="12" t="s">
        <v>2016</v>
      </c>
      <c r="H1781" s="12" t="s">
        <v>6175</v>
      </c>
      <c r="I1781" s="12" t="s">
        <v>1076</v>
      </c>
      <c r="J1781" s="11">
        <v>331.59</v>
      </c>
      <c r="K1781" s="11">
        <v>9219</v>
      </c>
      <c r="L1781" s="11">
        <v>-5.6976300000000002</v>
      </c>
      <c r="M1781" s="11">
        <v>1.38384635225663</v>
      </c>
      <c r="N1781" s="11">
        <v>2.83356646196395</v>
      </c>
      <c r="O1781" s="11">
        <v>3.4379726161029902</v>
      </c>
      <c r="P1781" s="11">
        <v>91.249488944538598</v>
      </c>
      <c r="Q1781" s="11">
        <v>1.0951256251378001</v>
      </c>
      <c r="R1781" s="11">
        <v>2441</v>
      </c>
      <c r="S1781" s="11">
        <v>1027</v>
      </c>
      <c r="T1781" s="11">
        <v>2601</v>
      </c>
      <c r="U1781" s="81" t="str">
        <f>IF(COUNTIF('2025年度_地域戦略テーブル（基本項目）'!C:C, D1781) &gt; 0, "策定済み", "未策定")</f>
        <v>未策定</v>
      </c>
      <c r="V1781" t="str">
        <f>IF(COUNTIF('2025年度_地域戦略テーブル（基本項目）'!C:C, D1781) &gt; 0,
    IF(MONTH(INDEX('2025年度_地域戦略テーブル（基本項目）'!G:G, MATCH(D1781, '2025年度_地域戦略テーブル（基本項目）'!C:C, 0))) &gt;= 4,
        YEAR(INDEX('2025年度_地域戦略テーブル（基本項目）'!G:G, MATCH(D1781, '2025年度_地域戦略テーブル（基本項目）'!C:C, 0))),
        YEAR(INDEX('2025年度_地域戦略テーブル（基本項目）'!G:G, MATCH(D1781, '2025年度_地域戦略テーブル（基本項目）'!C:C, 0)))-1),
    "")</f>
        <v/>
      </c>
    </row>
    <row r="1782" spans="1:22" ht="26" hidden="1">
      <c r="A1782" s="11">
        <v>1283</v>
      </c>
      <c r="B1782" s="12" t="s">
        <v>6176</v>
      </c>
      <c r="C1782" s="12" t="s">
        <v>7624</v>
      </c>
      <c r="D1782" s="12" t="s">
        <v>6177</v>
      </c>
      <c r="E1782" s="12" t="s">
        <v>765</v>
      </c>
      <c r="F1782" s="12" t="s">
        <v>6110</v>
      </c>
      <c r="G1782" s="12" t="s">
        <v>2016</v>
      </c>
      <c r="H1782" s="12" t="s">
        <v>5962</v>
      </c>
      <c r="I1782" s="12" t="s">
        <v>1076</v>
      </c>
      <c r="J1782" s="11">
        <v>46.19</v>
      </c>
      <c r="K1782" s="11">
        <v>7673</v>
      </c>
      <c r="L1782" s="11">
        <v>0.41879</v>
      </c>
      <c r="M1782" s="11">
        <v>4.80132202873786</v>
      </c>
      <c r="N1782" s="11">
        <v>14.093823977242</v>
      </c>
      <c r="O1782" s="11">
        <v>6.5965067990392496</v>
      </c>
      <c r="P1782" s="11">
        <v>73.169112477251304</v>
      </c>
      <c r="Q1782" s="11">
        <v>1.3392347177296</v>
      </c>
      <c r="R1782" s="11">
        <v>1080</v>
      </c>
      <c r="S1782" s="11">
        <v>714</v>
      </c>
      <c r="T1782" s="11">
        <v>2104</v>
      </c>
      <c r="U1782" s="81" t="str">
        <f>IF(COUNTIF('2025年度_地域戦略テーブル（基本項目）'!C:C, D1782) &gt; 0, "策定済み", "未策定")</f>
        <v>未策定</v>
      </c>
      <c r="V1782" t="str">
        <f>IF(COUNTIF('2025年度_地域戦略テーブル（基本項目）'!C:C, D1782) &gt; 0,
    IF(MONTH(INDEX('2025年度_地域戦略テーブル（基本項目）'!G:G, MATCH(D1782, '2025年度_地域戦略テーブル（基本項目）'!C:C, 0))) &gt;= 4,
        YEAR(INDEX('2025年度_地域戦略テーブル（基本項目）'!G:G, MATCH(D1782, '2025年度_地域戦略テーブル（基本項目）'!C:C, 0))),
        YEAR(INDEX('2025年度_地域戦略テーブル（基本項目）'!G:G, MATCH(D1782, '2025年度_地域戦略テーブル（基本項目）'!C:C, 0)))-1),
    "")</f>
        <v/>
      </c>
    </row>
    <row r="1783" spans="1:22" ht="26" hidden="1">
      <c r="A1783" s="11">
        <v>1288</v>
      </c>
      <c r="B1783" s="12" t="s">
        <v>6178</v>
      </c>
      <c r="C1783" s="12" t="s">
        <v>7629</v>
      </c>
      <c r="D1783" s="12" t="s">
        <v>6179</v>
      </c>
      <c r="E1783" s="12" t="s">
        <v>765</v>
      </c>
      <c r="F1783" s="12" t="s">
        <v>6110</v>
      </c>
      <c r="G1783" s="12" t="s">
        <v>2016</v>
      </c>
      <c r="H1783" s="12" t="s">
        <v>6180</v>
      </c>
      <c r="I1783" s="12" t="s">
        <v>1076</v>
      </c>
      <c r="J1783" s="11">
        <v>200.98</v>
      </c>
      <c r="K1783" s="11">
        <v>20262</v>
      </c>
      <c r="L1783" s="11">
        <v>-5.9025699999999999</v>
      </c>
      <c r="M1783" s="11">
        <v>5.3421409479751603</v>
      </c>
      <c r="N1783" s="11">
        <v>2.74587335127775</v>
      </c>
      <c r="O1783" s="11">
        <v>1.3957139241966701</v>
      </c>
      <c r="P1783" s="11">
        <v>87.604070064617801</v>
      </c>
      <c r="Q1783" s="11">
        <v>2.9122017119325601</v>
      </c>
      <c r="R1783" s="11">
        <v>1136</v>
      </c>
      <c r="S1783" s="11">
        <v>1728</v>
      </c>
      <c r="T1783" s="11">
        <v>7639</v>
      </c>
      <c r="U1783" s="81" t="str">
        <f>IF(COUNTIF('2025年度_地域戦略テーブル（基本項目）'!C:C, D1783) &gt; 0, "策定済み", "未策定")</f>
        <v>未策定</v>
      </c>
      <c r="V1783" t="str">
        <f>IF(COUNTIF('2025年度_地域戦略テーブル（基本項目）'!C:C, D1783) &gt; 0,
    IF(MONTH(INDEX('2025年度_地域戦略テーブル（基本項目）'!G:G, MATCH(D1783, '2025年度_地域戦略テーブル（基本項目）'!C:C, 0))) &gt;= 4,
        YEAR(INDEX('2025年度_地域戦略テーブル（基本項目）'!G:G, MATCH(D1783, '2025年度_地域戦略テーブル（基本項目）'!C:C, 0))),
        YEAR(INDEX('2025年度_地域戦略テーブル（基本項目）'!G:G, MATCH(D1783, '2025年度_地域戦略テーブル（基本項目）'!C:C, 0)))-1),
    "")</f>
        <v/>
      </c>
    </row>
    <row r="1784" spans="1:22" ht="26" hidden="1">
      <c r="A1784" s="11">
        <v>1282</v>
      </c>
      <c r="B1784" s="12" t="s">
        <v>6181</v>
      </c>
      <c r="C1784" s="12" t="s">
        <v>7623</v>
      </c>
      <c r="D1784" s="12" t="s">
        <v>6182</v>
      </c>
      <c r="E1784" s="12" t="s">
        <v>765</v>
      </c>
      <c r="F1784" s="12" t="s">
        <v>6110</v>
      </c>
      <c r="G1784" s="12" t="s">
        <v>2016</v>
      </c>
      <c r="H1784" s="12" t="s">
        <v>1179</v>
      </c>
      <c r="I1784" s="12" t="s">
        <v>1076</v>
      </c>
      <c r="J1784" s="11">
        <v>12.77</v>
      </c>
      <c r="K1784" s="11">
        <v>6867</v>
      </c>
      <c r="L1784" s="11">
        <v>-8.1951900000000002</v>
      </c>
      <c r="M1784" s="11">
        <v>20.549354875570501</v>
      </c>
      <c r="N1784" s="11">
        <v>20.019609209144601</v>
      </c>
      <c r="O1784" s="11">
        <v>2.2653955283661502</v>
      </c>
      <c r="P1784" s="11">
        <v>53.582543896229097</v>
      </c>
      <c r="Q1784" s="11">
        <v>3.5830964906896701</v>
      </c>
      <c r="R1784" s="11">
        <v>440</v>
      </c>
      <c r="S1784" s="11">
        <v>690</v>
      </c>
      <c r="T1784" s="11">
        <v>2486</v>
      </c>
      <c r="U1784" s="81" t="str">
        <f>IF(COUNTIF('2025年度_地域戦略テーブル（基本項目）'!C:C, D1784) &gt; 0, "策定済み", "未策定")</f>
        <v>未策定</v>
      </c>
      <c r="V1784" t="str">
        <f>IF(COUNTIF('2025年度_地域戦略テーブル（基本項目）'!C:C, D1784) &gt; 0,
    IF(MONTH(INDEX('2025年度_地域戦略テーブル（基本項目）'!G:G, MATCH(D1784, '2025年度_地域戦略テーブル（基本項目）'!C:C, 0))) &gt;= 4,
        YEAR(INDEX('2025年度_地域戦略テーブル（基本項目）'!G:G, MATCH(D1784, '2025年度_地域戦略テーブル（基本項目）'!C:C, 0))),
        YEAR(INDEX('2025年度_地域戦略テーブル（基本項目）'!G:G, MATCH(D1784, '2025年度_地域戦略テーブル（基本項目）'!C:C, 0)))-1),
    "")</f>
        <v/>
      </c>
    </row>
    <row r="1785" spans="1:22" ht="26" hidden="1">
      <c r="A1785" s="11">
        <v>1294</v>
      </c>
      <c r="B1785" s="12" t="s">
        <v>6183</v>
      </c>
      <c r="C1785" s="12" t="s">
        <v>7635</v>
      </c>
      <c r="D1785" s="12" t="s">
        <v>6184</v>
      </c>
      <c r="E1785" s="12" t="s">
        <v>765</v>
      </c>
      <c r="F1785" s="12" t="s">
        <v>6110</v>
      </c>
      <c r="G1785" s="12" t="s">
        <v>2016</v>
      </c>
      <c r="H1785" s="12" t="s">
        <v>6185</v>
      </c>
      <c r="I1785" s="12" t="s">
        <v>1076</v>
      </c>
      <c r="J1785" s="11">
        <v>48.2</v>
      </c>
      <c r="K1785" s="11">
        <v>404</v>
      </c>
      <c r="L1785" s="11">
        <v>-9.4170400000000001</v>
      </c>
      <c r="M1785" s="11">
        <v>0.94272439531657704</v>
      </c>
      <c r="N1785" s="11">
        <v>0.41589437538515001</v>
      </c>
      <c r="O1785" s="11">
        <v>0.36048369894370602</v>
      </c>
      <c r="P1785" s="11">
        <v>97.379875305717206</v>
      </c>
      <c r="Q1785" s="11">
        <v>0.90102222463735504</v>
      </c>
      <c r="R1785" s="11">
        <v>21</v>
      </c>
      <c r="S1785" s="11">
        <v>28</v>
      </c>
      <c r="T1785" s="11">
        <v>118</v>
      </c>
      <c r="U1785" s="81" t="str">
        <f>IF(COUNTIF('2025年度_地域戦略テーブル（基本項目）'!C:C, D1785) &gt; 0, "策定済み", "未策定")</f>
        <v>未策定</v>
      </c>
      <c r="V1785" t="str">
        <f>IF(COUNTIF('2025年度_地域戦略テーブル（基本項目）'!C:C, D1785) &gt; 0,
    IF(MONTH(INDEX('2025年度_地域戦略テーブル（基本項目）'!G:G, MATCH(D1785, '2025年度_地域戦略テーブル（基本項目）'!C:C, 0))) &gt;= 4,
        YEAR(INDEX('2025年度_地域戦略テーブル（基本項目）'!G:G, MATCH(D1785, '2025年度_地域戦略テーブル（基本項目）'!C:C, 0))),
        YEAR(INDEX('2025年度_地域戦略テーブル（基本項目）'!G:G, MATCH(D1785, '2025年度_地域戦略テーブル（基本項目）'!C:C, 0)))-1),
    "")</f>
        <v/>
      </c>
    </row>
    <row r="1786" spans="1:22" ht="26" hidden="1">
      <c r="A1786" s="11">
        <v>1269</v>
      </c>
      <c r="B1786" s="12" t="s">
        <v>6186</v>
      </c>
      <c r="C1786" s="12" t="s">
        <v>7610</v>
      </c>
      <c r="D1786" s="12" t="s">
        <v>6187</v>
      </c>
      <c r="E1786" s="12" t="s">
        <v>765</v>
      </c>
      <c r="F1786" s="12" t="s">
        <v>6110</v>
      </c>
      <c r="G1786" s="12" t="s">
        <v>2016</v>
      </c>
      <c r="H1786" s="12" t="s">
        <v>6188</v>
      </c>
      <c r="I1786" s="12" t="s">
        <v>1076</v>
      </c>
      <c r="J1786" s="11">
        <v>36.83</v>
      </c>
      <c r="K1786" s="11">
        <v>26538</v>
      </c>
      <c r="L1786" s="11">
        <v>-6.7860899999999997</v>
      </c>
      <c r="M1786" s="11">
        <v>24.6928834273143</v>
      </c>
      <c r="N1786" s="11">
        <v>1.27222960955628</v>
      </c>
      <c r="O1786" s="11">
        <v>51.909798359357403</v>
      </c>
      <c r="P1786" s="11">
        <v>21.330055689292202</v>
      </c>
      <c r="Q1786" s="11">
        <v>0.79503291447991298</v>
      </c>
      <c r="R1786" s="11">
        <v>4072</v>
      </c>
      <c r="S1786" s="11">
        <v>4075</v>
      </c>
      <c r="T1786" s="11">
        <v>7555</v>
      </c>
      <c r="U1786" s="81" t="str">
        <f>IF(COUNTIF('2025年度_地域戦略テーブル（基本項目）'!C:C, D1786) &gt; 0, "策定済み", "未策定")</f>
        <v>未策定</v>
      </c>
      <c r="V1786" t="str">
        <f>IF(COUNTIF('2025年度_地域戦略テーブル（基本項目）'!C:C, D1786) &gt; 0,
    IF(MONTH(INDEX('2025年度_地域戦略テーブル（基本項目）'!G:G, MATCH(D1786, '2025年度_地域戦略テーブル（基本項目）'!C:C, 0))) &gt;= 4,
        YEAR(INDEX('2025年度_地域戦略テーブル（基本項目）'!G:G, MATCH(D1786, '2025年度_地域戦略テーブル（基本項目）'!C:C, 0))),
        YEAR(INDEX('2025年度_地域戦略テーブル（基本項目）'!G:G, MATCH(D1786, '2025年度_地域戦略テーブル（基本項目）'!C:C, 0)))-1),
    "")</f>
        <v/>
      </c>
    </row>
    <row r="1787" spans="1:22" ht="26" hidden="1">
      <c r="A1787" s="11">
        <v>1281</v>
      </c>
      <c r="B1787" s="12" t="s">
        <v>6189</v>
      </c>
      <c r="C1787" s="12" t="s">
        <v>7622</v>
      </c>
      <c r="D1787" s="12" t="s">
        <v>6190</v>
      </c>
      <c r="E1787" s="12" t="s">
        <v>765</v>
      </c>
      <c r="F1787" s="12" t="s">
        <v>6110</v>
      </c>
      <c r="G1787" s="12" t="s">
        <v>2016</v>
      </c>
      <c r="H1787" s="12" t="s">
        <v>6191</v>
      </c>
      <c r="I1787" s="12" t="s">
        <v>1076</v>
      </c>
      <c r="J1787" s="11">
        <v>351.84</v>
      </c>
      <c r="K1787" s="11">
        <v>25258</v>
      </c>
      <c r="L1787" s="11">
        <v>-4.1842100000000002</v>
      </c>
      <c r="M1787" s="11">
        <v>2.6684340111088298</v>
      </c>
      <c r="N1787" s="11">
        <v>2.9212960619729502</v>
      </c>
      <c r="O1787" s="11">
        <v>11.6723489011077</v>
      </c>
      <c r="P1787" s="11">
        <v>81.783069016320695</v>
      </c>
      <c r="Q1787" s="11">
        <v>0.95485200948987503</v>
      </c>
      <c r="R1787" s="11">
        <v>8042</v>
      </c>
      <c r="S1787" s="11">
        <v>2636</v>
      </c>
      <c r="T1787" s="11">
        <v>6817</v>
      </c>
      <c r="U1787" s="81" t="str">
        <f>IF(COUNTIF('2025年度_地域戦略テーブル（基本項目）'!C:C, D1787) &gt; 0, "策定済み", "未策定")</f>
        <v>未策定</v>
      </c>
      <c r="V1787" t="str">
        <f>IF(COUNTIF('2025年度_地域戦略テーブル（基本項目）'!C:C, D1787) &gt; 0,
    IF(MONTH(INDEX('2025年度_地域戦略テーブル（基本項目）'!G:G, MATCH(D1787, '2025年度_地域戦略テーブル（基本項目）'!C:C, 0))) &gt;= 4,
        YEAR(INDEX('2025年度_地域戦略テーブル（基本項目）'!G:G, MATCH(D1787, '2025年度_地域戦略テーブル（基本項目）'!C:C, 0))),
        YEAR(INDEX('2025年度_地域戦略テーブル（基本項目）'!G:G, MATCH(D1787, '2025年度_地域戦略テーブル（基本項目）'!C:C, 0)))-1),
    "")</f>
        <v/>
      </c>
    </row>
    <row r="1788" spans="1:22" ht="26" hidden="1">
      <c r="A1788" s="11">
        <v>1284</v>
      </c>
      <c r="B1788" s="12" t="s">
        <v>6192</v>
      </c>
      <c r="C1788" s="12" t="s">
        <v>7625</v>
      </c>
      <c r="D1788" s="12" t="s">
        <v>6193</v>
      </c>
      <c r="E1788" s="12" t="s">
        <v>765</v>
      </c>
      <c r="F1788" s="12" t="s">
        <v>6110</v>
      </c>
      <c r="G1788" s="12" t="s">
        <v>2016</v>
      </c>
      <c r="H1788" s="12" t="s">
        <v>6194</v>
      </c>
      <c r="I1788" s="12" t="s">
        <v>1076</v>
      </c>
      <c r="J1788" s="11">
        <v>30.94</v>
      </c>
      <c r="K1788" s="11">
        <v>5364</v>
      </c>
      <c r="L1788" s="11">
        <v>-8.1034799999999994</v>
      </c>
      <c r="M1788" s="11">
        <v>6.8996628772551301</v>
      </c>
      <c r="N1788" s="11">
        <v>5.4993753247874402</v>
      </c>
      <c r="O1788" s="11">
        <v>15.7573063663135</v>
      </c>
      <c r="P1788" s="11">
        <v>70.239732206921502</v>
      </c>
      <c r="Q1788" s="11">
        <v>1.60392322472239</v>
      </c>
      <c r="R1788" s="11">
        <v>816</v>
      </c>
      <c r="S1788" s="11">
        <v>741</v>
      </c>
      <c r="T1788" s="11">
        <v>1723</v>
      </c>
      <c r="U1788" s="81" t="str">
        <f>IF(COUNTIF('2025年度_地域戦略テーブル（基本項目）'!C:C, D1788) &gt; 0, "策定済み", "未策定")</f>
        <v>未策定</v>
      </c>
      <c r="V1788" t="str">
        <f>IF(COUNTIF('2025年度_地域戦略テーブル（基本項目）'!C:C, D1788) &gt; 0,
    IF(MONTH(INDEX('2025年度_地域戦略テーブル（基本項目）'!G:G, MATCH(D1788, '2025年度_地域戦略テーブル（基本項目）'!C:C, 0))) &gt;= 4,
        YEAR(INDEX('2025年度_地域戦略テーブル（基本項目）'!G:G, MATCH(D1788, '2025年度_地域戦略テーブル（基本項目）'!C:C, 0))),
        YEAR(INDEX('2025年度_地域戦略テーブル（基本項目）'!G:G, MATCH(D1788, '2025年度_地域戦略テーブル（基本項目）'!C:C, 0)))-1),
    "")</f>
        <v/>
      </c>
    </row>
    <row r="1789" spans="1:22" ht="26" hidden="1">
      <c r="A1789" s="11">
        <v>1266</v>
      </c>
      <c r="B1789" s="12" t="s">
        <v>6195</v>
      </c>
      <c r="C1789" s="12" t="s">
        <v>7607</v>
      </c>
      <c r="D1789" s="12" t="s">
        <v>6196</v>
      </c>
      <c r="E1789" s="12" t="s">
        <v>765</v>
      </c>
      <c r="F1789" s="12" t="s">
        <v>6110</v>
      </c>
      <c r="G1789" s="12" t="s">
        <v>2016</v>
      </c>
      <c r="H1789" s="12" t="s">
        <v>6197</v>
      </c>
      <c r="I1789" s="12" t="s">
        <v>1076</v>
      </c>
      <c r="J1789" s="11">
        <v>208.85</v>
      </c>
      <c r="K1789" s="11">
        <v>356729</v>
      </c>
      <c r="L1789" s="11">
        <v>-2.0389699999999999</v>
      </c>
      <c r="M1789" s="11">
        <v>39.140517633376</v>
      </c>
      <c r="N1789" s="11">
        <v>12.632636464594301</v>
      </c>
      <c r="O1789" s="11">
        <v>7.6999579040410104</v>
      </c>
      <c r="P1789" s="11">
        <v>39.424809652560697</v>
      </c>
      <c r="Q1789" s="11">
        <v>1.1020783454280201</v>
      </c>
      <c r="R1789" s="11">
        <v>6063</v>
      </c>
      <c r="S1789" s="11">
        <v>37197</v>
      </c>
      <c r="T1789" s="11">
        <v>113037</v>
      </c>
      <c r="U1789" s="81" t="str">
        <f>IF(COUNTIF('2025年度_地域戦略テーブル（基本項目）'!C:C, D1789) &gt; 0, "策定済み", "未策定")</f>
        <v>未策定</v>
      </c>
      <c r="V1789" t="str">
        <f>IF(COUNTIF('2025年度_地域戦略テーブル（基本項目）'!C:C, D1789) &gt; 0,
    IF(MONTH(INDEX('2025年度_地域戦略テーブル（基本項目）'!G:G, MATCH(D1789, '2025年度_地域戦略テーブル（基本項目）'!C:C, 0))) &gt;= 4,
        YEAR(INDEX('2025年度_地域戦略テーブル（基本項目）'!G:G, MATCH(D1789, '2025年度_地域戦略テーブル（基本項目）'!C:C, 0))),
        YEAR(INDEX('2025年度_地域戦略テーブル（基本項目）'!G:G, MATCH(D1789, '2025年度_地域戦略テーブル（基本項目）'!C:C, 0)))-1),
    "")</f>
        <v/>
      </c>
    </row>
  </sheetData>
  <autoFilter ref="A1:V1789" xr:uid="{00000000-0009-0000-0000-000006000000}">
    <filterColumn colId="21">
      <filters>
        <filter val="2024"/>
        <filter val="2025"/>
      </filters>
    </filterColumn>
  </autoFilter>
  <phoneticPr fontId="3"/>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I235"/>
  <sheetViews>
    <sheetView zoomScale="90" zoomScaleNormal="90" workbookViewId="0">
      <selection activeCell="A2" sqref="A2"/>
    </sheetView>
  </sheetViews>
  <sheetFormatPr defaultColWidth="9" defaultRowHeight="13"/>
  <cols>
    <col min="1" max="1" width="23.453125" style="20" bestFit="1" customWidth="1"/>
    <col min="2" max="2" width="36.81640625" style="20" customWidth="1"/>
    <col min="3" max="4" width="9" style="14"/>
    <col min="5" max="5" width="10.90625" style="14" bestFit="1" customWidth="1"/>
    <col min="6" max="6" width="62.81640625" style="14" bestFit="1" customWidth="1"/>
    <col min="7" max="7" width="13.453125" style="14" customWidth="1"/>
    <col min="8" max="8" width="18.08984375" style="14" customWidth="1"/>
    <col min="9" max="9" width="108.1796875" style="14" customWidth="1"/>
    <col min="10" max="16384" width="9" style="14"/>
  </cols>
  <sheetData>
    <row r="1" spans="1:9" ht="65">
      <c r="A1" s="19" t="s">
        <v>2</v>
      </c>
      <c r="B1" s="24" t="s">
        <v>6323</v>
      </c>
      <c r="C1" s="26" t="s">
        <v>8117</v>
      </c>
      <c r="D1" s="26" t="s">
        <v>8118</v>
      </c>
      <c r="E1" s="26" t="s">
        <v>6324</v>
      </c>
      <c r="F1" s="56" t="s">
        <v>6325</v>
      </c>
      <c r="G1" s="58" t="s">
        <v>8134</v>
      </c>
      <c r="H1" s="59" t="s">
        <v>8119</v>
      </c>
      <c r="I1" s="60" t="s">
        <v>8120</v>
      </c>
    </row>
    <row r="2" spans="1:9" ht="13.25" customHeight="1">
      <c r="A2" s="17" t="s">
        <v>765</v>
      </c>
      <c r="B2" s="17" t="s">
        <v>6221</v>
      </c>
      <c r="C2" s="20" t="s">
        <v>6326</v>
      </c>
      <c r="D2" s="20" t="s">
        <v>6330</v>
      </c>
      <c r="E2" s="20" t="str">
        <f>C2&amp;D2</f>
        <v>環境自然</v>
      </c>
      <c r="F2" s="16"/>
      <c r="H2" s="57" t="s">
        <v>8121</v>
      </c>
      <c r="I2" s="57" t="s">
        <v>8122</v>
      </c>
    </row>
    <row r="3" spans="1:9" ht="13.25" customHeight="1">
      <c r="A3" s="17" t="s">
        <v>745</v>
      </c>
      <c r="B3" s="17" t="s">
        <v>6222</v>
      </c>
      <c r="C3" s="17" t="s">
        <v>6326</v>
      </c>
      <c r="D3" s="17" t="s">
        <v>6330</v>
      </c>
      <c r="E3" s="20" t="str">
        <f t="shared" ref="E3:E66" si="0">C3&amp;D3</f>
        <v>環境自然</v>
      </c>
      <c r="F3" s="16" t="s">
        <v>6331</v>
      </c>
      <c r="H3" s="57" t="s">
        <v>8123</v>
      </c>
      <c r="I3" s="57" t="s">
        <v>8124</v>
      </c>
    </row>
    <row r="4" spans="1:9" ht="13.25" customHeight="1">
      <c r="A4" s="17" t="s">
        <v>735</v>
      </c>
      <c r="B4" s="17" t="s">
        <v>8209</v>
      </c>
      <c r="C4" s="20" t="s">
        <v>6326</v>
      </c>
      <c r="D4" s="17" t="s">
        <v>6327</v>
      </c>
      <c r="E4" s="20" t="str">
        <f t="shared" si="0"/>
        <v>環境その他</v>
      </c>
      <c r="F4" s="16"/>
      <c r="H4" s="57" t="s">
        <v>8125</v>
      </c>
      <c r="I4" s="57" t="s">
        <v>8126</v>
      </c>
    </row>
    <row r="5" spans="1:9" ht="13.25" customHeight="1">
      <c r="A5" s="17" t="s">
        <v>724</v>
      </c>
      <c r="B5" s="17" t="s">
        <v>6224</v>
      </c>
      <c r="C5" s="20" t="s">
        <v>6326</v>
      </c>
      <c r="D5" s="20" t="s">
        <v>6330</v>
      </c>
      <c r="E5" s="20" t="str">
        <f t="shared" si="0"/>
        <v>環境自然</v>
      </c>
      <c r="F5" s="16"/>
      <c r="H5" s="57" t="s">
        <v>8127</v>
      </c>
      <c r="I5" s="57" t="s">
        <v>8128</v>
      </c>
    </row>
    <row r="6" spans="1:9" ht="13.25" customHeight="1">
      <c r="A6" s="17" t="s">
        <v>718</v>
      </c>
      <c r="B6" s="17" t="s">
        <v>6225</v>
      </c>
      <c r="C6" s="20" t="s">
        <v>6326</v>
      </c>
      <c r="D6" s="17" t="s">
        <v>6327</v>
      </c>
      <c r="E6" s="20" t="str">
        <f t="shared" si="0"/>
        <v>環境その他</v>
      </c>
      <c r="F6" s="16"/>
      <c r="H6" s="57" t="s">
        <v>8129</v>
      </c>
      <c r="I6" s="57" t="s">
        <v>8130</v>
      </c>
    </row>
    <row r="7" spans="1:9" ht="13.25" customHeight="1">
      <c r="A7" s="17" t="s">
        <v>6199</v>
      </c>
      <c r="B7" s="20" t="s">
        <v>6226</v>
      </c>
      <c r="C7" s="17" t="s">
        <v>6327</v>
      </c>
      <c r="D7" s="17"/>
      <c r="E7" s="20" t="str">
        <f t="shared" si="0"/>
        <v>その他</v>
      </c>
      <c r="F7" s="17" t="s">
        <v>6336</v>
      </c>
      <c r="H7" s="57" t="s">
        <v>8131</v>
      </c>
      <c r="I7" s="57" t="s">
        <v>8132</v>
      </c>
    </row>
    <row r="8" spans="1:9" ht="13.25" customHeight="1">
      <c r="A8" s="17" t="s">
        <v>6200</v>
      </c>
      <c r="B8" s="17" t="s">
        <v>6227</v>
      </c>
      <c r="C8" s="17" t="s">
        <v>6327</v>
      </c>
      <c r="D8" s="17"/>
      <c r="E8" s="20" t="str">
        <f t="shared" si="0"/>
        <v>その他</v>
      </c>
      <c r="F8" s="17"/>
      <c r="H8" s="14" t="s">
        <v>8133</v>
      </c>
    </row>
    <row r="9" spans="1:9" ht="13.25" customHeight="1">
      <c r="A9" s="17" t="s">
        <v>6201</v>
      </c>
      <c r="B9" s="17" t="s">
        <v>6226</v>
      </c>
      <c r="C9" s="20" t="s">
        <v>6327</v>
      </c>
      <c r="D9" s="17"/>
      <c r="E9" s="20" t="str">
        <f t="shared" si="0"/>
        <v>その他</v>
      </c>
      <c r="F9" s="17" t="s">
        <v>6332</v>
      </c>
    </row>
    <row r="10" spans="1:9">
      <c r="A10" s="17" t="s">
        <v>657</v>
      </c>
      <c r="B10" s="90" t="s">
        <v>8337</v>
      </c>
      <c r="C10" s="20" t="s">
        <v>6326</v>
      </c>
      <c r="D10" s="20" t="s">
        <v>6330</v>
      </c>
      <c r="E10" s="20" t="str">
        <f t="shared" si="0"/>
        <v>環境自然</v>
      </c>
      <c r="F10" s="16"/>
    </row>
    <row r="11" spans="1:9" ht="13.25" customHeight="1">
      <c r="A11" s="17" t="s">
        <v>6202</v>
      </c>
      <c r="B11" s="17" t="s">
        <v>8210</v>
      </c>
      <c r="C11" s="17" t="s">
        <v>6326</v>
      </c>
      <c r="D11" s="17" t="s">
        <v>6330</v>
      </c>
      <c r="E11" s="20" t="str">
        <f t="shared" si="0"/>
        <v>環境自然</v>
      </c>
      <c r="F11" s="16"/>
    </row>
    <row r="12" spans="1:9" ht="13.25" customHeight="1">
      <c r="A12" s="17" t="s">
        <v>654</v>
      </c>
      <c r="B12" s="17" t="s">
        <v>6228</v>
      </c>
      <c r="C12" s="20" t="s">
        <v>6326</v>
      </c>
      <c r="D12" s="17" t="s">
        <v>6327</v>
      </c>
      <c r="E12" s="20" t="str">
        <f t="shared" si="0"/>
        <v>環境その他</v>
      </c>
      <c r="F12" s="16"/>
    </row>
    <row r="13" spans="1:9" ht="13.25" customHeight="1">
      <c r="A13" s="21" t="s">
        <v>553</v>
      </c>
      <c r="B13" s="17" t="s">
        <v>6229</v>
      </c>
      <c r="C13" s="20" t="s">
        <v>6326</v>
      </c>
      <c r="D13" s="20" t="s">
        <v>6330</v>
      </c>
      <c r="E13" s="20" t="str">
        <f t="shared" si="0"/>
        <v>環境自然</v>
      </c>
      <c r="F13" s="16"/>
    </row>
    <row r="14" spans="1:9" ht="13.25" customHeight="1">
      <c r="A14" s="17" t="s">
        <v>550</v>
      </c>
      <c r="B14" s="17" t="s">
        <v>6230</v>
      </c>
      <c r="C14" s="20" t="s">
        <v>6326</v>
      </c>
      <c r="D14" s="17" t="s">
        <v>6327</v>
      </c>
      <c r="E14" s="20" t="str">
        <f t="shared" si="0"/>
        <v>環境その他</v>
      </c>
      <c r="F14" s="16"/>
    </row>
    <row r="15" spans="1:9" ht="13.25" customHeight="1">
      <c r="A15" s="17" t="s">
        <v>547</v>
      </c>
      <c r="B15" s="17" t="s">
        <v>6231</v>
      </c>
      <c r="C15" s="20" t="s">
        <v>6326</v>
      </c>
      <c r="D15" s="20" t="s">
        <v>6330</v>
      </c>
      <c r="E15" s="20" t="str">
        <f t="shared" si="0"/>
        <v>環境自然</v>
      </c>
      <c r="F15" s="16"/>
    </row>
    <row r="16" spans="1:9" ht="13.25" customHeight="1">
      <c r="A16" s="17" t="s">
        <v>6203</v>
      </c>
      <c r="B16" s="17" t="s">
        <v>6228</v>
      </c>
      <c r="C16" s="20" t="s">
        <v>6326</v>
      </c>
      <c r="D16" s="17" t="s">
        <v>6327</v>
      </c>
      <c r="E16" s="20" t="str">
        <f t="shared" si="0"/>
        <v>環境その他</v>
      </c>
      <c r="F16" s="16"/>
    </row>
    <row r="17" spans="1:6" ht="13.25" customHeight="1">
      <c r="A17" s="17" t="s">
        <v>533</v>
      </c>
      <c r="B17" s="17" t="s">
        <v>6225</v>
      </c>
      <c r="C17" s="20" t="s">
        <v>6326</v>
      </c>
      <c r="D17" s="17" t="s">
        <v>6327</v>
      </c>
      <c r="E17" s="20" t="str">
        <f t="shared" si="0"/>
        <v>環境その他</v>
      </c>
      <c r="F17" s="16"/>
    </row>
    <row r="18" spans="1:6" ht="13.25" customHeight="1">
      <c r="A18" s="17" t="s">
        <v>6204</v>
      </c>
      <c r="B18" s="17" t="s">
        <v>6232</v>
      </c>
      <c r="C18" s="20" t="s">
        <v>6326</v>
      </c>
      <c r="D18" s="20" t="s">
        <v>6330</v>
      </c>
      <c r="E18" s="20" t="str">
        <f t="shared" si="0"/>
        <v>環境自然</v>
      </c>
      <c r="F18" s="16"/>
    </row>
    <row r="19" spans="1:6" ht="13.25" customHeight="1">
      <c r="A19" s="17" t="s">
        <v>466</v>
      </c>
      <c r="B19" s="17" t="s">
        <v>6233</v>
      </c>
      <c r="C19" s="17" t="s">
        <v>6328</v>
      </c>
      <c r="D19" s="17"/>
      <c r="E19" s="20" t="str">
        <f t="shared" si="0"/>
        <v>農林</v>
      </c>
      <c r="F19" s="16"/>
    </row>
    <row r="20" spans="1:6" ht="13.25" customHeight="1">
      <c r="A20" s="17" t="s">
        <v>462</v>
      </c>
      <c r="B20" s="17" t="s">
        <v>6234</v>
      </c>
      <c r="C20" s="20" t="s">
        <v>6326</v>
      </c>
      <c r="D20" s="20" t="s">
        <v>6330</v>
      </c>
      <c r="E20" s="20" t="str">
        <f t="shared" si="0"/>
        <v>環境自然</v>
      </c>
      <c r="F20" s="16"/>
    </row>
    <row r="21" spans="1:6">
      <c r="A21" s="17" t="s">
        <v>431</v>
      </c>
      <c r="B21" s="90" t="s">
        <v>8322</v>
      </c>
      <c r="C21" s="20" t="s">
        <v>6326</v>
      </c>
      <c r="D21" s="20" t="s">
        <v>6330</v>
      </c>
      <c r="E21" s="20" t="str">
        <f t="shared" si="0"/>
        <v>環境自然</v>
      </c>
      <c r="F21" s="16"/>
    </row>
    <row r="22" spans="1:6" ht="13.25" customHeight="1">
      <c r="A22" s="17" t="s">
        <v>354</v>
      </c>
      <c r="B22" s="17" t="s">
        <v>6236</v>
      </c>
      <c r="C22" s="20" t="s">
        <v>6326</v>
      </c>
      <c r="D22" s="17" t="s">
        <v>6327</v>
      </c>
      <c r="E22" s="20" t="str">
        <f t="shared" si="0"/>
        <v>環境その他</v>
      </c>
      <c r="F22" s="16"/>
    </row>
    <row r="23" spans="1:6" ht="13.25" customHeight="1">
      <c r="A23" s="17" t="s">
        <v>350</v>
      </c>
      <c r="B23" s="17" t="s">
        <v>8211</v>
      </c>
      <c r="C23" s="20" t="s">
        <v>6326</v>
      </c>
      <c r="D23" s="20" t="s">
        <v>6330</v>
      </c>
      <c r="E23" s="20" t="str">
        <f t="shared" si="0"/>
        <v>環境自然</v>
      </c>
      <c r="F23" s="16"/>
    </row>
    <row r="24" spans="1:6" ht="13.25" customHeight="1">
      <c r="A24" s="17" t="s">
        <v>348</v>
      </c>
      <c r="B24" s="17" t="s">
        <v>8212</v>
      </c>
      <c r="C24" s="20" t="s">
        <v>6326</v>
      </c>
      <c r="D24" s="17" t="s">
        <v>6330</v>
      </c>
      <c r="E24" s="20" t="str">
        <f t="shared" si="0"/>
        <v>環境自然</v>
      </c>
      <c r="F24" s="16"/>
    </row>
    <row r="25" spans="1:6" ht="13.25" customHeight="1">
      <c r="A25" s="17" t="s">
        <v>281</v>
      </c>
      <c r="B25" s="17" t="s">
        <v>6237</v>
      </c>
      <c r="C25" s="17" t="s">
        <v>6326</v>
      </c>
      <c r="D25" s="17" t="s">
        <v>6330</v>
      </c>
      <c r="E25" s="20" t="str">
        <f t="shared" si="0"/>
        <v>環境自然</v>
      </c>
      <c r="F25" s="16"/>
    </row>
    <row r="26" spans="1:6" ht="13.25" customHeight="1">
      <c r="A26" s="17" t="s">
        <v>250</v>
      </c>
      <c r="B26" s="17" t="s">
        <v>6238</v>
      </c>
      <c r="C26" s="20" t="s">
        <v>6326</v>
      </c>
      <c r="D26" s="17" t="s">
        <v>6327</v>
      </c>
      <c r="E26" s="20" t="str">
        <f t="shared" si="0"/>
        <v>環境その他</v>
      </c>
      <c r="F26" s="16"/>
    </row>
    <row r="27" spans="1:6" ht="13.25" customHeight="1">
      <c r="A27" s="17" t="s">
        <v>249</v>
      </c>
      <c r="B27" s="17" t="s">
        <v>6239</v>
      </c>
      <c r="C27" s="20" t="s">
        <v>6326</v>
      </c>
      <c r="D27" s="17" t="s">
        <v>6327</v>
      </c>
      <c r="E27" s="20" t="str">
        <f t="shared" si="0"/>
        <v>環境その他</v>
      </c>
      <c r="F27" s="16"/>
    </row>
    <row r="28" spans="1:6" ht="13.25" customHeight="1">
      <c r="A28" s="17" t="s">
        <v>248</v>
      </c>
      <c r="B28" s="17" t="s">
        <v>6240</v>
      </c>
      <c r="C28" s="20" t="s">
        <v>6326</v>
      </c>
      <c r="D28" s="17" t="s">
        <v>6327</v>
      </c>
      <c r="E28" s="20" t="str">
        <f t="shared" si="0"/>
        <v>環境その他</v>
      </c>
      <c r="F28" s="16"/>
    </row>
    <row r="29" spans="1:6" ht="13.25" customHeight="1">
      <c r="A29" s="17" t="s">
        <v>247</v>
      </c>
      <c r="B29" s="17" t="s">
        <v>6241</v>
      </c>
      <c r="C29" s="20" t="s">
        <v>6326</v>
      </c>
      <c r="D29" s="17" t="s">
        <v>6327</v>
      </c>
      <c r="E29" s="20" t="str">
        <f t="shared" si="0"/>
        <v>環境その他</v>
      </c>
      <c r="F29" s="16"/>
    </row>
    <row r="30" spans="1:6" ht="13.25" customHeight="1">
      <c r="A30" s="17" t="s">
        <v>246</v>
      </c>
      <c r="B30" s="17" t="s">
        <v>6241</v>
      </c>
      <c r="C30" s="20" t="s">
        <v>6326</v>
      </c>
      <c r="D30" s="17" t="s">
        <v>6327</v>
      </c>
      <c r="E30" s="20" t="str">
        <f t="shared" si="0"/>
        <v>環境その他</v>
      </c>
      <c r="F30" s="16"/>
    </row>
    <row r="31" spans="1:6" ht="13.25" customHeight="1">
      <c r="A31" s="17" t="s">
        <v>241</v>
      </c>
      <c r="B31" s="17" t="s">
        <v>6238</v>
      </c>
      <c r="C31" s="20" t="s">
        <v>6326</v>
      </c>
      <c r="D31" s="17" t="s">
        <v>6327</v>
      </c>
      <c r="E31" s="20" t="str">
        <f t="shared" si="0"/>
        <v>環境その他</v>
      </c>
      <c r="F31" s="16"/>
    </row>
    <row r="32" spans="1:6" ht="13.25" customHeight="1">
      <c r="A32" s="17" t="s">
        <v>240</v>
      </c>
      <c r="B32" s="17" t="s">
        <v>6242</v>
      </c>
      <c r="C32" s="17" t="s">
        <v>6327</v>
      </c>
      <c r="D32" s="17"/>
      <c r="E32" s="20" t="str">
        <f t="shared" si="0"/>
        <v>その他</v>
      </c>
      <c r="F32" s="16"/>
    </row>
    <row r="33" spans="1:6" ht="13.25" customHeight="1">
      <c r="A33" s="17" t="s">
        <v>238</v>
      </c>
      <c r="B33" s="17" t="s">
        <v>6240</v>
      </c>
      <c r="C33" s="20" t="s">
        <v>6326</v>
      </c>
      <c r="D33" s="17" t="s">
        <v>6327</v>
      </c>
      <c r="E33" s="20" t="str">
        <f t="shared" si="0"/>
        <v>環境その他</v>
      </c>
      <c r="F33" s="16"/>
    </row>
    <row r="34" spans="1:6" ht="13.25" customHeight="1">
      <c r="A34" s="17" t="s">
        <v>231</v>
      </c>
      <c r="B34" s="17" t="s">
        <v>6243</v>
      </c>
      <c r="C34" s="20" t="s">
        <v>6326</v>
      </c>
      <c r="D34" s="20" t="s">
        <v>6330</v>
      </c>
      <c r="E34" s="20" t="str">
        <f t="shared" si="0"/>
        <v>環境自然</v>
      </c>
      <c r="F34" s="16"/>
    </row>
    <row r="35" spans="1:6" ht="13.25" customHeight="1">
      <c r="A35" s="17" t="s">
        <v>228</v>
      </c>
      <c r="B35" s="17" t="s">
        <v>6244</v>
      </c>
      <c r="C35" s="20" t="s">
        <v>6326</v>
      </c>
      <c r="D35" s="20" t="s">
        <v>6330</v>
      </c>
      <c r="E35" s="20" t="str">
        <f t="shared" si="0"/>
        <v>環境自然</v>
      </c>
      <c r="F35" s="16"/>
    </row>
    <row r="36" spans="1:6">
      <c r="A36" s="17" t="s">
        <v>259</v>
      </c>
      <c r="B36" s="17" t="s">
        <v>6225</v>
      </c>
      <c r="C36" s="20" t="s">
        <v>6326</v>
      </c>
      <c r="D36" s="17" t="s">
        <v>6327</v>
      </c>
      <c r="E36" s="20" t="str">
        <f t="shared" si="0"/>
        <v>環境その他</v>
      </c>
      <c r="F36" s="16"/>
    </row>
    <row r="37" spans="1:6" ht="13.25" customHeight="1">
      <c r="A37" s="17" t="s">
        <v>425</v>
      </c>
      <c r="B37" s="17" t="s">
        <v>6245</v>
      </c>
      <c r="C37" s="20" t="s">
        <v>6326</v>
      </c>
      <c r="D37" s="17" t="s">
        <v>6327</v>
      </c>
      <c r="E37" s="20" t="str">
        <f t="shared" si="0"/>
        <v>環境その他</v>
      </c>
      <c r="F37" s="16"/>
    </row>
    <row r="38" spans="1:6" ht="13.25" customHeight="1">
      <c r="A38" s="17" t="s">
        <v>107</v>
      </c>
      <c r="B38" s="17" t="s">
        <v>6246</v>
      </c>
      <c r="C38" s="20" t="s">
        <v>6326</v>
      </c>
      <c r="D38" s="17" t="s">
        <v>6327</v>
      </c>
      <c r="E38" s="20" t="str">
        <f t="shared" si="0"/>
        <v>環境その他</v>
      </c>
      <c r="F38" s="16"/>
    </row>
    <row r="39" spans="1:6" ht="13.25" customHeight="1">
      <c r="A39" s="17" t="s">
        <v>619</v>
      </c>
      <c r="B39" s="17" t="s">
        <v>6239</v>
      </c>
      <c r="C39" s="20" t="s">
        <v>6326</v>
      </c>
      <c r="D39" s="17" t="s">
        <v>6327</v>
      </c>
      <c r="E39" s="20" t="str">
        <f t="shared" si="0"/>
        <v>環境その他</v>
      </c>
      <c r="F39" s="16"/>
    </row>
    <row r="40" spans="1:6" ht="13.25" customHeight="1">
      <c r="A40" s="17" t="s">
        <v>477</v>
      </c>
      <c r="B40" s="17" t="s">
        <v>6247</v>
      </c>
      <c r="C40" s="20" t="s">
        <v>6326</v>
      </c>
      <c r="D40" s="17" t="s">
        <v>6327</v>
      </c>
      <c r="E40" s="20" t="str">
        <f t="shared" si="0"/>
        <v>環境その他</v>
      </c>
      <c r="F40" s="16"/>
    </row>
    <row r="41" spans="1:6" ht="13.25" customHeight="1">
      <c r="A41" s="17" t="s">
        <v>333</v>
      </c>
      <c r="B41" s="17" t="s">
        <v>6248</v>
      </c>
      <c r="C41" s="20" t="s">
        <v>6326</v>
      </c>
      <c r="D41" s="17" t="s">
        <v>6327</v>
      </c>
      <c r="E41" s="20" t="str">
        <f t="shared" si="0"/>
        <v>環境その他</v>
      </c>
      <c r="F41" s="16"/>
    </row>
    <row r="42" spans="1:6" ht="13.25" customHeight="1">
      <c r="A42" s="17" t="s">
        <v>190</v>
      </c>
      <c r="B42" s="17" t="s">
        <v>6249</v>
      </c>
      <c r="C42" s="20" t="s">
        <v>6326</v>
      </c>
      <c r="D42" s="17" t="s">
        <v>6327</v>
      </c>
      <c r="E42" s="20" t="str">
        <f t="shared" si="0"/>
        <v>環境その他</v>
      </c>
      <c r="F42" s="16"/>
    </row>
    <row r="43" spans="1:6" ht="13.25" customHeight="1">
      <c r="A43" s="17" t="s">
        <v>126</v>
      </c>
      <c r="B43" s="17" t="s">
        <v>6250</v>
      </c>
      <c r="C43" s="20" t="s">
        <v>6326</v>
      </c>
      <c r="D43" s="17" t="s">
        <v>6327</v>
      </c>
      <c r="E43" s="20" t="str">
        <f t="shared" si="0"/>
        <v>環境その他</v>
      </c>
      <c r="F43" s="16"/>
    </row>
    <row r="44" spans="1:6" ht="13.25" customHeight="1">
      <c r="A44" s="17" t="s">
        <v>122</v>
      </c>
      <c r="B44" s="17" t="s">
        <v>6251</v>
      </c>
      <c r="C44" s="20" t="s">
        <v>6326</v>
      </c>
      <c r="D44" s="17" t="s">
        <v>6327</v>
      </c>
      <c r="E44" s="20" t="str">
        <f t="shared" si="0"/>
        <v>環境その他</v>
      </c>
      <c r="F44" s="16"/>
    </row>
    <row r="45" spans="1:6" ht="13.25" customHeight="1">
      <c r="A45" s="17" t="s">
        <v>6205</v>
      </c>
      <c r="B45" s="17" t="s">
        <v>8213</v>
      </c>
      <c r="C45" s="20" t="s">
        <v>6326</v>
      </c>
      <c r="D45" s="17" t="s">
        <v>6327</v>
      </c>
      <c r="E45" s="20" t="str">
        <f t="shared" si="0"/>
        <v>環境その他</v>
      </c>
      <c r="F45" s="16"/>
    </row>
    <row r="46" spans="1:6" ht="13.25" customHeight="1">
      <c r="A46" s="17" t="s">
        <v>741</v>
      </c>
      <c r="B46" s="17" t="s">
        <v>8214</v>
      </c>
      <c r="C46" s="20" t="s">
        <v>6326</v>
      </c>
      <c r="D46" s="17" t="s">
        <v>6327</v>
      </c>
      <c r="E46" s="20" t="str">
        <f t="shared" si="0"/>
        <v>環境その他</v>
      </c>
      <c r="F46" s="16"/>
    </row>
    <row r="47" spans="1:6" ht="13.25" customHeight="1">
      <c r="A47" s="17" t="s">
        <v>738</v>
      </c>
      <c r="B47" s="17" t="s">
        <v>8215</v>
      </c>
      <c r="C47" s="20" t="s">
        <v>6326</v>
      </c>
      <c r="D47" s="17" t="s">
        <v>6327</v>
      </c>
      <c r="E47" s="20" t="str">
        <f t="shared" si="0"/>
        <v>環境その他</v>
      </c>
      <c r="F47" s="16"/>
    </row>
    <row r="48" spans="1:6" ht="13.25" customHeight="1">
      <c r="A48" s="17" t="s">
        <v>731</v>
      </c>
      <c r="B48" s="17" t="s">
        <v>6252</v>
      </c>
      <c r="C48" s="20" t="s">
        <v>6326</v>
      </c>
      <c r="D48" s="17" t="s">
        <v>6327</v>
      </c>
      <c r="E48" s="20" t="str">
        <f t="shared" si="0"/>
        <v>環境その他</v>
      </c>
      <c r="F48" s="16"/>
    </row>
    <row r="49" spans="1:6" ht="13.25" customHeight="1">
      <c r="A49" s="17" t="s">
        <v>722</v>
      </c>
      <c r="B49" s="17" t="s">
        <v>6252</v>
      </c>
      <c r="C49" s="20" t="s">
        <v>6326</v>
      </c>
      <c r="D49" s="17" t="s">
        <v>6327</v>
      </c>
      <c r="E49" s="20" t="str">
        <f t="shared" si="0"/>
        <v>環境その他</v>
      </c>
      <c r="F49" s="16"/>
    </row>
    <row r="50" spans="1:6" ht="13.25" customHeight="1">
      <c r="A50" s="17" t="s">
        <v>573</v>
      </c>
      <c r="B50" s="17" t="s">
        <v>6225</v>
      </c>
      <c r="C50" s="20" t="s">
        <v>6326</v>
      </c>
      <c r="D50" s="17" t="s">
        <v>6327</v>
      </c>
      <c r="E50" s="20" t="str">
        <f t="shared" si="0"/>
        <v>環境その他</v>
      </c>
      <c r="F50" s="16"/>
    </row>
    <row r="51" spans="1:6" ht="13.25" customHeight="1">
      <c r="A51" s="17" t="s">
        <v>569</v>
      </c>
      <c r="B51" s="17" t="s">
        <v>8216</v>
      </c>
      <c r="C51" s="20" t="s">
        <v>6326</v>
      </c>
      <c r="D51" s="17" t="s">
        <v>6327</v>
      </c>
      <c r="E51" s="20" t="str">
        <f t="shared" si="0"/>
        <v>環境その他</v>
      </c>
      <c r="F51" s="16"/>
    </row>
    <row r="52" spans="1:6" ht="13.25" customHeight="1">
      <c r="A52" s="17" t="s">
        <v>517</v>
      </c>
      <c r="B52" s="17" t="s">
        <v>8217</v>
      </c>
      <c r="C52" s="20" t="s">
        <v>6326</v>
      </c>
      <c r="D52" s="17" t="s">
        <v>6327</v>
      </c>
      <c r="E52" s="20" t="str">
        <f t="shared" si="0"/>
        <v>環境その他</v>
      </c>
      <c r="F52" s="16"/>
    </row>
    <row r="53" spans="1:6" ht="13.25" customHeight="1">
      <c r="A53" s="17" t="s">
        <v>513</v>
      </c>
      <c r="B53" s="17" t="s">
        <v>6253</v>
      </c>
      <c r="C53" s="20" t="s">
        <v>6326</v>
      </c>
      <c r="D53" s="17" t="s">
        <v>6327</v>
      </c>
      <c r="E53" s="20" t="str">
        <f t="shared" si="0"/>
        <v>環境その他</v>
      </c>
      <c r="F53" s="16"/>
    </row>
    <row r="54" spans="1:6" ht="13.25" customHeight="1">
      <c r="A54" s="17" t="s">
        <v>509</v>
      </c>
      <c r="B54" s="17" t="s">
        <v>8218</v>
      </c>
      <c r="C54" s="20" t="s">
        <v>6326</v>
      </c>
      <c r="D54" s="17" t="s">
        <v>6327</v>
      </c>
      <c r="E54" s="20" t="str">
        <f t="shared" si="0"/>
        <v>環境その他</v>
      </c>
      <c r="F54" s="16"/>
    </row>
    <row r="55" spans="1:6" ht="13.25" customHeight="1">
      <c r="A55" s="17" t="s">
        <v>505</v>
      </c>
      <c r="B55" s="17" t="s">
        <v>8219</v>
      </c>
      <c r="C55" s="20" t="s">
        <v>6326</v>
      </c>
      <c r="D55" s="17" t="s">
        <v>6327</v>
      </c>
      <c r="E55" s="20" t="str">
        <f t="shared" si="0"/>
        <v>環境その他</v>
      </c>
      <c r="F55" s="16"/>
    </row>
    <row r="56" spans="1:6" ht="13.25" customHeight="1">
      <c r="A56" s="17" t="s">
        <v>501</v>
      </c>
      <c r="B56" s="17" t="s">
        <v>6254</v>
      </c>
      <c r="C56" s="20" t="s">
        <v>6326</v>
      </c>
      <c r="D56" s="20" t="s">
        <v>6330</v>
      </c>
      <c r="E56" s="20" t="str">
        <f t="shared" si="0"/>
        <v>環境自然</v>
      </c>
      <c r="F56" s="16"/>
    </row>
    <row r="57" spans="1:6" ht="13.25" customHeight="1">
      <c r="A57" s="17" t="s">
        <v>473</v>
      </c>
      <c r="B57" s="17" t="s">
        <v>8220</v>
      </c>
      <c r="C57" s="20" t="s">
        <v>6326</v>
      </c>
      <c r="D57" s="17" t="s">
        <v>6327</v>
      </c>
      <c r="E57" s="20" t="str">
        <f t="shared" si="0"/>
        <v>環境その他</v>
      </c>
      <c r="F57" s="16"/>
    </row>
    <row r="58" spans="1:6" ht="13.25" customHeight="1">
      <c r="A58" s="17" t="s">
        <v>469</v>
      </c>
      <c r="B58" s="17" t="s">
        <v>8221</v>
      </c>
      <c r="C58" s="20" t="s">
        <v>6326</v>
      </c>
      <c r="D58" s="17" t="s">
        <v>6327</v>
      </c>
      <c r="E58" s="20" t="str">
        <f t="shared" si="0"/>
        <v>環境その他</v>
      </c>
      <c r="F58" s="16"/>
    </row>
    <row r="59" spans="1:6" ht="13.25" customHeight="1">
      <c r="A59" s="17" t="s">
        <v>454</v>
      </c>
      <c r="B59" s="17" t="s">
        <v>8222</v>
      </c>
      <c r="C59" s="20" t="s">
        <v>6326</v>
      </c>
      <c r="D59" s="17" t="s">
        <v>6330</v>
      </c>
      <c r="E59" s="20" t="str">
        <f t="shared" si="0"/>
        <v>環境自然</v>
      </c>
      <c r="F59" s="81" t="s">
        <v>8208</v>
      </c>
    </row>
    <row r="60" spans="1:6" ht="13.25" customHeight="1">
      <c r="A60" s="17" t="s">
        <v>278</v>
      </c>
      <c r="B60" s="17" t="s">
        <v>8223</v>
      </c>
      <c r="C60" s="20" t="s">
        <v>6326</v>
      </c>
      <c r="D60" s="17" t="s">
        <v>6327</v>
      </c>
      <c r="E60" s="20" t="str">
        <f t="shared" si="0"/>
        <v>環境その他</v>
      </c>
      <c r="F60" s="16"/>
    </row>
    <row r="61" spans="1:6" ht="13.25" customHeight="1">
      <c r="A61" s="22" t="s">
        <v>6206</v>
      </c>
      <c r="B61" s="17" t="s">
        <v>6255</v>
      </c>
      <c r="C61" s="20" t="s">
        <v>6326</v>
      </c>
      <c r="D61" s="20" t="s">
        <v>6330</v>
      </c>
      <c r="E61" s="20" t="str">
        <f t="shared" si="0"/>
        <v>環境自然</v>
      </c>
      <c r="F61" s="16"/>
    </row>
    <row r="62" spans="1:6" ht="13.25" customHeight="1">
      <c r="A62" s="17" t="s">
        <v>577</v>
      </c>
      <c r="B62" s="17" t="s">
        <v>6225</v>
      </c>
      <c r="C62" s="20" t="s">
        <v>6326</v>
      </c>
      <c r="D62" s="17" t="s">
        <v>6327</v>
      </c>
      <c r="E62" s="20" t="str">
        <f t="shared" si="0"/>
        <v>環境その他</v>
      </c>
      <c r="F62" s="16"/>
    </row>
    <row r="63" spans="1:6" ht="13.25" customHeight="1">
      <c r="A63" s="17" t="s">
        <v>561</v>
      </c>
      <c r="B63" s="17" t="s">
        <v>6256</v>
      </c>
      <c r="C63" s="20" t="s">
        <v>6326</v>
      </c>
      <c r="D63" s="17" t="s">
        <v>6327</v>
      </c>
      <c r="E63" s="20" t="str">
        <f t="shared" si="0"/>
        <v>環境その他</v>
      </c>
      <c r="F63" s="16"/>
    </row>
    <row r="64" spans="1:6">
      <c r="A64" s="17" t="s">
        <v>560</v>
      </c>
      <c r="B64" s="17" t="s">
        <v>6257</v>
      </c>
      <c r="C64" s="20" t="s">
        <v>6326</v>
      </c>
      <c r="D64" s="17" t="s">
        <v>6327</v>
      </c>
      <c r="E64" s="20" t="str">
        <f t="shared" si="0"/>
        <v>環境その他</v>
      </c>
      <c r="F64" s="16"/>
    </row>
    <row r="65" spans="1:6" ht="13.25" customHeight="1">
      <c r="A65" s="17" t="s">
        <v>557</v>
      </c>
      <c r="B65" s="17" t="s">
        <v>8224</v>
      </c>
      <c r="C65" s="20" t="s">
        <v>6326</v>
      </c>
      <c r="D65" s="17" t="s">
        <v>6327</v>
      </c>
      <c r="E65" s="20" t="str">
        <f t="shared" si="0"/>
        <v>環境その他</v>
      </c>
      <c r="F65" s="16"/>
    </row>
    <row r="66" spans="1:6" ht="13.25" customHeight="1">
      <c r="A66" s="17" t="s">
        <v>415</v>
      </c>
      <c r="B66" s="17" t="s">
        <v>8225</v>
      </c>
      <c r="C66" s="20" t="s">
        <v>6326</v>
      </c>
      <c r="D66" s="17" t="s">
        <v>6327</v>
      </c>
      <c r="E66" s="20" t="str">
        <f t="shared" si="0"/>
        <v>環境その他</v>
      </c>
      <c r="F66" s="16"/>
    </row>
    <row r="67" spans="1:6" ht="13.25" customHeight="1">
      <c r="A67" s="17" t="s">
        <v>407</v>
      </c>
      <c r="B67" s="17" t="s">
        <v>8226</v>
      </c>
      <c r="C67" s="20" t="s">
        <v>6326</v>
      </c>
      <c r="D67" s="17" t="s">
        <v>6327</v>
      </c>
      <c r="E67" s="20" t="str">
        <f t="shared" ref="E67:E130" si="1">C67&amp;D67</f>
        <v>環境その他</v>
      </c>
      <c r="F67" s="16"/>
    </row>
    <row r="68" spans="1:6" ht="13.25" customHeight="1">
      <c r="A68" s="17" t="s">
        <v>321</v>
      </c>
      <c r="B68" s="17" t="s">
        <v>6258</v>
      </c>
      <c r="C68" s="20" t="s">
        <v>6326</v>
      </c>
      <c r="D68" s="17" t="s">
        <v>6327</v>
      </c>
      <c r="E68" s="20" t="str">
        <f t="shared" si="1"/>
        <v>環境その他</v>
      </c>
      <c r="F68" s="16"/>
    </row>
    <row r="69" spans="1:6" ht="13.25" customHeight="1">
      <c r="A69" s="17" t="s">
        <v>311</v>
      </c>
      <c r="B69" s="17" t="s">
        <v>6259</v>
      </c>
      <c r="C69" s="20" t="s">
        <v>6326</v>
      </c>
      <c r="D69" s="20" t="s">
        <v>6330</v>
      </c>
      <c r="E69" s="20" t="str">
        <f t="shared" si="1"/>
        <v>環境自然</v>
      </c>
      <c r="F69" s="16"/>
    </row>
    <row r="70" spans="1:6" ht="13.25" customHeight="1">
      <c r="A70" s="17" t="s">
        <v>201</v>
      </c>
      <c r="B70" s="17" t="s">
        <v>6260</v>
      </c>
      <c r="C70" s="20" t="s">
        <v>6326</v>
      </c>
      <c r="D70" s="17" t="s">
        <v>6327</v>
      </c>
      <c r="E70" s="20" t="str">
        <f t="shared" si="1"/>
        <v>環境その他</v>
      </c>
      <c r="F70" s="16"/>
    </row>
    <row r="71" spans="1:6" ht="13.25" customHeight="1">
      <c r="A71" s="17" t="s">
        <v>193</v>
      </c>
      <c r="B71" s="17" t="s">
        <v>6223</v>
      </c>
      <c r="C71" s="20" t="s">
        <v>6326</v>
      </c>
      <c r="D71" s="17" t="s">
        <v>6327</v>
      </c>
      <c r="E71" s="20" t="str">
        <f t="shared" si="1"/>
        <v>環境その他</v>
      </c>
      <c r="F71" s="16"/>
    </row>
    <row r="72" spans="1:6">
      <c r="A72" s="17" t="s">
        <v>187</v>
      </c>
      <c r="B72" s="90" t="s">
        <v>8309</v>
      </c>
      <c r="C72" s="20" t="s">
        <v>6326</v>
      </c>
      <c r="D72" s="90" t="s">
        <v>6330</v>
      </c>
      <c r="E72" s="20" t="str">
        <f t="shared" si="1"/>
        <v>環境自然</v>
      </c>
      <c r="F72" s="16"/>
    </row>
    <row r="73" spans="1:6" ht="13.25" customHeight="1">
      <c r="A73" s="17" t="s">
        <v>181</v>
      </c>
      <c r="B73" s="17" t="s">
        <v>6261</v>
      </c>
      <c r="C73" s="20" t="s">
        <v>6326</v>
      </c>
      <c r="D73" s="17" t="s">
        <v>6330</v>
      </c>
      <c r="E73" s="20" t="str">
        <f t="shared" si="1"/>
        <v>環境自然</v>
      </c>
      <c r="F73" s="16"/>
    </row>
    <row r="74" spans="1:6" ht="13.25" customHeight="1">
      <c r="A74" s="17" t="s">
        <v>177</v>
      </c>
      <c r="B74" s="17" t="s">
        <v>6299</v>
      </c>
      <c r="C74" s="20" t="s">
        <v>6326</v>
      </c>
      <c r="D74" s="17" t="s">
        <v>6327</v>
      </c>
      <c r="E74" s="20" t="str">
        <f t="shared" si="1"/>
        <v>環境その他</v>
      </c>
      <c r="F74" s="16"/>
    </row>
    <row r="75" spans="1:6">
      <c r="A75" s="17" t="s">
        <v>161</v>
      </c>
      <c r="B75" s="90" t="s">
        <v>8306</v>
      </c>
      <c r="C75" s="20" t="s">
        <v>6326</v>
      </c>
      <c r="D75" s="17" t="s">
        <v>6327</v>
      </c>
      <c r="E75" s="20" t="str">
        <f t="shared" si="1"/>
        <v>環境その他</v>
      </c>
      <c r="F75" s="16"/>
    </row>
    <row r="76" spans="1:6" ht="13.25" customHeight="1">
      <c r="A76" s="17" t="s">
        <v>159</v>
      </c>
      <c r="B76" s="17" t="s">
        <v>6236</v>
      </c>
      <c r="C76" s="20" t="s">
        <v>6326</v>
      </c>
      <c r="D76" s="17" t="s">
        <v>6327</v>
      </c>
      <c r="E76" s="20" t="str">
        <f t="shared" si="1"/>
        <v>環境その他</v>
      </c>
      <c r="F76" s="16"/>
    </row>
    <row r="77" spans="1:6" ht="13.25" customHeight="1">
      <c r="A77" s="17" t="s">
        <v>151</v>
      </c>
      <c r="B77" s="17" t="s">
        <v>8227</v>
      </c>
      <c r="C77" s="20" t="s">
        <v>6326</v>
      </c>
      <c r="D77" s="17" t="s">
        <v>6327</v>
      </c>
      <c r="E77" s="20" t="str">
        <f t="shared" si="1"/>
        <v>環境その他</v>
      </c>
      <c r="F77" s="16"/>
    </row>
    <row r="78" spans="1:6" ht="13.25" customHeight="1">
      <c r="A78" s="17" t="s">
        <v>136</v>
      </c>
      <c r="B78" s="17" t="s">
        <v>6262</v>
      </c>
      <c r="C78" s="20" t="s">
        <v>6326</v>
      </c>
      <c r="D78" s="17" t="s">
        <v>6327</v>
      </c>
      <c r="E78" s="20" t="str">
        <f t="shared" si="1"/>
        <v>環境その他</v>
      </c>
      <c r="F78" s="16"/>
    </row>
    <row r="79" spans="1:6" ht="13.25" customHeight="1">
      <c r="A79" s="17" t="s">
        <v>118</v>
      </c>
      <c r="B79" s="17" t="s">
        <v>6263</v>
      </c>
      <c r="C79" s="20" t="s">
        <v>6326</v>
      </c>
      <c r="D79" s="20" t="s">
        <v>6330</v>
      </c>
      <c r="E79" s="20" t="str">
        <f t="shared" si="1"/>
        <v>環境自然</v>
      </c>
      <c r="F79" s="16"/>
    </row>
    <row r="80" spans="1:6" ht="13.25" customHeight="1">
      <c r="A80" s="17" t="s">
        <v>6207</v>
      </c>
      <c r="B80" s="17" t="s">
        <v>8228</v>
      </c>
      <c r="C80" s="20" t="s">
        <v>6326</v>
      </c>
      <c r="D80" s="17" t="s">
        <v>6327</v>
      </c>
      <c r="E80" s="20" t="str">
        <f t="shared" si="1"/>
        <v>環境その他</v>
      </c>
      <c r="F80" s="16"/>
    </row>
    <row r="81" spans="1:6" ht="13.25" customHeight="1">
      <c r="A81" s="17" t="s">
        <v>97</v>
      </c>
      <c r="B81" s="17" t="s">
        <v>8229</v>
      </c>
      <c r="C81" s="20" t="s">
        <v>6326</v>
      </c>
      <c r="D81" s="20" t="s">
        <v>6330</v>
      </c>
      <c r="E81" s="20" t="str">
        <f t="shared" si="1"/>
        <v>環境自然</v>
      </c>
      <c r="F81" s="16"/>
    </row>
    <row r="82" spans="1:6" ht="13.25" customHeight="1">
      <c r="A82" s="23" t="s">
        <v>6208</v>
      </c>
      <c r="B82" s="17" t="s">
        <v>8230</v>
      </c>
      <c r="C82" s="20" t="s">
        <v>6326</v>
      </c>
      <c r="D82" s="17" t="s">
        <v>6327</v>
      </c>
      <c r="E82" s="20" t="str">
        <f t="shared" si="1"/>
        <v>環境その他</v>
      </c>
      <c r="F82" s="16"/>
    </row>
    <row r="83" spans="1:6" ht="13.25" customHeight="1">
      <c r="A83" s="23" t="s">
        <v>6209</v>
      </c>
      <c r="B83" s="17" t="s">
        <v>6265</v>
      </c>
      <c r="C83" s="20" t="s">
        <v>6326</v>
      </c>
      <c r="D83" s="17" t="s">
        <v>6327</v>
      </c>
      <c r="E83" s="20" t="str">
        <f t="shared" si="1"/>
        <v>環境その他</v>
      </c>
      <c r="F83" s="16"/>
    </row>
    <row r="84" spans="1:6" ht="13.25" customHeight="1">
      <c r="A84" s="23" t="s">
        <v>6210</v>
      </c>
      <c r="B84" s="17" t="s">
        <v>6266</v>
      </c>
      <c r="C84" s="20" t="s">
        <v>6326</v>
      </c>
      <c r="D84" s="17" t="s">
        <v>6327</v>
      </c>
      <c r="E84" s="20" t="str">
        <f t="shared" si="1"/>
        <v>環境その他</v>
      </c>
      <c r="F84" s="16"/>
    </row>
    <row r="85" spans="1:6" ht="13.25" customHeight="1">
      <c r="A85" s="23" t="s">
        <v>6211</v>
      </c>
      <c r="B85" s="17" t="s">
        <v>6267</v>
      </c>
      <c r="C85" s="20" t="s">
        <v>6326</v>
      </c>
      <c r="D85" s="20" t="s">
        <v>6330</v>
      </c>
      <c r="E85" s="20" t="str">
        <f t="shared" si="1"/>
        <v>環境自然</v>
      </c>
      <c r="F85" s="16"/>
    </row>
    <row r="86" spans="1:6" ht="13.25" customHeight="1">
      <c r="A86" s="17" t="s">
        <v>670</v>
      </c>
      <c r="B86" s="17" t="s">
        <v>6268</v>
      </c>
      <c r="C86" s="20" t="s">
        <v>6326</v>
      </c>
      <c r="D86" s="17" t="s">
        <v>6327</v>
      </c>
      <c r="E86" s="20" t="str">
        <f t="shared" si="1"/>
        <v>環境その他</v>
      </c>
      <c r="F86" s="16"/>
    </row>
    <row r="87" spans="1:6" ht="13.25" customHeight="1">
      <c r="A87" s="17" t="s">
        <v>666</v>
      </c>
      <c r="B87" s="17" t="s">
        <v>6269</v>
      </c>
      <c r="C87" s="20" t="s">
        <v>6326</v>
      </c>
      <c r="D87" s="20" t="s">
        <v>6330</v>
      </c>
      <c r="E87" s="20" t="str">
        <f t="shared" si="1"/>
        <v>環境自然</v>
      </c>
      <c r="F87" s="16"/>
    </row>
    <row r="88" spans="1:6" ht="13.25" customHeight="1">
      <c r="A88" s="17" t="s">
        <v>599</v>
      </c>
      <c r="B88" s="17" t="s">
        <v>6270</v>
      </c>
      <c r="C88" s="20" t="s">
        <v>6326</v>
      </c>
      <c r="D88" s="17" t="s">
        <v>6327</v>
      </c>
      <c r="E88" s="20" t="str">
        <f t="shared" si="1"/>
        <v>環境その他</v>
      </c>
      <c r="F88" s="16"/>
    </row>
    <row r="89" spans="1:6" ht="13.25" customHeight="1">
      <c r="A89" s="17" t="s">
        <v>596</v>
      </c>
      <c r="B89" s="17" t="s">
        <v>6225</v>
      </c>
      <c r="C89" s="20" t="s">
        <v>6326</v>
      </c>
      <c r="D89" s="17" t="s">
        <v>6327</v>
      </c>
      <c r="E89" s="20" t="str">
        <f t="shared" si="1"/>
        <v>環境その他</v>
      </c>
      <c r="F89" s="16"/>
    </row>
    <row r="90" spans="1:6" ht="13.25" customHeight="1">
      <c r="A90" s="17" t="s">
        <v>588</v>
      </c>
      <c r="B90" s="17" t="s">
        <v>8231</v>
      </c>
      <c r="C90" s="17" t="s">
        <v>6329</v>
      </c>
      <c r="D90" s="17"/>
      <c r="E90" s="20" t="str">
        <f t="shared" si="1"/>
        <v>緑地等</v>
      </c>
      <c r="F90" s="16"/>
    </row>
    <row r="91" spans="1:6" ht="13.25" customHeight="1">
      <c r="A91" s="17" t="s">
        <v>584</v>
      </c>
      <c r="B91" s="17" t="s">
        <v>6271</v>
      </c>
      <c r="C91" s="17" t="s">
        <v>6329</v>
      </c>
      <c r="D91" s="17"/>
      <c r="E91" s="20" t="str">
        <f t="shared" si="1"/>
        <v>緑地等</v>
      </c>
      <c r="F91" s="16"/>
    </row>
    <row r="92" spans="1:6" ht="13.25" customHeight="1">
      <c r="A92" s="17" t="s">
        <v>526</v>
      </c>
      <c r="B92" s="17" t="s">
        <v>8232</v>
      </c>
      <c r="C92" s="17" t="s">
        <v>6327</v>
      </c>
      <c r="D92" s="17"/>
      <c r="E92" s="20" t="str">
        <f t="shared" si="1"/>
        <v>その他</v>
      </c>
      <c r="F92" s="16"/>
    </row>
    <row r="93" spans="1:6" ht="13.25" customHeight="1">
      <c r="A93" s="17" t="s">
        <v>522</v>
      </c>
      <c r="B93" s="17" t="s">
        <v>6272</v>
      </c>
      <c r="C93" s="20" t="s">
        <v>6326</v>
      </c>
      <c r="D93" s="20" t="s">
        <v>6330</v>
      </c>
      <c r="E93" s="20" t="str">
        <f t="shared" si="1"/>
        <v>環境自然</v>
      </c>
      <c r="F93" s="16"/>
    </row>
    <row r="94" spans="1:6" ht="13.25" customHeight="1">
      <c r="A94" s="17" t="s">
        <v>519</v>
      </c>
      <c r="B94" s="17" t="s">
        <v>8233</v>
      </c>
      <c r="C94" s="17" t="s">
        <v>6326</v>
      </c>
      <c r="D94" s="17" t="s">
        <v>6330</v>
      </c>
      <c r="E94" s="20" t="str">
        <f t="shared" si="1"/>
        <v>環境自然</v>
      </c>
      <c r="F94" s="16"/>
    </row>
    <row r="95" spans="1:6" ht="13.25" customHeight="1">
      <c r="A95" s="17" t="s">
        <v>450</v>
      </c>
      <c r="B95" s="17" t="s">
        <v>6228</v>
      </c>
      <c r="C95" s="20" t="s">
        <v>6326</v>
      </c>
      <c r="D95" s="17" t="s">
        <v>6327</v>
      </c>
      <c r="E95" s="20" t="str">
        <f t="shared" si="1"/>
        <v>環境その他</v>
      </c>
      <c r="F95" s="16"/>
    </row>
    <row r="96" spans="1:6" ht="13.25" customHeight="1">
      <c r="A96" s="17" t="s">
        <v>440</v>
      </c>
      <c r="B96" s="17" t="s">
        <v>6273</v>
      </c>
      <c r="C96" s="20" t="s">
        <v>6326</v>
      </c>
      <c r="D96" s="17" t="s">
        <v>6327</v>
      </c>
      <c r="E96" s="20" t="str">
        <f t="shared" si="1"/>
        <v>環境その他</v>
      </c>
      <c r="F96" s="16"/>
    </row>
    <row r="97" spans="1:6" ht="13.25" customHeight="1">
      <c r="A97" s="17" t="s">
        <v>434</v>
      </c>
      <c r="B97" s="17" t="s">
        <v>6274</v>
      </c>
      <c r="C97" s="20" t="s">
        <v>6326</v>
      </c>
      <c r="D97" s="20" t="s">
        <v>6330</v>
      </c>
      <c r="E97" s="20" t="str">
        <f t="shared" si="1"/>
        <v>環境自然</v>
      </c>
      <c r="F97" s="16"/>
    </row>
    <row r="98" spans="1:6" ht="13.25" customHeight="1">
      <c r="A98" s="17" t="s">
        <v>271</v>
      </c>
      <c r="B98" s="17" t="s">
        <v>6223</v>
      </c>
      <c r="C98" s="20" t="s">
        <v>6326</v>
      </c>
      <c r="D98" s="17" t="s">
        <v>6327</v>
      </c>
      <c r="E98" s="20" t="str">
        <f t="shared" si="1"/>
        <v>環境その他</v>
      </c>
      <c r="F98" s="16"/>
    </row>
    <row r="99" spans="1:6" ht="13.25" customHeight="1">
      <c r="A99" s="17" t="s">
        <v>267</v>
      </c>
      <c r="B99" s="17" t="s">
        <v>6275</v>
      </c>
      <c r="C99" s="20" t="s">
        <v>6326</v>
      </c>
      <c r="D99" s="17" t="s">
        <v>6327</v>
      </c>
      <c r="E99" s="20" t="str">
        <f t="shared" si="1"/>
        <v>環境その他</v>
      </c>
      <c r="F99" s="16"/>
    </row>
    <row r="100" spans="1:6" ht="13.25" customHeight="1">
      <c r="A100" s="17" t="s">
        <v>263</v>
      </c>
      <c r="B100" s="17" t="s">
        <v>6276</v>
      </c>
      <c r="C100" s="20" t="s">
        <v>6326</v>
      </c>
      <c r="D100" s="17" t="s">
        <v>6327</v>
      </c>
      <c r="E100" s="20" t="str">
        <f t="shared" si="1"/>
        <v>環境その他</v>
      </c>
      <c r="F100" s="16"/>
    </row>
    <row r="101" spans="1:6">
      <c r="A101" s="17" t="s">
        <v>260</v>
      </c>
      <c r="B101" s="17" t="s">
        <v>6235</v>
      </c>
      <c r="C101" s="20" t="s">
        <v>6326</v>
      </c>
      <c r="D101" s="20" t="s">
        <v>6330</v>
      </c>
      <c r="E101" s="20" t="str">
        <f t="shared" si="1"/>
        <v>環境自然</v>
      </c>
      <c r="F101" s="16"/>
    </row>
    <row r="102" spans="1:6" ht="13.25" customHeight="1">
      <c r="A102" s="17" t="s">
        <v>676</v>
      </c>
      <c r="B102" s="17" t="s">
        <v>6277</v>
      </c>
      <c r="C102" s="20" t="s">
        <v>6326</v>
      </c>
      <c r="D102" s="17" t="s">
        <v>6327</v>
      </c>
      <c r="E102" s="20" t="str">
        <f t="shared" si="1"/>
        <v>環境その他</v>
      </c>
      <c r="F102" s="16"/>
    </row>
    <row r="103" spans="1:6" ht="13.25" customHeight="1">
      <c r="A103" s="17" t="s">
        <v>673</v>
      </c>
      <c r="B103" s="17" t="s">
        <v>6264</v>
      </c>
      <c r="C103" s="20" t="s">
        <v>6326</v>
      </c>
      <c r="D103" s="17" t="s">
        <v>6327</v>
      </c>
      <c r="E103" s="20" t="str">
        <f t="shared" si="1"/>
        <v>環境その他</v>
      </c>
      <c r="F103" s="16"/>
    </row>
    <row r="104" spans="1:6">
      <c r="A104" s="17" t="s">
        <v>630</v>
      </c>
      <c r="B104" s="17" t="s">
        <v>8220</v>
      </c>
      <c r="C104" s="20" t="s">
        <v>6326</v>
      </c>
      <c r="D104" s="17" t="s">
        <v>6327</v>
      </c>
      <c r="E104" s="20" t="str">
        <f t="shared" si="1"/>
        <v>環境その他</v>
      </c>
      <c r="F104" s="16"/>
    </row>
    <row r="105" spans="1:6" ht="13.25" customHeight="1">
      <c r="A105" s="17" t="s">
        <v>625</v>
      </c>
      <c r="B105" s="17" t="s">
        <v>6278</v>
      </c>
      <c r="C105" s="20" t="s">
        <v>6326</v>
      </c>
      <c r="D105" s="17" t="s">
        <v>6327</v>
      </c>
      <c r="E105" s="20" t="str">
        <f t="shared" si="1"/>
        <v>環境その他</v>
      </c>
      <c r="F105" s="16"/>
    </row>
    <row r="106" spans="1:6" ht="13.25" customHeight="1">
      <c r="A106" s="17" t="s">
        <v>622</v>
      </c>
      <c r="B106" s="17" t="s">
        <v>6279</v>
      </c>
      <c r="C106" s="20" t="s">
        <v>6326</v>
      </c>
      <c r="D106" s="17" t="s">
        <v>6327</v>
      </c>
      <c r="E106" s="20" t="str">
        <f t="shared" si="1"/>
        <v>環境その他</v>
      </c>
      <c r="F106" s="16"/>
    </row>
    <row r="107" spans="1:6" ht="13.25" customHeight="1">
      <c r="A107" s="17" t="s">
        <v>615</v>
      </c>
      <c r="B107" s="17" t="s">
        <v>8234</v>
      </c>
      <c r="C107" s="20" t="s">
        <v>6326</v>
      </c>
      <c r="D107" s="17" t="s">
        <v>6327</v>
      </c>
      <c r="E107" s="20" t="str">
        <f t="shared" si="1"/>
        <v>環境その他</v>
      </c>
      <c r="F107" s="16"/>
    </row>
    <row r="108" spans="1:6" ht="13.25" customHeight="1">
      <c r="A108" s="17" t="s">
        <v>611</v>
      </c>
      <c r="B108" s="17" t="s">
        <v>6280</v>
      </c>
      <c r="C108" s="20" t="s">
        <v>6326</v>
      </c>
      <c r="D108" s="17" t="s">
        <v>6327</v>
      </c>
      <c r="E108" s="20" t="str">
        <f t="shared" si="1"/>
        <v>環境その他</v>
      </c>
      <c r="F108" s="16"/>
    </row>
    <row r="109" spans="1:6">
      <c r="A109" s="17" t="s">
        <v>605</v>
      </c>
      <c r="B109" s="90" t="s">
        <v>8406</v>
      </c>
      <c r="C109" s="20" t="s">
        <v>6326</v>
      </c>
      <c r="D109" s="17" t="s">
        <v>6327</v>
      </c>
      <c r="E109" s="20" t="str">
        <f t="shared" si="1"/>
        <v>環境その他</v>
      </c>
      <c r="F109" s="16"/>
    </row>
    <row r="110" spans="1:6" ht="13.25" customHeight="1">
      <c r="A110" s="17" t="s">
        <v>592</v>
      </c>
      <c r="B110" s="17" t="s">
        <v>6281</v>
      </c>
      <c r="C110" s="17" t="s">
        <v>6329</v>
      </c>
      <c r="D110" s="17"/>
      <c r="E110" s="20" t="str">
        <f t="shared" si="1"/>
        <v>緑地等</v>
      </c>
      <c r="F110" s="16"/>
    </row>
    <row r="111" spans="1:6" ht="13.25" customHeight="1">
      <c r="A111" s="17" t="s">
        <v>429</v>
      </c>
      <c r="B111" s="17" t="s">
        <v>6282</v>
      </c>
      <c r="C111" s="17" t="s">
        <v>6329</v>
      </c>
      <c r="D111" s="17"/>
      <c r="E111" s="20" t="str">
        <f t="shared" si="1"/>
        <v>緑地等</v>
      </c>
      <c r="F111" s="16"/>
    </row>
    <row r="112" spans="1:6" ht="13.25" customHeight="1">
      <c r="A112" s="17" t="s">
        <v>422</v>
      </c>
      <c r="B112" s="17" t="s">
        <v>8235</v>
      </c>
      <c r="C112" s="20" t="s">
        <v>6326</v>
      </c>
      <c r="D112" s="17" t="s">
        <v>6327</v>
      </c>
      <c r="E112" s="20" t="str">
        <f t="shared" si="1"/>
        <v>環境その他</v>
      </c>
      <c r="F112" s="16"/>
    </row>
    <row r="113" spans="1:6" ht="13.25" customHeight="1">
      <c r="A113" s="17" t="s">
        <v>412</v>
      </c>
      <c r="B113" s="17" t="s">
        <v>8236</v>
      </c>
      <c r="C113" s="20" t="s">
        <v>6326</v>
      </c>
      <c r="D113" s="17" t="s">
        <v>6327</v>
      </c>
      <c r="E113" s="20" t="str">
        <f t="shared" si="1"/>
        <v>環境その他</v>
      </c>
      <c r="F113" s="16"/>
    </row>
    <row r="114" spans="1:6" ht="13.25" customHeight="1">
      <c r="A114" s="17" t="s">
        <v>410</v>
      </c>
      <c r="B114" s="17" t="s">
        <v>8237</v>
      </c>
      <c r="C114" s="17" t="s">
        <v>6329</v>
      </c>
      <c r="D114" s="17"/>
      <c r="E114" s="20" t="str">
        <f t="shared" si="1"/>
        <v>緑地等</v>
      </c>
      <c r="F114" s="16"/>
    </row>
    <row r="115" spans="1:6" ht="13.25" customHeight="1">
      <c r="A115" s="17" t="s">
        <v>404</v>
      </c>
      <c r="B115" s="17" t="s">
        <v>6283</v>
      </c>
      <c r="C115" s="20" t="s">
        <v>6326</v>
      </c>
      <c r="D115" s="20" t="s">
        <v>6330</v>
      </c>
      <c r="E115" s="20" t="str">
        <f t="shared" si="1"/>
        <v>環境自然</v>
      </c>
      <c r="F115" s="16"/>
    </row>
    <row r="116" spans="1:6" ht="13.25" customHeight="1">
      <c r="A116" s="17" t="s">
        <v>359</v>
      </c>
      <c r="B116" s="17" t="s">
        <v>6284</v>
      </c>
      <c r="C116" s="20" t="s">
        <v>6326</v>
      </c>
      <c r="D116" s="20" t="s">
        <v>6330</v>
      </c>
      <c r="E116" s="20" t="str">
        <f t="shared" si="1"/>
        <v>環境自然</v>
      </c>
      <c r="F116" s="16"/>
    </row>
    <row r="117" spans="1:6" ht="13.25" customHeight="1">
      <c r="A117" s="17" t="s">
        <v>335</v>
      </c>
      <c r="B117" s="17" t="s">
        <v>8238</v>
      </c>
      <c r="C117" s="17" t="s">
        <v>6329</v>
      </c>
      <c r="D117" s="17"/>
      <c r="E117" s="20" t="str">
        <f t="shared" si="1"/>
        <v>緑地等</v>
      </c>
      <c r="F117" s="16"/>
    </row>
    <row r="118" spans="1:6" ht="13.25" customHeight="1">
      <c r="A118" s="17" t="s">
        <v>328</v>
      </c>
      <c r="B118" s="17" t="s">
        <v>6223</v>
      </c>
      <c r="C118" s="20" t="s">
        <v>6326</v>
      </c>
      <c r="D118" s="17" t="s">
        <v>6327</v>
      </c>
      <c r="E118" s="20" t="str">
        <f t="shared" si="1"/>
        <v>環境その他</v>
      </c>
      <c r="F118" s="16"/>
    </row>
    <row r="119" spans="1:6" ht="13.25" customHeight="1">
      <c r="A119" s="17" t="s">
        <v>309</v>
      </c>
      <c r="B119" s="17" t="s">
        <v>6285</v>
      </c>
      <c r="C119" s="20" t="s">
        <v>6326</v>
      </c>
      <c r="D119" s="17" t="s">
        <v>6327</v>
      </c>
      <c r="E119" s="20" t="str">
        <f t="shared" si="1"/>
        <v>環境その他</v>
      </c>
      <c r="F119" s="16"/>
    </row>
    <row r="120" spans="1:6" ht="13.25" customHeight="1">
      <c r="A120" s="17" t="s">
        <v>244</v>
      </c>
      <c r="B120" s="17" t="s">
        <v>6286</v>
      </c>
      <c r="C120" s="20" t="s">
        <v>6326</v>
      </c>
      <c r="D120" s="17" t="s">
        <v>6327</v>
      </c>
      <c r="E120" s="20" t="str">
        <f t="shared" si="1"/>
        <v>環境その他</v>
      </c>
      <c r="F120" s="16"/>
    </row>
    <row r="121" spans="1:6" ht="13.25" customHeight="1">
      <c r="A121" s="17" t="s">
        <v>234</v>
      </c>
      <c r="B121" s="17" t="s">
        <v>6287</v>
      </c>
      <c r="C121" s="20" t="s">
        <v>6326</v>
      </c>
      <c r="D121" s="17" t="s">
        <v>6327</v>
      </c>
      <c r="E121" s="20" t="str">
        <f t="shared" si="1"/>
        <v>環境その他</v>
      </c>
      <c r="F121" s="16"/>
    </row>
    <row r="122" spans="1:6" ht="13.25" customHeight="1">
      <c r="A122" s="17" t="s">
        <v>709</v>
      </c>
      <c r="B122" s="17" t="s">
        <v>8239</v>
      </c>
      <c r="C122" s="20" t="s">
        <v>6326</v>
      </c>
      <c r="D122" s="17" t="s">
        <v>6327</v>
      </c>
      <c r="E122" s="20" t="str">
        <f t="shared" si="1"/>
        <v>環境その他</v>
      </c>
      <c r="F122" s="16"/>
    </row>
    <row r="123" spans="1:6" ht="13.25" customHeight="1">
      <c r="A123" s="17" t="s">
        <v>705</v>
      </c>
      <c r="B123" s="17" t="s">
        <v>8240</v>
      </c>
      <c r="C123" s="20" t="s">
        <v>6326</v>
      </c>
      <c r="D123" s="20" t="s">
        <v>6330</v>
      </c>
      <c r="E123" s="20" t="str">
        <f t="shared" si="1"/>
        <v>環境自然</v>
      </c>
      <c r="F123" s="16"/>
    </row>
    <row r="124" spans="1:6" ht="13.25" customHeight="1">
      <c r="A124" s="17" t="s">
        <v>694</v>
      </c>
      <c r="B124" s="17" t="s">
        <v>6273</v>
      </c>
      <c r="C124" s="20" t="s">
        <v>6326</v>
      </c>
      <c r="D124" s="17" t="s">
        <v>6327</v>
      </c>
      <c r="E124" s="20" t="str">
        <f t="shared" si="1"/>
        <v>環境その他</v>
      </c>
      <c r="F124" s="16"/>
    </row>
    <row r="125" spans="1:6" ht="13.25" customHeight="1">
      <c r="A125" s="17" t="s">
        <v>650</v>
      </c>
      <c r="B125" s="17" t="s">
        <v>8241</v>
      </c>
      <c r="C125" s="20" t="s">
        <v>6326</v>
      </c>
      <c r="D125" s="17" t="s">
        <v>6327</v>
      </c>
      <c r="E125" s="20" t="str">
        <f t="shared" si="1"/>
        <v>環境その他</v>
      </c>
      <c r="F125" s="16"/>
    </row>
    <row r="126" spans="1:6" ht="13.25" customHeight="1">
      <c r="A126" s="17" t="s">
        <v>642</v>
      </c>
      <c r="B126" s="17" t="s">
        <v>8242</v>
      </c>
      <c r="C126" s="17" t="s">
        <v>6329</v>
      </c>
      <c r="D126" s="17"/>
      <c r="E126" s="20" t="str">
        <f t="shared" si="1"/>
        <v>緑地等</v>
      </c>
      <c r="F126" s="16"/>
    </row>
    <row r="127" spans="1:6" ht="13.25" customHeight="1">
      <c r="A127" s="17" t="s">
        <v>634</v>
      </c>
      <c r="B127" s="17" t="s">
        <v>6276</v>
      </c>
      <c r="C127" s="20" t="s">
        <v>6326</v>
      </c>
      <c r="D127" s="17" t="s">
        <v>6327</v>
      </c>
      <c r="E127" s="20" t="str">
        <f t="shared" si="1"/>
        <v>環境その他</v>
      </c>
      <c r="F127" s="16"/>
    </row>
    <row r="128" spans="1:6" ht="13.25" customHeight="1">
      <c r="A128" s="17" t="s">
        <v>493</v>
      </c>
      <c r="B128" s="17" t="s">
        <v>6225</v>
      </c>
      <c r="C128" s="20" t="s">
        <v>6326</v>
      </c>
      <c r="D128" s="17" t="s">
        <v>6327</v>
      </c>
      <c r="E128" s="20" t="str">
        <f t="shared" si="1"/>
        <v>環境その他</v>
      </c>
      <c r="F128" s="16"/>
    </row>
    <row r="129" spans="1:6" ht="13.25" customHeight="1">
      <c r="A129" s="17" t="s">
        <v>489</v>
      </c>
      <c r="B129" s="17" t="s">
        <v>8243</v>
      </c>
      <c r="C129" s="20" t="s">
        <v>6326</v>
      </c>
      <c r="D129" s="20" t="s">
        <v>6330</v>
      </c>
      <c r="E129" s="20" t="str">
        <f t="shared" si="1"/>
        <v>環境自然</v>
      </c>
      <c r="F129" s="16"/>
    </row>
    <row r="130" spans="1:6" ht="13.25" customHeight="1">
      <c r="A130" s="17" t="s">
        <v>381</v>
      </c>
      <c r="B130" s="17" t="s">
        <v>8244</v>
      </c>
      <c r="C130" s="20" t="s">
        <v>6326</v>
      </c>
      <c r="D130" s="17" t="s">
        <v>6327</v>
      </c>
      <c r="E130" s="20" t="str">
        <f t="shared" si="1"/>
        <v>環境その他</v>
      </c>
      <c r="F130" s="16"/>
    </row>
    <row r="131" spans="1:6" ht="13.25" customHeight="1">
      <c r="A131" s="17" t="s">
        <v>377</v>
      </c>
      <c r="B131" s="17" t="s">
        <v>8245</v>
      </c>
      <c r="C131" s="17" t="s">
        <v>6327</v>
      </c>
      <c r="D131" s="17"/>
      <c r="E131" s="20" t="str">
        <f t="shared" ref="E131:E194" si="2">C131&amp;D131</f>
        <v>その他</v>
      </c>
      <c r="F131" s="16"/>
    </row>
    <row r="132" spans="1:6" ht="13.25" customHeight="1">
      <c r="A132" s="17" t="s">
        <v>6212</v>
      </c>
      <c r="B132" s="17" t="s">
        <v>6288</v>
      </c>
      <c r="C132" s="17" t="s">
        <v>6327</v>
      </c>
      <c r="D132" s="17"/>
      <c r="E132" s="20" t="str">
        <f t="shared" si="2"/>
        <v>その他</v>
      </c>
      <c r="F132" s="16"/>
    </row>
    <row r="133" spans="1:6" ht="13.25" customHeight="1">
      <c r="A133" s="17" t="s">
        <v>6213</v>
      </c>
      <c r="B133" s="17" t="s">
        <v>8246</v>
      </c>
      <c r="C133" s="20" t="s">
        <v>6326</v>
      </c>
      <c r="D133" s="20" t="s">
        <v>6330</v>
      </c>
      <c r="E133" s="20" t="str">
        <f t="shared" si="2"/>
        <v>環境自然</v>
      </c>
      <c r="F133" s="16"/>
    </row>
    <row r="134" spans="1:6" ht="13.25" customHeight="1">
      <c r="A134" s="17" t="s">
        <v>6214</v>
      </c>
      <c r="B134" s="17" t="s">
        <v>8247</v>
      </c>
      <c r="C134" s="20" t="s">
        <v>6326</v>
      </c>
      <c r="D134" s="17" t="s">
        <v>6327</v>
      </c>
      <c r="E134" s="20" t="str">
        <f t="shared" si="2"/>
        <v>環境その他</v>
      </c>
      <c r="F134" s="16"/>
    </row>
    <row r="135" spans="1:6" ht="13.25" customHeight="1">
      <c r="A135" s="17" t="s">
        <v>6215</v>
      </c>
      <c r="B135" s="17" t="s">
        <v>8248</v>
      </c>
      <c r="C135" s="17" t="s">
        <v>6327</v>
      </c>
      <c r="D135" s="25"/>
      <c r="E135" s="20" t="str">
        <f t="shared" si="2"/>
        <v>その他</v>
      </c>
      <c r="F135" s="16"/>
    </row>
    <row r="136" spans="1:6" ht="13.25" customHeight="1">
      <c r="A136" s="17" t="s">
        <v>6216</v>
      </c>
      <c r="B136" s="17" t="s">
        <v>8248</v>
      </c>
      <c r="C136" s="17" t="s">
        <v>6327</v>
      </c>
      <c r="D136" s="25"/>
      <c r="E136" s="20" t="str">
        <f t="shared" si="2"/>
        <v>その他</v>
      </c>
      <c r="F136" s="16"/>
    </row>
    <row r="137" spans="1:6" ht="13.25" customHeight="1">
      <c r="A137" s="17" t="s">
        <v>367</v>
      </c>
      <c r="B137" s="17" t="s">
        <v>6289</v>
      </c>
      <c r="C137" s="20" t="s">
        <v>6326</v>
      </c>
      <c r="D137" s="17" t="s">
        <v>6327</v>
      </c>
      <c r="E137" s="20" t="str">
        <f t="shared" si="2"/>
        <v>環境その他</v>
      </c>
      <c r="F137" s="16"/>
    </row>
    <row r="138" spans="1:6" ht="13.25" customHeight="1">
      <c r="A138" s="17" t="s">
        <v>257</v>
      </c>
      <c r="B138" s="17" t="s">
        <v>6290</v>
      </c>
      <c r="C138" s="17" t="s">
        <v>6326</v>
      </c>
      <c r="D138" s="17" t="s">
        <v>6330</v>
      </c>
      <c r="E138" s="20" t="str">
        <f t="shared" si="2"/>
        <v>環境自然</v>
      </c>
      <c r="F138" s="16" t="s">
        <v>6333</v>
      </c>
    </row>
    <row r="139" spans="1:6" ht="13.25" customHeight="1">
      <c r="A139" s="17" t="s">
        <v>253</v>
      </c>
      <c r="B139" s="17" t="s">
        <v>8249</v>
      </c>
      <c r="C139" s="20" t="s">
        <v>6326</v>
      </c>
      <c r="D139" s="20" t="s">
        <v>6330</v>
      </c>
      <c r="E139" s="20" t="str">
        <f t="shared" si="2"/>
        <v>環境自然</v>
      </c>
      <c r="F139" s="16"/>
    </row>
    <row r="140" spans="1:6" ht="13.25" customHeight="1">
      <c r="A140" s="17" t="s">
        <v>224</v>
      </c>
      <c r="B140" s="17" t="s">
        <v>8250</v>
      </c>
      <c r="C140" s="20" t="s">
        <v>6326</v>
      </c>
      <c r="D140" s="17" t="s">
        <v>6327</v>
      </c>
      <c r="E140" s="20" t="str">
        <f t="shared" si="2"/>
        <v>環境その他</v>
      </c>
      <c r="F140" s="16"/>
    </row>
    <row r="141" spans="1:6" ht="13.25" customHeight="1">
      <c r="A141" s="17" t="s">
        <v>221</v>
      </c>
      <c r="B141" s="17" t="s">
        <v>8247</v>
      </c>
      <c r="C141" s="20" t="s">
        <v>6326</v>
      </c>
      <c r="D141" s="17" t="s">
        <v>6327</v>
      </c>
      <c r="E141" s="20" t="str">
        <f t="shared" si="2"/>
        <v>環境その他</v>
      </c>
      <c r="F141" s="16"/>
    </row>
    <row r="142" spans="1:6" ht="13.25" customHeight="1">
      <c r="A142" s="17" t="s">
        <v>217</v>
      </c>
      <c r="B142" s="17" t="s">
        <v>6291</v>
      </c>
      <c r="C142" s="20" t="s">
        <v>6326</v>
      </c>
      <c r="D142" s="17" t="s">
        <v>6327</v>
      </c>
      <c r="E142" s="20" t="str">
        <f t="shared" si="2"/>
        <v>環境その他</v>
      </c>
      <c r="F142" s="16"/>
    </row>
    <row r="143" spans="1:6" ht="13.25" customHeight="1">
      <c r="A143" s="17" t="s">
        <v>214</v>
      </c>
      <c r="B143" s="17" t="s">
        <v>6235</v>
      </c>
      <c r="C143" s="20" t="s">
        <v>6326</v>
      </c>
      <c r="D143" s="20" t="s">
        <v>6330</v>
      </c>
      <c r="E143" s="20" t="str">
        <f t="shared" si="2"/>
        <v>環境自然</v>
      </c>
      <c r="F143" s="16"/>
    </row>
    <row r="144" spans="1:6">
      <c r="A144" s="17" t="s">
        <v>160</v>
      </c>
      <c r="B144" s="90" t="s">
        <v>8302</v>
      </c>
      <c r="C144" s="20" t="s">
        <v>6326</v>
      </c>
      <c r="D144" s="17" t="s">
        <v>6327</v>
      </c>
      <c r="E144" s="20" t="str">
        <f t="shared" si="2"/>
        <v>環境その他</v>
      </c>
      <c r="F144" s="16"/>
    </row>
    <row r="145" spans="1:6" ht="13.25" customHeight="1">
      <c r="A145" s="17" t="s">
        <v>153</v>
      </c>
      <c r="B145" s="17" t="s">
        <v>8251</v>
      </c>
      <c r="C145" s="20" t="s">
        <v>6326</v>
      </c>
      <c r="D145" s="17" t="s">
        <v>6327</v>
      </c>
      <c r="E145" s="20" t="str">
        <f t="shared" si="2"/>
        <v>環境その他</v>
      </c>
      <c r="F145" s="16"/>
    </row>
    <row r="146" spans="1:6" ht="13.25" customHeight="1">
      <c r="A146" s="17" t="s">
        <v>103</v>
      </c>
      <c r="B146" s="17" t="s">
        <v>6292</v>
      </c>
      <c r="C146" s="20" t="s">
        <v>6326</v>
      </c>
      <c r="D146" s="17" t="s">
        <v>6327</v>
      </c>
      <c r="E146" s="20" t="str">
        <f t="shared" si="2"/>
        <v>環境その他</v>
      </c>
      <c r="F146" s="16"/>
    </row>
    <row r="147" spans="1:6" ht="13.25" customHeight="1">
      <c r="A147" s="21" t="s">
        <v>6217</v>
      </c>
      <c r="B147" s="17" t="s">
        <v>6293</v>
      </c>
      <c r="C147" s="20" t="s">
        <v>6326</v>
      </c>
      <c r="D147" s="17" t="s">
        <v>6327</v>
      </c>
      <c r="E147" s="20" t="str">
        <f t="shared" si="2"/>
        <v>環境その他</v>
      </c>
      <c r="F147" s="16"/>
    </row>
    <row r="148" spans="1:6">
      <c r="A148" s="17" t="s">
        <v>702</v>
      </c>
      <c r="B148" s="90" t="s">
        <v>8341</v>
      </c>
      <c r="C148" s="20" t="s">
        <v>6326</v>
      </c>
      <c r="D148" s="17" t="s">
        <v>6327</v>
      </c>
      <c r="E148" s="20" t="str">
        <f t="shared" si="2"/>
        <v>環境その他</v>
      </c>
      <c r="F148" s="16"/>
    </row>
    <row r="149" spans="1:6" ht="13.25" customHeight="1">
      <c r="A149" s="17" t="s">
        <v>700</v>
      </c>
      <c r="B149" s="17" t="s">
        <v>8252</v>
      </c>
      <c r="C149" s="17" t="s">
        <v>6326</v>
      </c>
      <c r="D149" s="17" t="s">
        <v>6330</v>
      </c>
      <c r="E149" s="20" t="str">
        <f t="shared" si="2"/>
        <v>環境自然</v>
      </c>
      <c r="F149" s="18" t="s">
        <v>6334</v>
      </c>
    </row>
    <row r="150" spans="1:6" ht="13.25" customHeight="1">
      <c r="A150" s="17" t="s">
        <v>697</v>
      </c>
      <c r="B150" s="17" t="s">
        <v>8253</v>
      </c>
      <c r="C150" s="20" t="s">
        <v>6326</v>
      </c>
      <c r="D150" s="17" t="s">
        <v>6327</v>
      </c>
      <c r="E150" s="20" t="str">
        <f t="shared" si="2"/>
        <v>環境その他</v>
      </c>
      <c r="F150" s="16"/>
    </row>
    <row r="151" spans="1:6" ht="13.25" customHeight="1">
      <c r="A151" s="17" t="s">
        <v>6218</v>
      </c>
      <c r="B151" s="17" t="s">
        <v>8227</v>
      </c>
      <c r="C151" s="20" t="s">
        <v>6326</v>
      </c>
      <c r="D151" s="17" t="s">
        <v>6327</v>
      </c>
      <c r="E151" s="20" t="str">
        <f t="shared" si="2"/>
        <v>環境その他</v>
      </c>
      <c r="F151" s="16"/>
    </row>
    <row r="152" spans="1:6" ht="13.25" customHeight="1">
      <c r="A152" s="17" t="s">
        <v>683</v>
      </c>
      <c r="B152" s="17" t="s">
        <v>8254</v>
      </c>
      <c r="C152" s="20" t="s">
        <v>6326</v>
      </c>
      <c r="D152" s="17" t="s">
        <v>6327</v>
      </c>
      <c r="E152" s="20" t="str">
        <f t="shared" si="2"/>
        <v>環境その他</v>
      </c>
      <c r="F152" s="16"/>
    </row>
    <row r="153" spans="1:6">
      <c r="A153" s="17" t="s">
        <v>647</v>
      </c>
      <c r="B153" s="17" t="s">
        <v>6294</v>
      </c>
      <c r="C153" s="20" t="s">
        <v>6326</v>
      </c>
      <c r="D153" s="17" t="s">
        <v>6327</v>
      </c>
      <c r="E153" s="20" t="str">
        <f t="shared" si="2"/>
        <v>環境その他</v>
      </c>
      <c r="F153" s="16"/>
    </row>
    <row r="154" spans="1:6" ht="13.25" customHeight="1">
      <c r="A154" s="17" t="s">
        <v>644</v>
      </c>
      <c r="B154" s="17" t="s">
        <v>8255</v>
      </c>
      <c r="C154" s="20" t="s">
        <v>6326</v>
      </c>
      <c r="D154" s="17" t="s">
        <v>6327</v>
      </c>
      <c r="E154" s="20" t="str">
        <f t="shared" si="2"/>
        <v>環境その他</v>
      </c>
      <c r="F154" s="16"/>
    </row>
    <row r="155" spans="1:6" ht="13.25" customHeight="1">
      <c r="A155" s="17" t="s">
        <v>386</v>
      </c>
      <c r="B155" s="17" t="s">
        <v>6295</v>
      </c>
      <c r="C155" s="20" t="s">
        <v>6326</v>
      </c>
      <c r="D155" s="20" t="s">
        <v>6330</v>
      </c>
      <c r="E155" s="20" t="str">
        <f t="shared" si="2"/>
        <v>環境自然</v>
      </c>
      <c r="F155" s="16"/>
    </row>
    <row r="156" spans="1:6" ht="13.25" customHeight="1">
      <c r="A156" s="17" t="s">
        <v>346</v>
      </c>
      <c r="B156" s="17" t="s">
        <v>6230</v>
      </c>
      <c r="C156" s="20" t="s">
        <v>6326</v>
      </c>
      <c r="D156" s="17" t="s">
        <v>6327</v>
      </c>
      <c r="E156" s="20" t="str">
        <f t="shared" si="2"/>
        <v>環境その他</v>
      </c>
      <c r="F156" s="16"/>
    </row>
    <row r="157" spans="1:6" ht="13.25" customHeight="1">
      <c r="A157" s="17" t="s">
        <v>342</v>
      </c>
      <c r="B157" s="17" t="s">
        <v>6296</v>
      </c>
      <c r="C157" s="20" t="s">
        <v>6326</v>
      </c>
      <c r="D157" s="17" t="s">
        <v>6327</v>
      </c>
      <c r="E157" s="20" t="str">
        <f t="shared" si="2"/>
        <v>環境その他</v>
      </c>
      <c r="F157" s="16"/>
    </row>
    <row r="158" spans="1:6" ht="13.25" customHeight="1">
      <c r="A158" s="17" t="s">
        <v>314</v>
      </c>
      <c r="B158" s="17" t="s">
        <v>8256</v>
      </c>
      <c r="C158" s="20" t="s">
        <v>6326</v>
      </c>
      <c r="D158" s="17" t="s">
        <v>6327</v>
      </c>
      <c r="E158" s="20" t="str">
        <f t="shared" si="2"/>
        <v>環境その他</v>
      </c>
      <c r="F158" s="16"/>
    </row>
    <row r="159" spans="1:6" ht="13.25" customHeight="1">
      <c r="A159" s="17" t="s">
        <v>306</v>
      </c>
      <c r="B159" s="17" t="s">
        <v>8257</v>
      </c>
      <c r="C159" s="20" t="s">
        <v>6326</v>
      </c>
      <c r="D159" s="17" t="s">
        <v>6327</v>
      </c>
      <c r="E159" s="20" t="str">
        <f t="shared" si="2"/>
        <v>環境その他</v>
      </c>
      <c r="F159" s="16"/>
    </row>
    <row r="160" spans="1:6" ht="13.25" customHeight="1">
      <c r="A160" s="17" t="s">
        <v>298</v>
      </c>
      <c r="B160" s="17" t="s">
        <v>8258</v>
      </c>
      <c r="C160" s="17" t="s">
        <v>6327</v>
      </c>
      <c r="D160" s="17"/>
      <c r="E160" s="20" t="str">
        <f t="shared" si="2"/>
        <v>その他</v>
      </c>
      <c r="F160" s="17" t="s">
        <v>6335</v>
      </c>
    </row>
    <row r="161" spans="1:6" ht="13.25" customHeight="1">
      <c r="A161" s="17" t="s">
        <v>294</v>
      </c>
      <c r="B161" s="17" t="s">
        <v>6297</v>
      </c>
      <c r="C161" s="20" t="s">
        <v>6326</v>
      </c>
      <c r="D161" s="17" t="s">
        <v>6327</v>
      </c>
      <c r="E161" s="20" t="str">
        <f t="shared" si="2"/>
        <v>環境その他</v>
      </c>
      <c r="F161" s="16"/>
    </row>
    <row r="162" spans="1:6" ht="13.25" customHeight="1">
      <c r="A162" s="17" t="s">
        <v>291</v>
      </c>
      <c r="B162" s="17" t="s">
        <v>6298</v>
      </c>
      <c r="C162" s="20" t="s">
        <v>6326</v>
      </c>
      <c r="D162" s="20" t="s">
        <v>6330</v>
      </c>
      <c r="E162" s="20" t="str">
        <f t="shared" si="2"/>
        <v>環境自然</v>
      </c>
      <c r="F162" s="16"/>
    </row>
    <row r="163" spans="1:6" ht="13.25" customHeight="1">
      <c r="A163" s="17" t="s">
        <v>207</v>
      </c>
      <c r="B163" s="17" t="s">
        <v>8259</v>
      </c>
      <c r="C163" s="20" t="s">
        <v>6326</v>
      </c>
      <c r="D163" s="17" t="s">
        <v>6327</v>
      </c>
      <c r="E163" s="20" t="str">
        <f t="shared" si="2"/>
        <v>環境その他</v>
      </c>
      <c r="F163" s="16"/>
    </row>
    <row r="164" spans="1:6">
      <c r="A164" s="17" t="s">
        <v>203</v>
      </c>
      <c r="B164" s="17" t="s">
        <v>8260</v>
      </c>
      <c r="C164" s="20" t="s">
        <v>6326</v>
      </c>
      <c r="D164" s="20" t="s">
        <v>6330</v>
      </c>
      <c r="E164" s="20" t="str">
        <f t="shared" si="2"/>
        <v>環境自然</v>
      </c>
      <c r="F164" s="16"/>
    </row>
    <row r="165" spans="1:6" ht="13.25" customHeight="1">
      <c r="A165" s="17" t="s">
        <v>185</v>
      </c>
      <c r="B165" s="17" t="s">
        <v>8261</v>
      </c>
      <c r="C165" s="20" t="s">
        <v>6326</v>
      </c>
      <c r="D165" s="20" t="s">
        <v>6330</v>
      </c>
      <c r="E165" s="20" t="str">
        <f t="shared" si="2"/>
        <v>環境自然</v>
      </c>
      <c r="F165" s="16"/>
    </row>
    <row r="166" spans="1:6" ht="13.25" customHeight="1">
      <c r="A166" s="17" t="s">
        <v>173</v>
      </c>
      <c r="B166" s="17" t="s">
        <v>6299</v>
      </c>
      <c r="C166" s="20" t="s">
        <v>6326</v>
      </c>
      <c r="D166" s="17" t="s">
        <v>6327</v>
      </c>
      <c r="E166" s="20" t="str">
        <f t="shared" si="2"/>
        <v>環境その他</v>
      </c>
      <c r="F166" s="16"/>
    </row>
    <row r="167" spans="1:6" ht="13.25" customHeight="1">
      <c r="A167" s="17" t="s">
        <v>169</v>
      </c>
      <c r="B167" s="17" t="s">
        <v>6248</v>
      </c>
      <c r="C167" s="20" t="s">
        <v>6326</v>
      </c>
      <c r="D167" s="17" t="s">
        <v>6327</v>
      </c>
      <c r="E167" s="20" t="str">
        <f t="shared" si="2"/>
        <v>環境その他</v>
      </c>
      <c r="F167" s="16"/>
    </row>
    <row r="168" spans="1:6" ht="13.25" customHeight="1">
      <c r="A168" s="17" t="s">
        <v>165</v>
      </c>
      <c r="B168" s="17" t="s">
        <v>6300</v>
      </c>
      <c r="C168" s="20" t="s">
        <v>6326</v>
      </c>
      <c r="D168" s="17" t="s">
        <v>6327</v>
      </c>
      <c r="E168" s="20" t="str">
        <f t="shared" si="2"/>
        <v>環境その他</v>
      </c>
      <c r="F168" s="16"/>
    </row>
    <row r="169" spans="1:6" ht="13.25" customHeight="1">
      <c r="A169" s="17" t="s">
        <v>140</v>
      </c>
      <c r="B169" s="17" t="s">
        <v>8262</v>
      </c>
      <c r="C169" s="20" t="s">
        <v>6326</v>
      </c>
      <c r="D169" s="17" t="s">
        <v>6327</v>
      </c>
      <c r="E169" s="20" t="str">
        <f t="shared" si="2"/>
        <v>環境その他</v>
      </c>
      <c r="F169" s="16"/>
    </row>
    <row r="170" spans="1:6" ht="13.25" customHeight="1">
      <c r="A170" s="17" t="s">
        <v>728</v>
      </c>
      <c r="B170" s="17" t="s">
        <v>6301</v>
      </c>
      <c r="C170" s="17" t="s">
        <v>6329</v>
      </c>
      <c r="D170" s="17"/>
      <c r="E170" s="20" t="str">
        <f t="shared" si="2"/>
        <v>緑地等</v>
      </c>
      <c r="F170" s="16"/>
    </row>
    <row r="171" spans="1:6" ht="13.25" customHeight="1">
      <c r="A171" s="17" t="s">
        <v>714</v>
      </c>
      <c r="B171" s="17" t="s">
        <v>6302</v>
      </c>
      <c r="C171" s="20" t="s">
        <v>6326</v>
      </c>
      <c r="D171" s="20" t="s">
        <v>6330</v>
      </c>
      <c r="E171" s="20" t="str">
        <f t="shared" si="2"/>
        <v>環境自然</v>
      </c>
      <c r="F171" s="16"/>
    </row>
    <row r="172" spans="1:6">
      <c r="A172" s="17" t="s">
        <v>711</v>
      </c>
      <c r="B172" s="17" t="s">
        <v>8263</v>
      </c>
      <c r="C172" s="20" t="s">
        <v>6326</v>
      </c>
      <c r="D172" s="20" t="s">
        <v>6330</v>
      </c>
      <c r="E172" s="20" t="str">
        <f t="shared" si="2"/>
        <v>環境自然</v>
      </c>
      <c r="F172" s="16"/>
    </row>
    <row r="173" spans="1:6" ht="13.25" customHeight="1">
      <c r="A173" s="17" t="s">
        <v>628</v>
      </c>
      <c r="B173" s="17" t="s">
        <v>6303</v>
      </c>
      <c r="C173" s="20" t="s">
        <v>6326</v>
      </c>
      <c r="D173" s="17" t="s">
        <v>6327</v>
      </c>
      <c r="E173" s="20" t="str">
        <f t="shared" si="2"/>
        <v>環境その他</v>
      </c>
      <c r="F173" s="16"/>
    </row>
    <row r="174" spans="1:6" ht="13.25" customHeight="1">
      <c r="A174" s="17" t="s">
        <v>446</v>
      </c>
      <c r="B174" s="17" t="s">
        <v>6278</v>
      </c>
      <c r="C174" s="20" t="s">
        <v>6326</v>
      </c>
      <c r="D174" s="17" t="s">
        <v>6327</v>
      </c>
      <c r="E174" s="20" t="str">
        <f t="shared" si="2"/>
        <v>環境その他</v>
      </c>
      <c r="F174" s="16"/>
    </row>
    <row r="175" spans="1:6" ht="13.25" customHeight="1">
      <c r="A175" s="17" t="s">
        <v>444</v>
      </c>
      <c r="B175" s="17" t="s">
        <v>6304</v>
      </c>
      <c r="C175" s="20" t="s">
        <v>6326</v>
      </c>
      <c r="D175" s="17" t="s">
        <v>6327</v>
      </c>
      <c r="E175" s="20" t="str">
        <f t="shared" si="2"/>
        <v>環境その他</v>
      </c>
      <c r="F175" s="16"/>
    </row>
    <row r="176" spans="1:6" ht="13.25" customHeight="1">
      <c r="A176" s="17" t="s">
        <v>401</v>
      </c>
      <c r="B176" s="17" t="s">
        <v>6278</v>
      </c>
      <c r="C176" s="20" t="s">
        <v>6326</v>
      </c>
      <c r="D176" s="17" t="s">
        <v>6327</v>
      </c>
      <c r="E176" s="20" t="str">
        <f t="shared" si="2"/>
        <v>環境その他</v>
      </c>
      <c r="F176" s="16"/>
    </row>
    <row r="177" spans="1:6" ht="13.25" customHeight="1">
      <c r="A177" s="17" t="s">
        <v>397</v>
      </c>
      <c r="B177" s="17" t="s">
        <v>6305</v>
      </c>
      <c r="C177" s="17" t="s">
        <v>6326</v>
      </c>
      <c r="D177" s="17" t="s">
        <v>6330</v>
      </c>
      <c r="E177" s="20" t="str">
        <f t="shared" si="2"/>
        <v>環境自然</v>
      </c>
      <c r="F177" s="16"/>
    </row>
    <row r="178" spans="1:6">
      <c r="A178" s="17" t="s">
        <v>393</v>
      </c>
      <c r="B178" s="90" t="s">
        <v>8407</v>
      </c>
      <c r="C178" s="20" t="s">
        <v>6326</v>
      </c>
      <c r="D178" s="17" t="s">
        <v>6327</v>
      </c>
      <c r="E178" s="20" t="str">
        <f t="shared" si="2"/>
        <v>環境その他</v>
      </c>
      <c r="F178" s="16"/>
    </row>
    <row r="179" spans="1:6" ht="13.25" customHeight="1">
      <c r="A179" s="17" t="s">
        <v>287</v>
      </c>
      <c r="B179" s="17" t="s">
        <v>6306</v>
      </c>
      <c r="C179" s="20" t="s">
        <v>6326</v>
      </c>
      <c r="D179" s="20" t="s">
        <v>6330</v>
      </c>
      <c r="E179" s="20" t="str">
        <f t="shared" si="2"/>
        <v>環境自然</v>
      </c>
      <c r="F179" s="16"/>
    </row>
    <row r="180" spans="1:6" ht="13.25" customHeight="1">
      <c r="A180" s="17" t="s">
        <v>283</v>
      </c>
      <c r="B180" s="17" t="s">
        <v>6307</v>
      </c>
      <c r="C180" s="20" t="s">
        <v>6326</v>
      </c>
      <c r="D180" s="17" t="s">
        <v>6327</v>
      </c>
      <c r="E180" s="20" t="str">
        <f t="shared" si="2"/>
        <v>環境その他</v>
      </c>
      <c r="F180" s="16"/>
    </row>
    <row r="181" spans="1:6" ht="13.25" customHeight="1">
      <c r="A181" s="17" t="s">
        <v>211</v>
      </c>
      <c r="B181" s="17" t="s">
        <v>6308</v>
      </c>
      <c r="C181" s="20" t="s">
        <v>6326</v>
      </c>
      <c r="D181" s="20" t="s">
        <v>6330</v>
      </c>
      <c r="E181" s="20" t="str">
        <f t="shared" si="2"/>
        <v>環境自然</v>
      </c>
      <c r="F181" s="16"/>
    </row>
    <row r="182" spans="1:6" ht="13.25" customHeight="1">
      <c r="A182" s="17" t="s">
        <v>148</v>
      </c>
      <c r="B182" s="17" t="s">
        <v>8224</v>
      </c>
      <c r="C182" s="20" t="s">
        <v>6326</v>
      </c>
      <c r="D182" s="17" t="s">
        <v>6327</v>
      </c>
      <c r="E182" s="20" t="str">
        <f t="shared" si="2"/>
        <v>環境その他</v>
      </c>
      <c r="F182" s="16"/>
    </row>
    <row r="183" spans="1:6" ht="13.25" customHeight="1">
      <c r="A183" s="17" t="s">
        <v>144</v>
      </c>
      <c r="B183" s="17" t="s">
        <v>6246</v>
      </c>
      <c r="C183" s="20" t="s">
        <v>6326</v>
      </c>
      <c r="D183" s="17" t="s">
        <v>6327</v>
      </c>
      <c r="E183" s="20" t="str">
        <f t="shared" si="2"/>
        <v>環境その他</v>
      </c>
      <c r="F183" s="16"/>
    </row>
    <row r="184" spans="1:6" ht="13.25" customHeight="1">
      <c r="A184" s="17" t="s">
        <v>111</v>
      </c>
      <c r="B184" s="17" t="s">
        <v>6309</v>
      </c>
      <c r="C184" s="20" t="s">
        <v>6326</v>
      </c>
      <c r="D184" s="17" t="s">
        <v>6327</v>
      </c>
      <c r="E184" s="20" t="str">
        <f t="shared" si="2"/>
        <v>環境その他</v>
      </c>
      <c r="F184" s="16"/>
    </row>
    <row r="185" spans="1:6" ht="13.25" customHeight="1">
      <c r="A185" s="17" t="s">
        <v>6219</v>
      </c>
      <c r="B185" s="17" t="s">
        <v>8264</v>
      </c>
      <c r="C185" s="20" t="s">
        <v>6326</v>
      </c>
      <c r="D185" s="17" t="s">
        <v>6327</v>
      </c>
      <c r="E185" s="20" t="str">
        <f t="shared" si="2"/>
        <v>環境その他</v>
      </c>
      <c r="F185" s="16"/>
    </row>
    <row r="186" spans="1:6" ht="13.25" customHeight="1">
      <c r="A186" s="17" t="s">
        <v>6220</v>
      </c>
      <c r="B186" s="17" t="s">
        <v>6248</v>
      </c>
      <c r="C186" s="20" t="s">
        <v>6326</v>
      </c>
      <c r="D186" s="17" t="s">
        <v>6327</v>
      </c>
      <c r="E186" s="20" t="str">
        <f t="shared" si="2"/>
        <v>環境その他</v>
      </c>
      <c r="F186" s="16"/>
    </row>
    <row r="187" spans="1:6" ht="13.25" customHeight="1">
      <c r="A187" s="17" t="s">
        <v>133</v>
      </c>
      <c r="B187" s="17" t="s">
        <v>6225</v>
      </c>
      <c r="C187" s="20" t="s">
        <v>6326</v>
      </c>
      <c r="D187" s="17" t="s">
        <v>6327</v>
      </c>
      <c r="E187" s="20" t="str">
        <f t="shared" si="2"/>
        <v>環境その他</v>
      </c>
      <c r="F187" s="16"/>
    </row>
    <row r="188" spans="1:6" ht="13.25" customHeight="1">
      <c r="A188" s="17" t="s">
        <v>157</v>
      </c>
      <c r="B188" s="17" t="s">
        <v>8265</v>
      </c>
      <c r="C188" s="20" t="s">
        <v>6326</v>
      </c>
      <c r="D188" s="17" t="s">
        <v>6327</v>
      </c>
      <c r="E188" s="20" t="str">
        <f t="shared" si="2"/>
        <v>環境その他</v>
      </c>
      <c r="F188" s="16"/>
    </row>
    <row r="189" spans="1:6" ht="13.25" customHeight="1">
      <c r="A189" s="17" t="s">
        <v>196</v>
      </c>
      <c r="B189" s="17" t="s">
        <v>6310</v>
      </c>
      <c r="C189" s="17" t="s">
        <v>6327</v>
      </c>
      <c r="D189" s="17"/>
      <c r="E189" s="20" t="str">
        <f t="shared" si="2"/>
        <v>その他</v>
      </c>
      <c r="F189" s="16"/>
    </row>
    <row r="190" spans="1:6" ht="13.25" customHeight="1">
      <c r="A190" s="17" t="s">
        <v>302</v>
      </c>
      <c r="B190" s="17" t="s">
        <v>6311</v>
      </c>
      <c r="C190" s="20" t="s">
        <v>6326</v>
      </c>
      <c r="D190" s="17" t="s">
        <v>6327</v>
      </c>
      <c r="E190" s="20" t="str">
        <f t="shared" si="2"/>
        <v>環境その他</v>
      </c>
      <c r="F190" s="16"/>
    </row>
    <row r="191" spans="1:6" ht="13.25" customHeight="1">
      <c r="A191" s="17" t="s">
        <v>317</v>
      </c>
      <c r="B191" s="17" t="s">
        <v>6312</v>
      </c>
      <c r="C191" s="17" t="s">
        <v>6327</v>
      </c>
      <c r="D191" s="17"/>
      <c r="E191" s="20" t="str">
        <f t="shared" si="2"/>
        <v>その他</v>
      </c>
      <c r="F191" s="16"/>
    </row>
    <row r="192" spans="1:6" ht="13.25" customHeight="1">
      <c r="A192" s="17" t="s">
        <v>323</v>
      </c>
      <c r="B192" s="17" t="s">
        <v>6313</v>
      </c>
      <c r="C192" s="17" t="s">
        <v>6327</v>
      </c>
      <c r="D192" s="17"/>
      <c r="E192" s="20" t="str">
        <f t="shared" si="2"/>
        <v>その他</v>
      </c>
      <c r="F192" s="16"/>
    </row>
    <row r="193" spans="1:6" ht="13.25" customHeight="1">
      <c r="A193" s="17" t="s">
        <v>325</v>
      </c>
      <c r="B193" s="17" t="s">
        <v>8266</v>
      </c>
      <c r="C193" s="20" t="s">
        <v>6326</v>
      </c>
      <c r="D193" s="20" t="s">
        <v>6330</v>
      </c>
      <c r="E193" s="20" t="str">
        <f t="shared" si="2"/>
        <v>環境自然</v>
      </c>
      <c r="F193" s="16"/>
    </row>
    <row r="194" spans="1:6" ht="13.25" customHeight="1">
      <c r="A194" s="17" t="s">
        <v>327</v>
      </c>
      <c r="B194" s="17" t="s">
        <v>6314</v>
      </c>
      <c r="C194" s="17" t="s">
        <v>6327</v>
      </c>
      <c r="D194" s="17"/>
      <c r="E194" s="20" t="str">
        <f t="shared" si="2"/>
        <v>その他</v>
      </c>
      <c r="F194" s="16"/>
    </row>
    <row r="195" spans="1:6" ht="13.25" customHeight="1">
      <c r="A195" s="17" t="s">
        <v>330</v>
      </c>
      <c r="B195" s="17" t="s">
        <v>6239</v>
      </c>
      <c r="C195" s="20" t="s">
        <v>6326</v>
      </c>
      <c r="D195" s="17" t="s">
        <v>6327</v>
      </c>
      <c r="E195" s="20" t="str">
        <f t="shared" ref="E195:E225" si="3">C195&amp;D195</f>
        <v>環境その他</v>
      </c>
      <c r="F195" s="16"/>
    </row>
    <row r="196" spans="1:6" ht="13.25" customHeight="1">
      <c r="A196" s="17" t="s">
        <v>331</v>
      </c>
      <c r="B196" s="17" t="s">
        <v>6315</v>
      </c>
      <c r="C196" s="17" t="s">
        <v>6327</v>
      </c>
      <c r="D196" s="17"/>
      <c r="E196" s="20" t="str">
        <f t="shared" si="3"/>
        <v>その他</v>
      </c>
      <c r="F196" s="16"/>
    </row>
    <row r="197" spans="1:6" ht="13.25" customHeight="1">
      <c r="A197" s="17" t="s">
        <v>338</v>
      </c>
      <c r="B197" s="17" t="s">
        <v>6316</v>
      </c>
      <c r="C197" s="20" t="s">
        <v>6326</v>
      </c>
      <c r="D197" s="17" t="s">
        <v>6327</v>
      </c>
      <c r="E197" s="20" t="str">
        <f t="shared" si="3"/>
        <v>環境その他</v>
      </c>
      <c r="F197" s="16"/>
    </row>
    <row r="198" spans="1:6" ht="13.25" customHeight="1">
      <c r="A198" s="17" t="s">
        <v>357</v>
      </c>
      <c r="B198" s="17" t="s">
        <v>6225</v>
      </c>
      <c r="C198" s="20" t="s">
        <v>6326</v>
      </c>
      <c r="D198" s="17" t="s">
        <v>6327</v>
      </c>
      <c r="E198" s="20" t="str">
        <f t="shared" si="3"/>
        <v>環境その他</v>
      </c>
      <c r="F198" s="16"/>
    </row>
    <row r="199" spans="1:6" ht="13.25" customHeight="1">
      <c r="A199" s="17" t="s">
        <v>371</v>
      </c>
      <c r="B199" s="17" t="s">
        <v>8267</v>
      </c>
      <c r="C199" s="20" t="s">
        <v>6326</v>
      </c>
      <c r="D199" s="17" t="s">
        <v>6327</v>
      </c>
      <c r="E199" s="20" t="str">
        <f t="shared" si="3"/>
        <v>環境その他</v>
      </c>
      <c r="F199" s="16"/>
    </row>
    <row r="200" spans="1:6" ht="13.25" customHeight="1">
      <c r="A200" s="17" t="s">
        <v>419</v>
      </c>
      <c r="B200" s="17" t="s">
        <v>6317</v>
      </c>
      <c r="C200" s="20" t="s">
        <v>6326</v>
      </c>
      <c r="D200" s="17" t="s">
        <v>6327</v>
      </c>
      <c r="E200" s="20" t="str">
        <f t="shared" si="3"/>
        <v>環境その他</v>
      </c>
      <c r="F200" s="16"/>
    </row>
    <row r="201" spans="1:6" ht="13.25" customHeight="1">
      <c r="A201" s="17" t="s">
        <v>437</v>
      </c>
      <c r="B201" s="17" t="s">
        <v>8268</v>
      </c>
      <c r="C201" s="20" t="s">
        <v>6326</v>
      </c>
      <c r="D201" s="17" t="s">
        <v>6327</v>
      </c>
      <c r="E201" s="20" t="str">
        <f t="shared" si="3"/>
        <v>環境その他</v>
      </c>
      <c r="F201" s="16"/>
    </row>
    <row r="202" spans="1:6" ht="13.25" customHeight="1">
      <c r="A202" s="17" t="s">
        <v>458</v>
      </c>
      <c r="B202" s="17" t="s">
        <v>8269</v>
      </c>
      <c r="C202" s="20" t="s">
        <v>6326</v>
      </c>
      <c r="D202" s="17" t="s">
        <v>6327</v>
      </c>
      <c r="E202" s="20" t="str">
        <f t="shared" si="3"/>
        <v>環境その他</v>
      </c>
      <c r="F202" s="16"/>
    </row>
    <row r="203" spans="1:6" ht="13.25" customHeight="1">
      <c r="A203" s="17" t="s">
        <v>481</v>
      </c>
      <c r="B203" s="17" t="s">
        <v>6299</v>
      </c>
      <c r="C203" s="20" t="s">
        <v>6326</v>
      </c>
      <c r="D203" s="17" t="s">
        <v>6327</v>
      </c>
      <c r="E203" s="20" t="str">
        <f t="shared" si="3"/>
        <v>環境その他</v>
      </c>
      <c r="F203" s="16"/>
    </row>
    <row r="204" spans="1:6" ht="13.25" customHeight="1">
      <c r="A204" s="17" t="s">
        <v>485</v>
      </c>
      <c r="B204" s="17" t="s">
        <v>6264</v>
      </c>
      <c r="C204" s="20" t="s">
        <v>6326</v>
      </c>
      <c r="D204" s="17" t="s">
        <v>6327</v>
      </c>
      <c r="E204" s="20" t="str">
        <f t="shared" si="3"/>
        <v>環境その他</v>
      </c>
      <c r="F204" s="16"/>
    </row>
    <row r="205" spans="1:6" ht="13.25" customHeight="1">
      <c r="A205" s="17" t="s">
        <v>535</v>
      </c>
      <c r="B205" s="17" t="s">
        <v>6225</v>
      </c>
      <c r="C205" s="20" t="s">
        <v>6326</v>
      </c>
      <c r="D205" s="17" t="s">
        <v>6327</v>
      </c>
      <c r="E205" s="20" t="str">
        <f t="shared" si="3"/>
        <v>環境その他</v>
      </c>
      <c r="F205" s="16"/>
    </row>
    <row r="206" spans="1:6" ht="13.25" customHeight="1">
      <c r="A206" s="17" t="s">
        <v>543</v>
      </c>
      <c r="B206" s="17" t="s">
        <v>6318</v>
      </c>
      <c r="C206" s="20" t="s">
        <v>6326</v>
      </c>
      <c r="D206" s="17" t="s">
        <v>6327</v>
      </c>
      <c r="E206" s="20" t="str">
        <f t="shared" si="3"/>
        <v>環境その他</v>
      </c>
      <c r="F206" s="16"/>
    </row>
    <row r="207" spans="1:6" ht="13.25" customHeight="1">
      <c r="A207" s="17" t="s">
        <v>565</v>
      </c>
      <c r="B207" s="17" t="s">
        <v>6319</v>
      </c>
      <c r="C207" s="20" t="s">
        <v>6326</v>
      </c>
      <c r="D207" s="17" t="s">
        <v>6327</v>
      </c>
      <c r="E207" s="20" t="str">
        <f t="shared" si="3"/>
        <v>環境その他</v>
      </c>
      <c r="F207" s="16"/>
    </row>
    <row r="208" spans="1:6" ht="13.25" customHeight="1">
      <c r="A208" s="17" t="s">
        <v>581</v>
      </c>
      <c r="B208" s="17" t="s">
        <v>6319</v>
      </c>
      <c r="C208" s="20" t="s">
        <v>6326</v>
      </c>
      <c r="D208" s="17" t="s">
        <v>6327</v>
      </c>
      <c r="E208" s="20" t="str">
        <f t="shared" si="3"/>
        <v>環境その他</v>
      </c>
      <c r="F208" s="16"/>
    </row>
    <row r="209" spans="1:6" ht="13.25" customHeight="1">
      <c r="A209" s="17" t="s">
        <v>603</v>
      </c>
      <c r="B209" s="17" t="s">
        <v>6299</v>
      </c>
      <c r="C209" s="20" t="s">
        <v>6326</v>
      </c>
      <c r="D209" s="17" t="s">
        <v>6327</v>
      </c>
      <c r="E209" s="20" t="str">
        <f t="shared" si="3"/>
        <v>環境その他</v>
      </c>
      <c r="F209" s="16"/>
    </row>
    <row r="210" spans="1:6" ht="13.25" customHeight="1">
      <c r="A210" s="17" t="s">
        <v>608</v>
      </c>
      <c r="B210" s="17" t="s">
        <v>6320</v>
      </c>
      <c r="C210" s="20" t="s">
        <v>6326</v>
      </c>
      <c r="D210" s="17" t="s">
        <v>6327</v>
      </c>
      <c r="E210" s="20" t="str">
        <f t="shared" si="3"/>
        <v>環境その他</v>
      </c>
      <c r="F210" s="16"/>
    </row>
    <row r="211" spans="1:6" ht="13.25" customHeight="1">
      <c r="A211" s="17" t="s">
        <v>638</v>
      </c>
      <c r="B211" s="17" t="s">
        <v>6321</v>
      </c>
      <c r="C211" s="20" t="s">
        <v>6326</v>
      </c>
      <c r="D211" s="17" t="s">
        <v>6327</v>
      </c>
      <c r="E211" s="20" t="str">
        <f t="shared" si="3"/>
        <v>環境その他</v>
      </c>
      <c r="F211" s="16"/>
    </row>
    <row r="212" spans="1:6" ht="13.25" customHeight="1">
      <c r="A212" s="17" t="s">
        <v>680</v>
      </c>
      <c r="B212" s="17" t="s">
        <v>8270</v>
      </c>
      <c r="C212" s="20" t="s">
        <v>6326</v>
      </c>
      <c r="D212" s="20" t="s">
        <v>6330</v>
      </c>
      <c r="E212" s="20" t="str">
        <f t="shared" si="3"/>
        <v>環境自然</v>
      </c>
      <c r="F212" s="16"/>
    </row>
    <row r="213" spans="1:6" ht="13.25" customHeight="1">
      <c r="A213" s="17" t="s">
        <v>687</v>
      </c>
      <c r="B213" s="17" t="s">
        <v>8262</v>
      </c>
      <c r="C213" s="20" t="s">
        <v>6326</v>
      </c>
      <c r="D213" s="17" t="s">
        <v>6327</v>
      </c>
      <c r="E213" s="20" t="str">
        <f t="shared" si="3"/>
        <v>環境その他</v>
      </c>
      <c r="F213" s="16"/>
    </row>
    <row r="214" spans="1:6" ht="13.25" customHeight="1">
      <c r="A214" s="17" t="s">
        <v>762</v>
      </c>
      <c r="B214" s="17" t="s">
        <v>6322</v>
      </c>
      <c r="C214" s="17" t="s">
        <v>6327</v>
      </c>
      <c r="D214" s="17"/>
      <c r="E214" s="20" t="str">
        <f t="shared" si="3"/>
        <v>その他</v>
      </c>
      <c r="F214" s="16"/>
    </row>
    <row r="215" spans="1:6" ht="13.25" customHeight="1">
      <c r="A215" s="63" t="s">
        <v>1167</v>
      </c>
      <c r="B215" s="3" t="s">
        <v>8271</v>
      </c>
      <c r="C215" s="20" t="s">
        <v>6326</v>
      </c>
      <c r="D215" s="17" t="s">
        <v>6327</v>
      </c>
      <c r="E215" s="20" t="str">
        <f t="shared" si="3"/>
        <v>環境その他</v>
      </c>
    </row>
    <row r="216" spans="1:6" ht="13.25" customHeight="1">
      <c r="A216" s="63" t="s">
        <v>4683</v>
      </c>
      <c r="B216" s="3" t="s">
        <v>6225</v>
      </c>
      <c r="C216" s="20" t="s">
        <v>6326</v>
      </c>
      <c r="D216" s="17" t="s">
        <v>6327</v>
      </c>
      <c r="E216" s="20" t="str">
        <f t="shared" si="3"/>
        <v>環境その他</v>
      </c>
    </row>
    <row r="217" spans="1:6" ht="13.25" customHeight="1">
      <c r="A217" s="63" t="s">
        <v>4887</v>
      </c>
      <c r="B217" s="3" t="s">
        <v>8272</v>
      </c>
      <c r="C217" s="20" t="s">
        <v>6326</v>
      </c>
      <c r="D217" s="20" t="s">
        <v>6330</v>
      </c>
      <c r="E217" s="20" t="str">
        <f t="shared" si="3"/>
        <v>環境自然</v>
      </c>
    </row>
    <row r="218" spans="1:6" ht="13.25" customHeight="1">
      <c r="A218" s="65" t="s">
        <v>3404</v>
      </c>
      <c r="B218" s="3" t="s">
        <v>8273</v>
      </c>
      <c r="C218" s="20" t="s">
        <v>6326</v>
      </c>
      <c r="D218" s="17" t="s">
        <v>6327</v>
      </c>
      <c r="E218" s="20" t="str">
        <f t="shared" si="3"/>
        <v>環境その他</v>
      </c>
    </row>
    <row r="219" spans="1:6" ht="13.25" customHeight="1">
      <c r="A219" s="12" t="s">
        <v>1175</v>
      </c>
      <c r="B219" s="3" t="s">
        <v>6223</v>
      </c>
      <c r="C219" s="20" t="s">
        <v>6326</v>
      </c>
      <c r="D219" s="17" t="s">
        <v>6327</v>
      </c>
      <c r="E219" s="20" t="str">
        <f t="shared" si="3"/>
        <v>環境その他</v>
      </c>
    </row>
    <row r="220" spans="1:6" ht="13.25" customHeight="1">
      <c r="A220" s="12" t="s">
        <v>5834</v>
      </c>
      <c r="B220" s="3" t="s">
        <v>8274</v>
      </c>
      <c r="C220" s="20" t="s">
        <v>6326</v>
      </c>
      <c r="D220" s="20" t="s">
        <v>6330</v>
      </c>
      <c r="E220" s="20" t="str">
        <f t="shared" si="3"/>
        <v>環境自然</v>
      </c>
    </row>
    <row r="221" spans="1:6" ht="13.25" customHeight="1">
      <c r="A221" s="12" t="s">
        <v>8193</v>
      </c>
      <c r="B221" s="3" t="s">
        <v>6286</v>
      </c>
      <c r="C221" s="20" t="s">
        <v>6326</v>
      </c>
      <c r="D221" s="17" t="s">
        <v>6327</v>
      </c>
      <c r="E221" s="20" t="str">
        <f t="shared" si="3"/>
        <v>環境その他</v>
      </c>
    </row>
    <row r="222" spans="1:6" ht="13.25" customHeight="1">
      <c r="A222" s="12" t="s">
        <v>8197</v>
      </c>
      <c r="B222" s="3" t="s">
        <v>6225</v>
      </c>
      <c r="C222" s="20" t="s">
        <v>6326</v>
      </c>
      <c r="D222" s="17" t="s">
        <v>6327</v>
      </c>
      <c r="E222" s="20" t="str">
        <f t="shared" si="3"/>
        <v>環境その他</v>
      </c>
    </row>
    <row r="223" spans="1:6" ht="13.25" customHeight="1">
      <c r="A223" s="12" t="s">
        <v>8200</v>
      </c>
      <c r="B223" s="3" t="s">
        <v>8275</v>
      </c>
      <c r="C223" s="20" t="s">
        <v>6326</v>
      </c>
      <c r="D223" s="17" t="s">
        <v>6327</v>
      </c>
      <c r="E223" s="20" t="str">
        <f t="shared" si="3"/>
        <v>環境その他</v>
      </c>
    </row>
    <row r="224" spans="1:6" ht="13.25" customHeight="1">
      <c r="A224" s="12" t="s">
        <v>8203</v>
      </c>
      <c r="B224" s="3" t="s">
        <v>6225</v>
      </c>
      <c r="C224" s="20" t="s">
        <v>6326</v>
      </c>
      <c r="D224" s="17" t="s">
        <v>6327</v>
      </c>
      <c r="E224" s="20" t="str">
        <f t="shared" si="3"/>
        <v>環境その他</v>
      </c>
    </row>
    <row r="225" spans="1:5" ht="13.25" customHeight="1">
      <c r="A225" s="61" t="s">
        <v>8205</v>
      </c>
      <c r="B225" s="3" t="s">
        <v>8276</v>
      </c>
      <c r="C225" s="20" t="s">
        <v>6326</v>
      </c>
      <c r="D225" s="17" t="s">
        <v>6327</v>
      </c>
      <c r="E225" s="20" t="str">
        <f t="shared" si="3"/>
        <v>環境その他</v>
      </c>
    </row>
    <row r="226" spans="1:5" ht="13.25" customHeight="1">
      <c r="A226" s="20" t="s">
        <v>8279</v>
      </c>
      <c r="B226" s="20" t="s">
        <v>8280</v>
      </c>
      <c r="C226" s="20" t="s">
        <v>6326</v>
      </c>
      <c r="D226" s="17" t="s">
        <v>6327</v>
      </c>
      <c r="E226" s="20" t="str">
        <f t="shared" ref="E226:E235" si="4">C226&amp;D226</f>
        <v>環境その他</v>
      </c>
    </row>
    <row r="227" spans="1:5" ht="13.25" customHeight="1">
      <c r="A227" s="89" t="s">
        <v>8346</v>
      </c>
      <c r="B227" s="89" t="s">
        <v>8348</v>
      </c>
      <c r="C227" s="89" t="s">
        <v>6326</v>
      </c>
      <c r="D227" s="90" t="s">
        <v>6327</v>
      </c>
      <c r="E227" s="89" t="str">
        <f t="shared" si="4"/>
        <v>環境その他</v>
      </c>
    </row>
    <row r="228" spans="1:5" ht="13.25" customHeight="1">
      <c r="A228" s="89" t="s">
        <v>8285</v>
      </c>
      <c r="B228" s="89" t="s">
        <v>8351</v>
      </c>
      <c r="C228" s="89" t="s">
        <v>6326</v>
      </c>
      <c r="D228" s="91" t="s">
        <v>6327</v>
      </c>
      <c r="E228" s="91" t="str">
        <f t="shared" si="4"/>
        <v>環境その他</v>
      </c>
    </row>
    <row r="229" spans="1:5" ht="13.25" customHeight="1">
      <c r="A229" s="89" t="s">
        <v>8353</v>
      </c>
      <c r="B229" s="89" t="s">
        <v>8355</v>
      </c>
      <c r="C229" s="89" t="s">
        <v>6326</v>
      </c>
      <c r="D229" s="91" t="s">
        <v>6327</v>
      </c>
      <c r="E229" s="91" t="str">
        <f t="shared" si="4"/>
        <v>環境その他</v>
      </c>
    </row>
    <row r="230" spans="1:5" ht="13.25" customHeight="1">
      <c r="A230" s="89" t="s">
        <v>8357</v>
      </c>
      <c r="B230" s="89" t="s">
        <v>8359</v>
      </c>
      <c r="C230" s="89" t="s">
        <v>6326</v>
      </c>
      <c r="D230" s="91" t="s">
        <v>6327</v>
      </c>
      <c r="E230" s="91" t="str">
        <f t="shared" si="4"/>
        <v>環境その他</v>
      </c>
    </row>
    <row r="231" spans="1:5" ht="13.25" customHeight="1">
      <c r="A231" s="89" t="s">
        <v>8362</v>
      </c>
      <c r="B231" s="89" t="s">
        <v>8364</v>
      </c>
      <c r="C231" s="89" t="s">
        <v>6326</v>
      </c>
      <c r="D231" s="91" t="s">
        <v>6327</v>
      </c>
      <c r="E231" s="91" t="str">
        <f t="shared" si="4"/>
        <v>環境その他</v>
      </c>
    </row>
    <row r="232" spans="1:5" ht="13.25" customHeight="1">
      <c r="A232" s="89" t="s">
        <v>8289</v>
      </c>
      <c r="B232" s="89" t="s">
        <v>8368</v>
      </c>
      <c r="C232" s="89" t="s">
        <v>6326</v>
      </c>
      <c r="D232" s="91" t="s">
        <v>6327</v>
      </c>
      <c r="E232" s="91" t="str">
        <f t="shared" si="4"/>
        <v>環境その他</v>
      </c>
    </row>
    <row r="233" spans="1:5" ht="13.25" customHeight="1">
      <c r="A233" s="89" t="s">
        <v>8291</v>
      </c>
      <c r="B233" s="89" t="s">
        <v>8371</v>
      </c>
      <c r="C233" s="89" t="s">
        <v>6326</v>
      </c>
      <c r="D233" s="91" t="s">
        <v>6327</v>
      </c>
      <c r="E233" s="91" t="str">
        <f t="shared" si="4"/>
        <v>環境その他</v>
      </c>
    </row>
    <row r="234" spans="1:5" ht="13.25" customHeight="1">
      <c r="A234" s="89" t="s">
        <v>8374</v>
      </c>
      <c r="B234" s="89" t="s">
        <v>6279</v>
      </c>
      <c r="C234" s="89" t="s">
        <v>6326</v>
      </c>
      <c r="D234" s="91" t="s">
        <v>6327</v>
      </c>
      <c r="E234" s="91" t="str">
        <f t="shared" si="4"/>
        <v>環境その他</v>
      </c>
    </row>
    <row r="235" spans="1:5" ht="13.25" customHeight="1">
      <c r="A235" s="89" t="s">
        <v>8294</v>
      </c>
      <c r="B235" s="89" t="s">
        <v>8379</v>
      </c>
      <c r="C235" s="89" t="s">
        <v>6326</v>
      </c>
      <c r="D235" s="91" t="s">
        <v>6327</v>
      </c>
      <c r="E235" s="91" t="str">
        <f t="shared" si="4"/>
        <v>環境その他</v>
      </c>
    </row>
  </sheetData>
  <autoFilter ref="A1:I235" xr:uid="{00000000-0009-0000-0000-000007000000}"/>
  <phoneticPr fontId="3"/>
  <pageMargins left="0.7" right="0.7" top="0.75" bottom="0.75" header="0.3" footer="0.3"/>
  <pageSetup paperSize="9" orientation="portrait" r:id="rId1"/>
  <legacy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1D762056F4D6F4E886FF5827EF03914" ma:contentTypeVersion="14" ma:contentTypeDescription="新しいドキュメントを作成します。" ma:contentTypeScope="" ma:versionID="c6dd66c267f81c2194f247f3c82826f2">
  <xsd:schema xmlns:xsd="http://www.w3.org/2001/XMLSchema" xmlns:xs="http://www.w3.org/2001/XMLSchema" xmlns:p="http://schemas.microsoft.com/office/2006/metadata/properties" xmlns:ns2="72a13ad5-3778-4a18-925f-ff6e45e33fbd" xmlns:ns3="8fc33615-b24b-4914-9672-4658ced9c92a" targetNamespace="http://schemas.microsoft.com/office/2006/metadata/properties" ma:root="true" ma:fieldsID="391e8c501817ee6bc3fb801050a999cd" ns2:_="" ns3:_="">
    <xsd:import namespace="72a13ad5-3778-4a18-925f-ff6e45e33fbd"/>
    <xsd:import namespace="8fc33615-b24b-4914-9672-4658ced9c92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Location" minOccurs="0"/>
                <xsd:element ref="ns2:MediaServiceBillingMetadata"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a13ad5-3778-4a18-925f-ff6e45e33f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fc33615-b24b-4914-9672-4658ced9c92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c95414b-8b64-47c0-940f-6c1c2687283e}" ma:internalName="TaxCatchAll" ma:showField="CatchAllData" ma:web="8fc33615-b24b-4914-9672-4658ced9c92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2a13ad5-3778-4a18-925f-ff6e45e33fbd">
      <Terms xmlns="http://schemas.microsoft.com/office/infopath/2007/PartnerControls"/>
    </lcf76f155ced4ddcb4097134ff3c332f>
    <TaxCatchAll xmlns="8fc33615-b24b-4914-9672-4658ced9c92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FE699A9-24C3-404D-AC81-5BEA39F1DC86}"/>
</file>

<file path=customXml/itemProps2.xml><?xml version="1.0" encoding="utf-8"?>
<ds:datastoreItem xmlns:ds="http://schemas.openxmlformats.org/officeDocument/2006/customXml" ds:itemID="{63FBBDF7-5B1D-4803-8AF7-90A1BC3A4F95}">
  <ds:schemaRefs>
    <ds:schemaRef ds:uri="http://purl.org/dc/elements/1.1/"/>
    <ds:schemaRef ds:uri="http://schemas.microsoft.com/office/2006/documentManagement/types"/>
    <ds:schemaRef ds:uri="d2089291-3703-46bc-be7e-a7672b8b077e"/>
    <ds:schemaRef ds:uri="http://purl.org/dc/dcmitype/"/>
    <ds:schemaRef ds:uri="http://schemas.microsoft.com/office/2006/metadata/properties"/>
    <ds:schemaRef ds:uri="http://schemas.microsoft.com/office/infopath/2007/PartnerControls"/>
    <ds:schemaRef ds:uri="http://purl.org/dc/terms/"/>
    <ds:schemaRef ds:uri="3e1bc74f-d10c-459b-94f1-5fd58b84aa06"/>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B5369F72-2C46-4486-B7C9-0B846A2BCE9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1</vt:i4>
      </vt:variant>
    </vt:vector>
  </HeadingPairs>
  <TitlesOfParts>
    <vt:vector size="9" baseType="lpstr">
      <vt:lpstr>2025年度新規・改定一覧</vt:lpstr>
      <vt:lpstr>2025更新_策定状況基本集計</vt:lpstr>
      <vt:lpstr>2025年度_地域戦略テーブル（基本項目）</vt:lpstr>
      <vt:lpstr>2025年度_地域戦略テーブル（国家戦略指標）</vt:lpstr>
      <vt:lpstr>2025年度_地域戦略テーブル（手引き指標・都道府県対象）</vt:lpstr>
      <vt:lpstr>2025年度_戦略テーブル（手引き指標・市区町村対象）</vt:lpstr>
      <vt:lpstr>地方公共団体テーブル</vt:lpstr>
      <vt:lpstr>参考　担当課情報</vt:lpstr>
      <vt:lpstr>'2025更新_策定状況基本集計'!Print_Area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0x010100A1D762056F4D6F4E886FF5827EF03914</vt:lpwstr>
  </property>
  <property fmtid="{D5CDD505-2E9C-101B-9397-08002B2CF9AE}" pid="3" name="MediaServiceImageTags">
    <vt:lpwstr/>
  </property>
</Properties>
</file>