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34" documentId="13_ncr:1_{66B6219E-F6F3-4ED5-BF5E-B74E82073F6F}" xr6:coauthVersionLast="47" xr6:coauthVersionMax="47" xr10:uidLastSave="{0ADF6E04-91FD-4DF5-929D-C002AFF6C403}"/>
  <bookViews>
    <workbookView xWindow="1397" yWindow="0" windowWidth="15060" windowHeight="9651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07" l="1"/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<sst xmlns="http://schemas.openxmlformats.org/spreadsheetml/2006/main" count="580" uniqueCount="358">
  <si>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</si>
  <si>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</si>
  <si>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</si>
  <si>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</si>
  <si>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</si>
  <si>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</si>
  <si>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</si>
  <si>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</si>
  <si>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</si>
  <si>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</si>
  <si>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</si>
  <si>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</si>
  <si>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</si>
  <si>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</si>
  <si>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</si>
  <si>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</si>
  <si>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</si>
  <si>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</si>
  <si>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</si>
  <si>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</si>
  <si>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</si>
  <si>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</si>
  <si>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</si>
  <si>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</si>
  <si>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</si>
  <si>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</si>
  <si>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</si>
  <si>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</si>
  <si>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</si>
  <si>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</si>
  <si>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</si>
  <si>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</si>
  <si>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</si>
  <si>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</si>
  <si>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</si>
  <si>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</si>
  <si>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</si>
  <si>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</si>
  <si>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</si>
  <si>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</si>
  <si>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</si>
  <si>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</si>
  <si>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</si>
  <si>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</si>
  <si>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</si>
  <si>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</si>
  <si>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</si>
  <si>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</si>
  <si>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</si>
  <si>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</si>
  <si>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</si>
  <si>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</si>
  <si>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</si>
  <si>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</si>
  <si>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</si>
  <si>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</si>
  <si>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</si>
  <si>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</si>
  <si>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</si>
  <si>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</si>
  <si>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</si>
  <si>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</si>
  <si>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</si>
  <si>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</si>
  <si>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</si>
  <si>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</si>
  <si>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</si>
  <si>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</si>
  <si>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</si>
  <si>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</si>
  <si>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</si>
  <si>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</si>
  <si>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</si>
  <si>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</si>
  <si>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</si>
  <si>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</si>
  <si>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</si>
  <si>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</si>
  <si>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</si>
  <si>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</si>
  <si>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</si>
  <si>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</si>
  <si>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</si>
  <si>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</si>
  <si>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</si>
  <si>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</si>
  <si>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</si>
  <si>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</si>
  <si>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</si>
  <si>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</si>
  <si>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</si>
  <si>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</si>
  <si>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</si>
  <si>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</si>
  <si>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</si>
  <si>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</si>
  <si>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</si>
  <si>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</si>
  <si>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</si>
  <si>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</si>
  <si>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</si>
  <si>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</si>
  <si>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</si>
  <si>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</si>
  <si>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</si>
  <si>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</si>
  <si>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</si>
  <si>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</si>
  <si>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</si>
  <si>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</si>
  <si>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</si>
  <si>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</si>
  <si>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</si>
  <si>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</si>
  <si>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</si>
  <si>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</si>
  <si>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</si>
  <si>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</si>
  <si>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</si>
  <si>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</si>
  <si>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</si>
  <si>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</si>
  <si>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</si>
  <si>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</si>
  <si>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</si>
  <si>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</si>
  <si>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</si>
  <si>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</si>
  <si>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</si>
  <si>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</si>
  <si>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</si>
  <si>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</si>
  <si>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</si>
  <si>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</si>
  <si>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</si>
  <si>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</si>
  <si>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</si>
  <si>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</si>
  <si>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</si>
  <si>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</si>
  <si>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</si>
  <si>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</si>
  <si>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</si>
  <si>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</si>
  <si>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</si>
  <si>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</si>
  <si>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</si>
  <si>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</si>
  <si>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</si>
  <si>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</si>
  <si>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</si>
  <si>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</si>
  <si>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</si>
  <si>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</si>
  <si>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</si>
  <si>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</si>
  <si>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</si>
  <si>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</si>
  <si>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</si>
  <si>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</si>
  <si>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</si>
  <si>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</si>
  <si>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</si>
  <si>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</si>
  <si>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</si>
  <si>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</si>
  <si>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</si>
  <si>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</si>
  <si>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</si>
  <si>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</si>
  <si>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</si>
  <si>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</si>
  <si>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</si>
  <si>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</si>
  <si>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</si>
  <si>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</si>
  <si>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</si>
  <si>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</si>
  <si>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</si>
  <si>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</si>
  <si>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</si>
  <si>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</si>
  <si>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</si>
  <si>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</si>
  <si>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</si>
  <si>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</si>
  <si>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</si>
  <si>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</si>
  <si>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</si>
  <si>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</si>
  <si>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</si>
  <si>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</si>
  <si>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</si>
  <si>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</si>
  <si>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</si>
  <si>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</si>
  <si>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</si>
  <si>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</si>
  <si>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</si>
  <si>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</si>
  <si>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</si>
  <si>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</si>
  <si>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</si>
  <si>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</si>
  <si>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</si>
  <si>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</si>
  <si>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</si>
  <si>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</si>
  <si>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</si>
  <si>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</si>
  <si>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</si>
  <si>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</si>
  <si>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</si>
  <si>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</si>
  <si>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</si>
  <si>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</si>
  <si>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</si>
  <si>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</si>
  <si>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</si>
  <si>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</si>
  <si>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</si>
  <si>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</si>
  <si>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</si>
  <si>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</si>
  <si>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</si>
  <si>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</si>
  <si>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</si>
  <si>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</si>
  <si>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</si>
  <si>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</si>
  <si>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</si>
  <si>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</si>
  <si>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</si>
  <si>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</si>
  <si>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</si>
  <si>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</si>
  <si>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</si>
  <si>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</si>
  <si>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</si>
  <si>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</si>
  <si>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</si>
  <si>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</si>
  <si>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</si>
  <si>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</si>
  <si>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</si>
  <si>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</si>
  <si>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</si>
  <si>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</si>
  <si>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</si>
  <si>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</si>
  <si>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</si>
  <si>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</si>
  <si>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</si>
  <si>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</si>
  <si>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</si>
  <si>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</si>
  <si>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</si>
  <si>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</si>
  <si>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</si>
  <si>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</si>
  <si>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</si>
  <si>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</si>
  <si>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</si>
  <si>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</si>
  <si>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</si>
  <si>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</si>
  <si>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</si>
  <si>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</si>
  <si>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</si>
  <si>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</si>
  <si>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</si>
  <si>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</si>
  <si>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</si>
  <si>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</si>
  <si>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</si>
  <si>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</si>
  <si>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</si>
  <si>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</si>
  <si>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</si>
  <si>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</si>
  <si>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</si>
  <si>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</si>
  <si>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</si>
  <si>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</si>
  <si>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</si>
  <si>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</si>
  <si>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</si>
  <si>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</si>
  <si>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</si>
  <si>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</si>
  <si>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</si>
  <si>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</si>
  <si>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</si>
  <si>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</si>
  <si>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</si>
  <si>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</si>
  <si>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</si>
  <si>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</si>
  <si>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</si>
  <si>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</si>
  <si>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</si>
  <si>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</si>
  <si>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</si>
  <si>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</si>
  <si>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</si>
  <si>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</si>
  <si>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</si>
  <si>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</si>
  <si>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</si>
  <si>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</si>
  <si>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</si>
  <si>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</si>
  <si>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</si>
  <si>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</si>
  <si>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</si>
  <si>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</si>
  <si>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</si>
  <si>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</si>
  <si>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</si>
  <si>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</si>
  <si>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</si>
  <si>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</si>
  <si>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</si>
  <si>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</si>
  <si>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</si>
  <si>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</si>
  <si>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</si>
  <si>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</si>
  <si>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</si>
  <si>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</si>
  <si>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</si>
  <si>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</si>
  <si>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</si>
  <si>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</si>
  <si>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</si>
  <si>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</si>
  <si>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</si>
  <si>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</si>
  <si>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</si>
  <si>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</si>
  <si>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</si>
  <si>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</si>
  <si>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</si>
  <si>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</si>
  <si>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</si>
  <si>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</si>
  <si>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</si>
  <si>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</si>
  <si>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</si>
  <si>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</si>
  <si>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</si>
  <si>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</si>
  <si>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</si>
  <si>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</si>
  <si>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</si>
  <si>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</si>
  <si>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※R6.10.28 ミツエイ㈱井戸設置</t>
    <rPh sb="15" eb="19">
      <t>イドセッチ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</si>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</sst>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</cellStyleXfs>
  <cellXfs count="259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34" borderId="5" xfId="0" applyFont="1" applyFill="1" applyBorder="1">
      <alignment vertical="center"/>
    </xf>
    <xf numFmtId="0" fontId="35" fillId="34" borderId="4" xfId="0" applyFont="1" applyFill="1" applyBorder="1">
      <alignment vertical="center"/>
    </xf>
    <xf numFmtId="0" fontId="35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5" fillId="0" borderId="0" xfId="0" applyFont="1" applyAlignment="1">
      <alignment horizontal="justify" vertical="center" wrapText="1"/>
    </xf>
    <xf numFmtId="0" fontId="3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5" fillId="34" borderId="7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 applyAlignment="1">
      <alignment horizontal="left" vertical="center"/>
    </xf>
    <xf numFmtId="0" fontId="35" fillId="34" borderId="7" xfId="0" applyFont="1" applyFill="1" applyBorder="1" applyAlignment="1">
      <alignment horizontal="left" vertical="center"/>
    </xf>
    <xf numFmtId="0" fontId="35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5" fillId="35" borderId="0" xfId="0" applyFont="1" applyFill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7" fillId="0" borderId="0" xfId="55" applyFont="1" applyAlignment="1" applyProtection="1">
      <alignment horizontal="left" vertical="center"/>
      <protection locked="0"/>
    </xf>
    <xf numFmtId="0" fontId="37" fillId="0" borderId="0" xfId="55" applyFont="1" applyAlignment="1" applyProtection="1">
      <alignment horizontal="center" vertical="center"/>
      <protection locked="0"/>
    </xf>
    <xf numFmtId="0" fontId="37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1" fillId="0" borderId="0" xfId="55" applyFont="1" applyAlignment="1" applyProtection="1">
      <alignment vertical="top" wrapText="1"/>
      <protection locked="0"/>
    </xf>
    <xf numFmtId="0" fontId="31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1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0" fillId="0" borderId="0" xfId="0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left" vertical="center"/>
      <protection locked="0"/>
    </xf>
    <xf numFmtId="0" fontId="46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2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6" fillId="0" borderId="0" xfId="58" applyFont="1" applyAlignment="1" applyProtection="1">
      <alignment horizontal="left" vertical="center"/>
      <protection locked="0"/>
    </xf>
    <xf numFmtId="178" fontId="25" fillId="0" borderId="0" xfId="0" applyNumberFormat="1" applyFont="1" applyProtection="1">
      <alignment vertical="center"/>
      <protection locked="0"/>
    </xf>
    <xf numFmtId="0" fontId="32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5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48" fillId="35" borderId="33" xfId="0" applyFont="1" applyFill="1" applyBorder="1" applyAlignment="1" applyProtection="1">
      <alignment horizontal="center" vertical="center" wrapText="1"/>
      <protection locked="0"/>
    </xf>
    <xf numFmtId="0" fontId="47" fillId="35" borderId="33" xfId="0" applyFont="1" applyFill="1" applyBorder="1" applyAlignment="1" applyProtection="1">
      <alignment horizontal="center" vertical="center" wrapText="1"/>
      <protection locked="0"/>
    </xf>
    <xf numFmtId="0" fontId="25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33" xfId="0" applyFont="1" applyFill="1" applyBorder="1" applyAlignment="1" applyProtection="1">
      <alignment horizontal="centerContinuous" vertical="center" wrapText="1"/>
      <protection locked="0" hidden="1"/>
    </xf>
    <xf numFmtId="177" fontId="25" fillId="35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0" xfId="0" applyFont="1" applyFill="1" applyAlignment="1" applyProtection="1">
      <alignment horizontal="centerContinuous" vertical="center"/>
      <protection locked="0"/>
    </xf>
    <xf numFmtId="0" fontId="25" fillId="35" borderId="34" xfId="0" applyFont="1" applyFill="1" applyBorder="1" applyAlignment="1" applyProtection="1">
      <alignment horizontal="centerContinuous" vertical="center"/>
      <protection locked="0"/>
    </xf>
    <xf numFmtId="177" fontId="25" fillId="35" borderId="33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0" xfId="0" applyFont="1" applyFill="1" applyAlignment="1" applyProtection="1">
      <alignment horizontal="center" vertical="center" wrapText="1"/>
      <protection locked="0" hidden="1"/>
    </xf>
    <xf numFmtId="0" fontId="25" fillId="35" borderId="6" xfId="0" applyFont="1" applyFill="1" applyBorder="1" applyAlignment="1" applyProtection="1">
      <alignment horizontal="center" vertical="center"/>
      <protection locked="0" hidden="1"/>
    </xf>
    <xf numFmtId="49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3" xfId="0" applyFont="1" applyFill="1" applyBorder="1" applyAlignment="1" applyProtection="1">
      <alignment horizontal="center" vertical="center" wrapText="1"/>
      <protection locked="0"/>
    </xf>
    <xf numFmtId="0" fontId="25" fillId="35" borderId="2" xfId="0" applyFont="1" applyFill="1" applyBorder="1" applyAlignment="1" applyProtection="1">
      <alignment horizontal="center" vertical="center" wrapText="1"/>
      <protection locked="0"/>
    </xf>
    <xf numFmtId="0" fontId="25" fillId="35" borderId="13" xfId="0" applyFont="1" applyFill="1" applyBorder="1" applyAlignment="1" applyProtection="1">
      <alignment horizontal="center" vertical="center" wrapText="1"/>
      <protection locked="0"/>
    </xf>
    <xf numFmtId="4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0" xfId="0" applyFont="1" applyFill="1" applyProtection="1">
      <alignment vertical="center"/>
      <protection locked="0"/>
    </xf>
    <xf numFmtId="0" fontId="25" fillId="35" borderId="0" xfId="0" applyFont="1" applyFill="1" applyAlignment="1" applyProtection="1">
      <alignment vertical="center" textRotation="255"/>
      <protection locked="0"/>
    </xf>
    <xf numFmtId="177" fontId="25" fillId="35" borderId="0" xfId="0" applyNumberFormat="1" applyFont="1" applyFill="1" applyProtection="1">
      <alignment vertical="center"/>
      <protection locked="0"/>
    </xf>
    <xf numFmtId="0" fontId="25" fillId="35" borderId="32" xfId="0" applyFont="1" applyFill="1" applyBorder="1" applyProtection="1">
      <alignment vertical="center"/>
      <protection locked="0"/>
    </xf>
    <xf numFmtId="0" fontId="25" fillId="35" borderId="1" xfId="0" applyFont="1" applyFill="1" applyBorder="1" applyProtection="1">
      <alignment vertical="center"/>
      <protection locked="0"/>
    </xf>
    <xf numFmtId="177" fontId="25" fillId="35" borderId="5" xfId="0" applyNumberFormat="1" applyFont="1" applyFill="1" applyBorder="1" applyProtection="1">
      <alignment vertical="center"/>
      <protection locked="0"/>
    </xf>
    <xf numFmtId="177" fontId="25" fillId="35" borderId="32" xfId="0" applyNumberFormat="1" applyFont="1" applyFill="1" applyBorder="1" applyProtection="1">
      <alignment vertical="center"/>
      <protection locked="0"/>
    </xf>
    <xf numFmtId="0" fontId="25" fillId="35" borderId="16" xfId="0" applyFont="1" applyFill="1" applyBorder="1" applyProtection="1">
      <alignment vertical="center"/>
      <protection locked="0"/>
    </xf>
    <xf numFmtId="0" fontId="25" fillId="35" borderId="4" xfId="0" applyFont="1" applyFill="1" applyBorder="1" applyProtection="1">
      <alignment vertical="center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33" xfId="0" applyFont="1" applyFill="1" applyBorder="1" applyAlignment="1" applyProtection="1">
      <alignment horizontal="center" vertical="center"/>
      <protection locked="0"/>
    </xf>
    <xf numFmtId="177" fontId="25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2" xfId="0" applyFont="1" applyFill="1" applyBorder="1" applyAlignment="1" applyProtection="1">
      <alignment horizontal="center" vertical="center" wrapText="1"/>
      <protection locked="0"/>
    </xf>
    <xf numFmtId="177" fontId="25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4" xfId="0" applyFont="1" applyFill="1" applyBorder="1" applyAlignment="1" applyProtection="1">
      <alignment horizontal="center" vertical="center" wrapText="1"/>
      <protection locked="0"/>
    </xf>
    <xf numFmtId="181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83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7" fontId="25" fillId="35" borderId="33" xfId="0" applyNumberFormat="1" applyFont="1" applyFill="1" applyBorder="1" applyAlignment="1">
      <alignment horizontal="center" vertical="center" wrapText="1"/>
    </xf>
    <xf numFmtId="179" fontId="25" fillId="35" borderId="33" xfId="0" applyNumberFormat="1" applyFont="1" applyFill="1" applyBorder="1" applyAlignment="1">
      <alignment horizontal="center" vertical="center" wrapText="1"/>
    </xf>
    <xf numFmtId="182" fontId="25" fillId="35" borderId="33" xfId="0" applyNumberFormat="1" applyFont="1" applyFill="1" applyBorder="1" applyAlignment="1">
      <alignment horizontal="center" vertical="center" wrapText="1"/>
    </xf>
    <xf numFmtId="177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9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82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7" fillId="0" borderId="33" xfId="56" applyFont="1" applyBorder="1" applyAlignment="1" applyProtection="1">
      <alignment horizontal="center" vertical="center" wrapText="1"/>
      <protection locked="0" hidden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0" fontId="31" fillId="0" borderId="5" xfId="55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1" fillId="0" borderId="15" xfId="55" applyFont="1" applyBorder="1" applyAlignment="1">
      <alignment horizontal="center" vertical="center"/>
    </xf>
    <xf numFmtId="0" fontId="31" fillId="0" borderId="16" xfId="55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/>
    </xf>
    <xf numFmtId="0" fontId="31" fillId="0" borderId="5" xfId="55" applyFont="1" applyBorder="1" applyAlignment="1">
      <alignment horizontal="center" vertical="center"/>
    </xf>
    <xf numFmtId="0" fontId="31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8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35" borderId="30" xfId="0" applyFont="1" applyFill="1" applyBorder="1" applyAlignment="1" applyProtection="1">
      <alignment horizontal="center" vertical="center"/>
      <protection locked="0"/>
    </xf>
    <xf numFmtId="0" fontId="25" fillId="35" borderId="31" xfId="0" applyFont="1" applyFill="1" applyBorder="1" applyAlignment="1" applyProtection="1">
      <alignment horizontal="center" vertical="center"/>
      <protection locked="0"/>
    </xf>
    <xf numFmtId="0" fontId="25" fillId="35" borderId="19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/>
      <protection locked="0" hidden="1"/>
    </xf>
    <xf numFmtId="0" fontId="25" fillId="35" borderId="2" xfId="0" applyFont="1" applyFill="1" applyBorder="1" applyAlignment="1" applyProtection="1">
      <alignment horizontal="center" vertical="center" textRotation="255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9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2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" vertical="center" wrapText="1"/>
      <protection locked="0" hidden="1"/>
    </xf>
    <xf numFmtId="0" fontId="25" fillId="35" borderId="33" xfId="0" applyFont="1" applyFill="1" applyBorder="1" applyAlignment="1" applyProtection="1">
      <alignment horizontal="center" vertical="center" textRotation="255" wrapText="1"/>
      <protection locked="0" hidden="1"/>
    </xf>
    <xf numFmtId="0" fontId="25" fillId="35" borderId="11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  <xf numFmtId="0" fontId="25" fillId="35" borderId="0" xfId="0" applyFont="1" applyFill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0" fontId="25" fillId="35" borderId="3" xfId="0" applyFont="1" applyFill="1" applyBorder="1" applyAlignment="1" applyProtection="1">
      <alignment horizontal="center" vertical="center"/>
      <protection locked="0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5" xfId="0" applyFont="1" applyFill="1" applyBorder="1" applyAlignment="1" applyProtection="1">
      <alignment horizontal="left" vertical="center" wrapText="1"/>
      <protection locked="0"/>
    </xf>
    <xf numFmtId="0" fontId="25" fillId="35" borderId="32" xfId="0" applyFont="1" applyFill="1" applyBorder="1" applyAlignment="1" applyProtection="1">
      <alignment horizontal="left" vertical="center" wrapText="1"/>
      <protection locked="0"/>
    </xf>
    <xf numFmtId="0" fontId="25" fillId="35" borderId="4" xfId="0" applyFont="1" applyFill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vertical="center" shrinkToFit="1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1" xfId="0" applyFill="1" applyBorder="1" applyAlignment="1" applyProtection="1">
      <alignment horizontal="center" vertical="center" textRotation="255" wrapText="1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22457" y="260350"/>
          <a:ext cx="1338943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5" sqref="F15"/>
    </sheetView>
  </sheetViews>
  <sheetFormatPr defaultColWidth="9" defaultRowHeight="18" x14ac:dyDescent="0.25"/>
  <cols>
    <col min="1" max="1" width="8.53515625" style="35" customWidth="1"/>
    <col min="2" max="3" width="9" style="35"/>
    <col min="4" max="4" width="9.84375" style="43" customWidth="1"/>
    <col min="5" max="5" width="10.84375" style="35" customWidth="1"/>
    <col min="6" max="6" width="8.84375" style="35" customWidth="1"/>
    <col min="7" max="21" width="8.15234375" style="35" customWidth="1"/>
    <col min="22" max="22" width="8.15234375" style="39" customWidth="1"/>
    <col min="23" max="23" width="12.15234375" style="39" customWidth="1"/>
    <col min="24" max="24" width="11" style="39" customWidth="1"/>
    <col min="25" max="25" width="15.23046875" style="39" customWidth="1"/>
    <col min="26" max="26" width="13.4609375" style="35" customWidth="1"/>
    <col min="27" max="29" width="8.84375" style="35" customWidth="1"/>
    <col min="30" max="39" width="10.53515625" style="35" customWidth="1"/>
    <col min="40" max="41" width="11" style="35" customWidth="1"/>
    <col min="42" max="16384" width="9" style="35"/>
  </cols>
  <sheetData>
    <row r="1" spans="1:43" ht="22.75" x14ac:dyDescent="0.25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202"/>
      <c r="P1" s="203"/>
      <c r="Q1" s="200"/>
      <c r="R1" s="201"/>
      <c r="S1" s="201"/>
      <c r="T1" s="201"/>
      <c r="U1" s="201"/>
    </row>
    <row r="2" spans="1:43" ht="51.65" customHeight="1" x14ac:dyDescent="0.25">
      <c r="A2" s="180" t="s">
        <v>2</v>
      </c>
      <c r="B2" s="188" t="s">
        <v>3</v>
      </c>
      <c r="C2" s="188" t="s">
        <v>4</v>
      </c>
      <c r="D2" s="153" t="s">
        <v>357</v>
      </c>
      <c r="E2" s="198" t="s">
        <v>5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51" t="s">
        <v>6</v>
      </c>
      <c r="X2" s="52"/>
      <c r="Y2" s="84" t="s">
        <v>7</v>
      </c>
      <c r="Z2" s="198" t="s">
        <v>8</v>
      </c>
      <c r="AA2" s="197"/>
      <c r="AB2" s="197"/>
      <c r="AC2" s="199"/>
      <c r="AD2" s="145" t="s">
        <v>9</v>
      </c>
      <c r="AE2" s="197"/>
      <c r="AF2" s="197"/>
      <c r="AG2" s="197"/>
      <c r="AH2" s="197"/>
      <c r="AI2" s="197"/>
      <c r="AJ2" s="197"/>
      <c r="AK2" s="197"/>
      <c r="AL2" s="197"/>
      <c r="AM2" s="197"/>
      <c r="AN2" s="188" t="s">
        <v>4</v>
      </c>
      <c r="AO2" s="188" t="s">
        <v>3</v>
      </c>
    </row>
    <row r="3" spans="1:43" ht="14.25" customHeight="1" x14ac:dyDescent="0.25">
      <c r="A3" s="181"/>
      <c r="B3" s="189"/>
      <c r="C3" s="189"/>
      <c r="D3" s="183"/>
      <c r="E3" s="156" t="s">
        <v>10</v>
      </c>
      <c r="F3" s="53"/>
      <c r="G3" s="156" t="s">
        <v>11</v>
      </c>
      <c r="H3" s="185"/>
      <c r="I3" s="185"/>
      <c r="J3" s="185"/>
      <c r="K3" s="156" t="s">
        <v>12</v>
      </c>
      <c r="L3" s="185"/>
      <c r="M3" s="185"/>
      <c r="N3" s="185"/>
      <c r="O3" s="156" t="s">
        <v>13</v>
      </c>
      <c r="P3" s="185"/>
      <c r="Q3" s="185"/>
      <c r="R3" s="185"/>
      <c r="S3" s="156" t="s">
        <v>14</v>
      </c>
      <c r="T3" s="185"/>
      <c r="U3" s="185"/>
      <c r="V3" s="185"/>
      <c r="W3" s="176" t="s">
        <v>15</v>
      </c>
      <c r="X3" s="176" t="s">
        <v>16</v>
      </c>
      <c r="Y3" s="54" t="s">
        <v>17</v>
      </c>
      <c r="Z3" s="158" t="s">
        <v>18</v>
      </c>
      <c r="AA3" s="161" t="s">
        <v>19</v>
      </c>
      <c r="AB3" s="162"/>
      <c r="AC3" s="163"/>
      <c r="AD3" s="145" t="s">
        <v>20</v>
      </c>
      <c r="AE3" s="146"/>
      <c r="AF3" s="146"/>
      <c r="AG3" s="146"/>
      <c r="AH3" s="146"/>
      <c r="AI3" s="146"/>
      <c r="AJ3" s="146"/>
      <c r="AK3" s="145" t="s">
        <v>21</v>
      </c>
      <c r="AL3" s="146"/>
      <c r="AM3" s="143" t="s">
        <v>22</v>
      </c>
      <c r="AN3" s="189"/>
      <c r="AO3" s="189"/>
    </row>
    <row r="4" spans="1:43" ht="35.5" customHeight="1" x14ac:dyDescent="0.25">
      <c r="A4" s="181"/>
      <c r="B4" s="189"/>
      <c r="C4" s="189"/>
      <c r="D4" s="183"/>
      <c r="E4" s="157"/>
      <c r="F4" s="55"/>
      <c r="G4" s="186"/>
      <c r="H4" s="187"/>
      <c r="I4" s="187"/>
      <c r="J4" s="187"/>
      <c r="K4" s="186"/>
      <c r="L4" s="187"/>
      <c r="M4" s="187"/>
      <c r="N4" s="187"/>
      <c r="O4" s="186"/>
      <c r="P4" s="187"/>
      <c r="Q4" s="187"/>
      <c r="R4" s="187"/>
      <c r="S4" s="186"/>
      <c r="T4" s="187"/>
      <c r="U4" s="187"/>
      <c r="V4" s="187"/>
      <c r="W4" s="177"/>
      <c r="X4" s="177"/>
      <c r="Y4" s="56" t="s">
        <v>23</v>
      </c>
      <c r="Z4" s="159"/>
      <c r="AA4" s="164"/>
      <c r="AB4" s="165"/>
      <c r="AC4" s="166"/>
      <c r="AD4" s="190" t="s">
        <v>24</v>
      </c>
      <c r="AE4" s="191"/>
      <c r="AF4" s="190" t="s">
        <v>25</v>
      </c>
      <c r="AG4" s="191"/>
      <c r="AH4" s="191"/>
      <c r="AI4" s="191"/>
      <c r="AJ4" s="191"/>
      <c r="AK4" s="143" t="s">
        <v>26</v>
      </c>
      <c r="AL4" s="143" t="s">
        <v>27</v>
      </c>
      <c r="AM4" s="144"/>
      <c r="AN4" s="189"/>
      <c r="AO4" s="189"/>
    </row>
    <row r="5" spans="1:43" ht="11.5" customHeight="1" x14ac:dyDescent="0.25">
      <c r="A5" s="181"/>
      <c r="B5" s="189"/>
      <c r="C5" s="189"/>
      <c r="D5" s="183"/>
      <c r="E5" s="157"/>
      <c r="F5" s="204" t="s">
        <v>28</v>
      </c>
      <c r="G5" s="153" t="s">
        <v>29</v>
      </c>
      <c r="H5" s="153" t="s">
        <v>30</v>
      </c>
      <c r="I5" s="150" t="s">
        <v>31</v>
      </c>
      <c r="J5" s="153" t="s">
        <v>32</v>
      </c>
      <c r="K5" s="153" t="s">
        <v>29</v>
      </c>
      <c r="L5" s="153" t="s">
        <v>30</v>
      </c>
      <c r="M5" s="150" t="s">
        <v>31</v>
      </c>
      <c r="N5" s="153" t="s">
        <v>32</v>
      </c>
      <c r="O5" s="153" t="s">
        <v>29</v>
      </c>
      <c r="P5" s="153" t="s">
        <v>33</v>
      </c>
      <c r="Q5" s="150" t="s">
        <v>31</v>
      </c>
      <c r="R5" s="153" t="s">
        <v>32</v>
      </c>
      <c r="S5" s="156" t="s">
        <v>34</v>
      </c>
      <c r="T5" s="156" t="s">
        <v>35</v>
      </c>
      <c r="U5" s="156" t="s">
        <v>36</v>
      </c>
      <c r="V5" s="147" t="s">
        <v>37</v>
      </c>
      <c r="W5" s="57"/>
      <c r="X5" s="58"/>
      <c r="Y5" s="59"/>
      <c r="Z5" s="160"/>
      <c r="AA5" s="167"/>
      <c r="AB5" s="168"/>
      <c r="AC5" s="169"/>
      <c r="AD5" s="192"/>
      <c r="AE5" s="193"/>
      <c r="AF5" s="192"/>
      <c r="AG5" s="193"/>
      <c r="AH5" s="193"/>
      <c r="AI5" s="193"/>
      <c r="AJ5" s="193"/>
      <c r="AK5" s="144"/>
      <c r="AL5" s="144"/>
      <c r="AM5" s="144"/>
      <c r="AN5" s="189"/>
      <c r="AO5" s="189"/>
    </row>
    <row r="6" spans="1:43" ht="19.5" customHeight="1" x14ac:dyDescent="0.25">
      <c r="A6" s="181"/>
      <c r="B6" s="189"/>
      <c r="C6" s="189"/>
      <c r="D6" s="183"/>
      <c r="E6" s="157"/>
      <c r="F6" s="205"/>
      <c r="G6" s="154"/>
      <c r="H6" s="154"/>
      <c r="I6" s="151"/>
      <c r="J6" s="154"/>
      <c r="K6" s="154"/>
      <c r="L6" s="154"/>
      <c r="M6" s="151"/>
      <c r="N6" s="154"/>
      <c r="O6" s="154"/>
      <c r="P6" s="207"/>
      <c r="Q6" s="151"/>
      <c r="R6" s="154"/>
      <c r="S6" s="157"/>
      <c r="T6" s="157"/>
      <c r="U6" s="157"/>
      <c r="V6" s="148"/>
      <c r="W6" s="178" t="s">
        <v>38</v>
      </c>
      <c r="X6" s="178" t="s">
        <v>38</v>
      </c>
      <c r="Y6" s="60" t="s">
        <v>39</v>
      </c>
      <c r="Z6" s="173" t="s">
        <v>40</v>
      </c>
      <c r="AA6" s="194" t="s">
        <v>41</v>
      </c>
      <c r="AB6" s="150" t="s">
        <v>42</v>
      </c>
      <c r="AC6" s="170" t="s">
        <v>43</v>
      </c>
      <c r="AD6" s="143" t="s">
        <v>44</v>
      </c>
      <c r="AE6" s="143" t="s">
        <v>45</v>
      </c>
      <c r="AF6" s="143" t="s">
        <v>46</v>
      </c>
      <c r="AG6" s="143" t="s">
        <v>47</v>
      </c>
      <c r="AH6" s="143" t="s">
        <v>48</v>
      </c>
      <c r="AI6" s="143" t="s">
        <v>49</v>
      </c>
      <c r="AJ6" s="143" t="s">
        <v>50</v>
      </c>
      <c r="AK6" s="144"/>
      <c r="AL6" s="144"/>
      <c r="AM6" s="144"/>
      <c r="AN6" s="189"/>
      <c r="AO6" s="189"/>
    </row>
    <row r="7" spans="1:43" ht="13.5" customHeight="1" x14ac:dyDescent="0.25">
      <c r="A7" s="181"/>
      <c r="B7" s="189"/>
      <c r="C7" s="189"/>
      <c r="D7" s="183"/>
      <c r="E7" s="157"/>
      <c r="F7" s="205"/>
      <c r="G7" s="154"/>
      <c r="H7" s="154"/>
      <c r="I7" s="151"/>
      <c r="J7" s="154"/>
      <c r="K7" s="154"/>
      <c r="L7" s="154"/>
      <c r="M7" s="151"/>
      <c r="N7" s="154"/>
      <c r="O7" s="154"/>
      <c r="P7" s="207"/>
      <c r="Q7" s="151"/>
      <c r="R7" s="154"/>
      <c r="S7" s="157"/>
      <c r="T7" s="157"/>
      <c r="U7" s="157"/>
      <c r="V7" s="148"/>
      <c r="W7" s="178"/>
      <c r="X7" s="178"/>
      <c r="Y7" s="61" t="s">
        <v>51</v>
      </c>
      <c r="Z7" s="174"/>
      <c r="AA7" s="195"/>
      <c r="AB7" s="151"/>
      <c r="AC7" s="171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89"/>
      <c r="AO7" s="189"/>
    </row>
    <row r="8" spans="1:43" ht="18" customHeight="1" x14ac:dyDescent="0.25">
      <c r="A8" s="181"/>
      <c r="B8" s="189"/>
      <c r="C8" s="189"/>
      <c r="D8" s="183"/>
      <c r="E8" s="157"/>
      <c r="F8" s="205"/>
      <c r="G8" s="154"/>
      <c r="H8" s="154"/>
      <c r="I8" s="151"/>
      <c r="J8" s="154"/>
      <c r="K8" s="154"/>
      <c r="L8" s="154"/>
      <c r="M8" s="151"/>
      <c r="N8" s="154"/>
      <c r="O8" s="154"/>
      <c r="P8" s="154" t="s">
        <v>52</v>
      </c>
      <c r="Q8" s="151"/>
      <c r="R8" s="154"/>
      <c r="S8" s="157"/>
      <c r="T8" s="157"/>
      <c r="U8" s="157"/>
      <c r="V8" s="148"/>
      <c r="W8" s="178"/>
      <c r="X8" s="178"/>
      <c r="Y8" s="61" t="s">
        <v>53</v>
      </c>
      <c r="Z8" s="174"/>
      <c r="AA8" s="195"/>
      <c r="AB8" s="151"/>
      <c r="AC8" s="171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89"/>
      <c r="AO8" s="189"/>
    </row>
    <row r="9" spans="1:43" ht="15.65" customHeight="1" x14ac:dyDescent="0.25">
      <c r="A9" s="181"/>
      <c r="B9" s="189"/>
      <c r="C9" s="189"/>
      <c r="D9" s="184"/>
      <c r="E9" s="157"/>
      <c r="F9" s="206"/>
      <c r="G9" s="155"/>
      <c r="H9" s="155"/>
      <c r="I9" s="152"/>
      <c r="J9" s="155"/>
      <c r="K9" s="155"/>
      <c r="L9" s="155"/>
      <c r="M9" s="152"/>
      <c r="N9" s="155"/>
      <c r="O9" s="155"/>
      <c r="P9" s="155"/>
      <c r="Q9" s="152"/>
      <c r="R9" s="155"/>
      <c r="S9" s="157"/>
      <c r="T9" s="157"/>
      <c r="U9" s="157"/>
      <c r="V9" s="149"/>
      <c r="W9" s="179"/>
      <c r="X9" s="179"/>
      <c r="Y9" s="62"/>
      <c r="Z9" s="175"/>
      <c r="AA9" s="196"/>
      <c r="AB9" s="152"/>
      <c r="AC9" s="172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89"/>
      <c r="AO9" s="189"/>
    </row>
    <row r="10" spans="1:43" ht="63" customHeight="1" x14ac:dyDescent="0.25">
      <c r="A10" s="182"/>
      <c r="B10" s="85"/>
      <c r="C10" s="85"/>
      <c r="D10" s="86"/>
      <c r="E10" s="86"/>
      <c r="F10" s="85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87" t="s">
        <v>54</v>
      </c>
      <c r="P10" s="88"/>
      <c r="Q10" s="88"/>
      <c r="R10" s="88"/>
      <c r="S10" s="87" t="s">
        <v>55</v>
      </c>
      <c r="T10" s="88"/>
      <c r="U10" s="88"/>
      <c r="V10" s="88"/>
      <c r="W10" s="89"/>
      <c r="X10" s="89"/>
      <c r="Y10" s="66"/>
      <c r="Z10" s="67"/>
      <c r="AA10" s="67"/>
      <c r="AB10" s="67"/>
      <c r="AC10" s="67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3" s="43" customFormat="1" ht="44.5" customHeight="1" x14ac:dyDescent="0.25">
      <c r="A11" s="90"/>
      <c r="B11" s="91" t="str">
        <f>IF(ｼｰﾄ0!C3="","",ｼｰﾄ0!C3)</f>
        <v>福島県</v>
      </c>
      <c r="C11" s="91" t="str">
        <f>IF(ｼｰﾄ0!C4="","",ｼｰﾄ0!C4)</f>
        <v>いわき</v>
      </c>
      <c r="D11" s="91" t="e">
        <f>IF(OR(#REF!&lt;&gt;"",#REF!&lt;&gt;"",#REF!&lt;&gt;""),"○","")</f>
        <v>#REF!</v>
      </c>
      <c r="E11" s="92" t="e">
        <f>IF(#REF!&lt;&gt;"",#REF!,"")</f>
        <v>#REF!</v>
      </c>
      <c r="F11" s="92" t="e">
        <f>IF(#REF!&lt;&gt;"",#REF!,"")</f>
        <v>#REF!</v>
      </c>
      <c r="G11" s="93" t="e">
        <f>IF(#REF!&lt;&gt;"",#REF!,"")</f>
        <v>#REF!</v>
      </c>
      <c r="H11" s="94" t="e">
        <f>IF(#REF!&lt;&gt;"",#REF!,"")</f>
        <v>#REF!</v>
      </c>
      <c r="I11" s="94" t="e">
        <f>IF(#REF!&lt;&gt;"",#REF!,"")</f>
        <v>#REF!</v>
      </c>
      <c r="J11" s="94" t="e">
        <f>IF(#REF!&lt;&gt;"",#REF!,"")</f>
        <v>#REF!</v>
      </c>
      <c r="K11" s="93" t="e">
        <f>IF(#REF!&lt;&gt;"",#REF!,"")</f>
        <v>#REF!</v>
      </c>
      <c r="L11" s="94" t="e">
        <f>IF(#REF!&lt;&gt;"",#REF!,"")</f>
        <v>#REF!</v>
      </c>
      <c r="M11" s="94" t="e">
        <f>IF(#REF!&lt;&gt;"",#REF!,"")</f>
        <v>#REF!</v>
      </c>
      <c r="N11" s="94" t="e">
        <f>IF(#REF!&lt;&gt;"",#REF!,"")</f>
        <v>#REF!</v>
      </c>
      <c r="O11" s="93" t="e">
        <f>IF(#REF!&lt;&gt;"",#REF!,"")</f>
        <v>#REF!</v>
      </c>
      <c r="P11" s="94" t="e">
        <f>IF(#REF!&lt;&gt;"",#REF!,"")</f>
        <v>#REF!</v>
      </c>
      <c r="Q11" s="94" t="e">
        <f>IF(#REF!&lt;&gt;"",#REF!,"")</f>
        <v>#REF!</v>
      </c>
      <c r="R11" s="94" t="e">
        <f>IF(#REF!&lt;&gt;"",#REF!,"")</f>
        <v>#REF!</v>
      </c>
      <c r="S11" s="94" t="e">
        <f>IF(#REF!&lt;&gt;"",#REF!,"")</f>
        <v>#REF!</v>
      </c>
      <c r="T11" s="94" t="e">
        <f>IF(#REF!&lt;&gt;"",#REF!,"")</f>
        <v>#REF!</v>
      </c>
      <c r="U11" s="94" t="e">
        <f>IF(#REF!&lt;&gt;"",#REF!,"")</f>
        <v>#REF!</v>
      </c>
      <c r="V11" s="9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1" t="str">
        <f>IF(ｼｰﾄ4!C8="","",ｼｰﾄ4!C8)</f>
        <v/>
      </c>
      <c r="AE11" s="91" t="str">
        <f>IF(ｼｰﾄ4!D8="","",ｼｰﾄ4!D8)</f>
        <v/>
      </c>
      <c r="AF11" s="91" t="str">
        <f>IF(ｼｰﾄ4!E8="","",ｼｰﾄ4!E8)</f>
        <v/>
      </c>
      <c r="AG11" s="91" t="str">
        <f>IF(ｼｰﾄ4!F8="","",ｼｰﾄ4!F8)</f>
        <v/>
      </c>
      <c r="AH11" s="91" t="str">
        <f>IF(ｼｰﾄ4!G8="","",ｼｰﾄ4!G8)</f>
        <v/>
      </c>
      <c r="AI11" s="91" t="str">
        <f>IF(ｼｰﾄ4!H8="","",ｼｰﾄ4!H8)</f>
        <v/>
      </c>
      <c r="AJ11" s="91" t="str">
        <f>IF(ｼｰﾄ4!I8="","",ｼｰﾄ4!I8)</f>
        <v/>
      </c>
      <c r="AK11" s="91" t="str">
        <f>IF(ｼｰﾄ4!J8="","",ｼｰﾄ4!J8)</f>
        <v/>
      </c>
      <c r="AL11" s="91" t="str">
        <f>IF(ｼｰﾄ4!K8="","",ｼｰﾄ4!K8)</f>
        <v/>
      </c>
      <c r="AM11" s="91" t="str">
        <f>IF(ｼｰﾄ4!L8="","",ｼｰﾄ4!L8)</f>
        <v/>
      </c>
      <c r="AN11" s="91" t="str">
        <f>IF(ｼｰﾄ0!C4="","",ｼｰﾄ0!C4)</f>
        <v>いわき</v>
      </c>
      <c r="AO11" s="91" t="str">
        <f>IF(ｼｰﾄ0!C3="","",ｼｰﾄ0!C3)</f>
        <v>福島県</v>
      </c>
      <c r="AP11" s="42"/>
      <c r="AQ11" s="42"/>
    </row>
    <row r="12" spans="1:43" x14ac:dyDescent="0.25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.3" x14ac:dyDescent="0.25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82"/>
      <c r="W13" s="82"/>
      <c r="X13" s="82"/>
      <c r="Y13" s="82"/>
    </row>
    <row r="14" spans="1:43" s="45" customFormat="1" ht="19.3" x14ac:dyDescent="0.25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0.9" x14ac:dyDescent="0.25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5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5">
      <c r="D17" s="43"/>
      <c r="V17" s="47"/>
      <c r="W17" s="47"/>
      <c r="X17" s="47"/>
      <c r="Y17" s="47"/>
    </row>
    <row r="18" spans="4:25" s="45" customFormat="1" x14ac:dyDescent="0.25">
      <c r="D18" s="43"/>
      <c r="V18" s="47"/>
      <c r="W18" s="47"/>
      <c r="X18" s="47"/>
      <c r="Y18" s="47"/>
    </row>
    <row r="19" spans="4:25" s="45" customFormat="1" x14ac:dyDescent="0.25">
      <c r="D19" s="43"/>
      <c r="V19" s="47"/>
      <c r="W19" s="47"/>
      <c r="X19" s="47"/>
      <c r="Y19" s="47"/>
    </row>
    <row r="20" spans="4:25" s="45" customFormat="1" ht="32.5" customHeight="1" x14ac:dyDescent="0.25">
      <c r="D20" s="43"/>
      <c r="V20" s="47"/>
      <c r="W20" s="47"/>
      <c r="X20" s="47"/>
      <c r="Y20" s="47"/>
    </row>
    <row r="21" spans="4:25" s="45" customFormat="1" x14ac:dyDescent="0.25">
      <c r="D21" s="43"/>
      <c r="V21" s="47"/>
      <c r="W21" s="47"/>
      <c r="X21" s="47"/>
      <c r="Y21" s="47"/>
    </row>
    <row r="22" spans="4:25" s="45" customFormat="1" x14ac:dyDescent="0.25">
      <c r="D22" s="43"/>
      <c r="V22" s="47"/>
      <c r="W22" s="47"/>
      <c r="X22" s="47"/>
      <c r="Y22" s="47"/>
    </row>
    <row r="23" spans="4:25" s="45" customFormat="1" x14ac:dyDescent="0.25">
      <c r="D23" s="43"/>
      <c r="V23" s="47"/>
      <c r="W23" s="47"/>
      <c r="X23" s="47"/>
      <c r="Y23" s="47"/>
    </row>
    <row r="24" spans="4:25" s="45" customFormat="1" x14ac:dyDescent="0.25">
      <c r="D24" s="43"/>
      <c r="V24" s="47"/>
      <c r="W24" s="47"/>
      <c r="X24" s="47"/>
      <c r="Y24" s="47"/>
    </row>
    <row r="25" spans="4:25" s="45" customFormat="1" x14ac:dyDescent="0.25">
      <c r="D25" s="43"/>
      <c r="V25" s="47"/>
      <c r="W25" s="47"/>
      <c r="X25" s="47"/>
      <c r="Y25" s="47"/>
    </row>
    <row r="26" spans="4:25" s="45" customFormat="1" x14ac:dyDescent="0.25">
      <c r="D26" s="43"/>
      <c r="V26" s="47"/>
      <c r="W26" s="47"/>
      <c r="X26" s="47"/>
      <c r="Y26" s="47"/>
    </row>
    <row r="27" spans="4:25" s="45" customFormat="1" x14ac:dyDescent="0.25">
      <c r="D27" s="43"/>
      <c r="V27" s="47"/>
      <c r="W27" s="47"/>
      <c r="X27" s="47"/>
      <c r="Y27" s="47"/>
    </row>
    <row r="32" spans="4:25" ht="19.3" x14ac:dyDescent="0.25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.3" x14ac:dyDescent="0.25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.3" x14ac:dyDescent="0.25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.3" x14ac:dyDescent="0.25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.3" x14ac:dyDescent="0.25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.3" x14ac:dyDescent="0.25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5">
      <c r="AC52" s="35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="80" zoomScaleNormal="80" zoomScaleSheetLayoutView="13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53515625" style="25" customWidth="1"/>
    <col min="2" max="2" width="66.23046875" style="25" customWidth="1"/>
    <col min="3" max="3" width="5.84375" style="25" customWidth="1"/>
    <col min="4" max="4" width="7" style="23" hidden="1" customWidth="1" outlineLevel="1"/>
    <col min="5" max="5" width="7.84375" style="34" hidden="1" customWidth="1" outlineLevel="1"/>
    <col min="6" max="6" width="53.84375" style="23" hidden="1" customWidth="1" outlineLevel="1"/>
    <col min="7" max="7" width="8.84375" style="25" collapsed="1"/>
    <col min="8" max="16384" width="8.69140625" style="25"/>
  </cols>
  <sheetData>
    <row r="1" spans="1:6" ht="24.75" customHeight="1" x14ac:dyDescent="0.25">
      <c r="A1" s="208" t="s">
        <v>58</v>
      </c>
      <c r="B1" s="208"/>
      <c r="C1" s="24"/>
      <c r="D1" s="209" t="s">
        <v>59</v>
      </c>
      <c r="E1" s="210"/>
      <c r="F1" s="211"/>
    </row>
    <row r="2" spans="1:6" ht="15" customHeight="1" x14ac:dyDescent="0.25">
      <c r="A2" s="212" t="s">
        <v>60</v>
      </c>
      <c r="B2" s="213"/>
      <c r="D2" s="95" t="s">
        <v>61</v>
      </c>
      <c r="E2" s="19"/>
      <c r="F2" s="19"/>
    </row>
    <row r="3" spans="1:6" ht="15" customHeight="1" x14ac:dyDescent="0.25">
      <c r="A3" s="96" t="s">
        <v>62</v>
      </c>
      <c r="B3" s="16" t="s">
        <v>63</v>
      </c>
      <c r="D3" s="18"/>
      <c r="E3" s="26"/>
      <c r="F3" s="19"/>
    </row>
    <row r="4" spans="1:6" x14ac:dyDescent="0.25">
      <c r="A4" s="96" t="s">
        <v>65</v>
      </c>
      <c r="B4" s="97" t="s">
        <v>64</v>
      </c>
      <c r="D4" s="27"/>
      <c r="E4" s="28" t="s">
        <v>66</v>
      </c>
      <c r="F4" s="17" t="s">
        <v>67</v>
      </c>
    </row>
    <row r="5" spans="1:6" x14ac:dyDescent="0.25">
      <c r="A5" s="96" t="s">
        <v>68</v>
      </c>
      <c r="B5" s="97" t="s">
        <v>69</v>
      </c>
      <c r="D5" s="27"/>
      <c r="E5" s="28" t="s">
        <v>70</v>
      </c>
      <c r="F5" s="17" t="s">
        <v>71</v>
      </c>
    </row>
    <row r="6" spans="1:6" x14ac:dyDescent="0.25">
      <c r="A6" s="96" t="s">
        <v>72</v>
      </c>
      <c r="B6" s="97" t="s">
        <v>73</v>
      </c>
      <c r="D6" s="27"/>
      <c r="E6" s="28" t="s">
        <v>74</v>
      </c>
      <c r="F6" s="17" t="s">
        <v>75</v>
      </c>
    </row>
    <row r="7" spans="1:6" x14ac:dyDescent="0.25">
      <c r="A7" s="96" t="s">
        <v>76</v>
      </c>
      <c r="B7" s="97" t="s">
        <v>75</v>
      </c>
      <c r="D7" s="27"/>
      <c r="E7" s="28" t="s">
        <v>77</v>
      </c>
      <c r="F7" s="17" t="s">
        <v>78</v>
      </c>
    </row>
    <row r="8" spans="1:6" x14ac:dyDescent="0.25">
      <c r="A8" s="96" t="s">
        <v>79</v>
      </c>
      <c r="B8" s="97" t="s">
        <v>80</v>
      </c>
      <c r="D8" s="27"/>
      <c r="E8" s="28" t="s">
        <v>81</v>
      </c>
      <c r="F8" s="17" t="s">
        <v>82</v>
      </c>
    </row>
    <row r="9" spans="1:6" x14ac:dyDescent="0.25">
      <c r="A9" s="96" t="s">
        <v>83</v>
      </c>
      <c r="B9" s="97" t="s">
        <v>84</v>
      </c>
      <c r="D9" s="27"/>
      <c r="E9" s="28"/>
      <c r="F9" s="17"/>
    </row>
    <row r="10" spans="1:6" x14ac:dyDescent="0.25">
      <c r="D10" s="27"/>
      <c r="E10" s="28" t="s">
        <v>85</v>
      </c>
      <c r="F10" s="17" t="s">
        <v>86</v>
      </c>
    </row>
    <row r="11" spans="1:6" hidden="1" outlineLevel="1" x14ac:dyDescent="0.25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5">
      <c r="A12" s="96" t="s">
        <v>65</v>
      </c>
      <c r="B12" s="97" t="s">
        <v>89</v>
      </c>
      <c r="D12" s="27"/>
      <c r="E12" s="30" t="s">
        <v>90</v>
      </c>
      <c r="F12" s="20" t="s">
        <v>91</v>
      </c>
    </row>
    <row r="13" spans="1:6" hidden="1" outlineLevel="1" x14ac:dyDescent="0.25">
      <c r="A13" s="96" t="s">
        <v>68</v>
      </c>
      <c r="B13" s="97" t="s">
        <v>82</v>
      </c>
      <c r="D13" s="27"/>
      <c r="E13" s="30" t="s">
        <v>92</v>
      </c>
      <c r="F13" s="20" t="s">
        <v>93</v>
      </c>
    </row>
    <row r="14" spans="1:6" hidden="1" outlineLevel="1" x14ac:dyDescent="0.25">
      <c r="A14" s="96" t="s">
        <v>72</v>
      </c>
      <c r="B14" s="97" t="s">
        <v>94</v>
      </c>
      <c r="D14" s="27"/>
      <c r="E14" s="30" t="s">
        <v>95</v>
      </c>
      <c r="F14" s="20" t="s">
        <v>96</v>
      </c>
    </row>
    <row r="15" spans="1:6" hidden="1" outlineLevel="1" x14ac:dyDescent="0.25">
      <c r="A15" s="96" t="s">
        <v>76</v>
      </c>
      <c r="B15" s="97" t="s">
        <v>97</v>
      </c>
      <c r="D15" s="27"/>
      <c r="E15" s="30" t="s">
        <v>98</v>
      </c>
      <c r="F15" s="20" t="s">
        <v>99</v>
      </c>
    </row>
    <row r="16" spans="1:6" hidden="1" outlineLevel="1" x14ac:dyDescent="0.25">
      <c r="A16" s="96" t="s">
        <v>79</v>
      </c>
      <c r="B16" s="97" t="s">
        <v>100</v>
      </c>
      <c r="D16" s="27"/>
      <c r="E16" s="30" t="s">
        <v>101</v>
      </c>
      <c r="F16" s="20" t="s">
        <v>102</v>
      </c>
    </row>
    <row r="17" spans="1:6" hidden="1" outlineLevel="1" x14ac:dyDescent="0.25">
      <c r="A17" s="96" t="s">
        <v>83</v>
      </c>
      <c r="B17" s="97" t="s">
        <v>103</v>
      </c>
      <c r="D17" s="27"/>
      <c r="E17" s="30" t="s">
        <v>104</v>
      </c>
      <c r="F17" s="20" t="s">
        <v>105</v>
      </c>
    </row>
    <row r="18" spans="1:6" hidden="1" outlineLevel="1" x14ac:dyDescent="0.25">
      <c r="A18" s="96" t="s">
        <v>106</v>
      </c>
      <c r="B18" s="97" t="s">
        <v>107</v>
      </c>
      <c r="D18" s="18" t="s">
        <v>108</v>
      </c>
      <c r="E18" s="29"/>
      <c r="F18" s="19"/>
    </row>
    <row r="19" spans="1:6" hidden="1" outlineLevel="1" x14ac:dyDescent="0.25">
      <c r="A19" s="96" t="s">
        <v>109</v>
      </c>
      <c r="B19" s="97" t="s">
        <v>110</v>
      </c>
      <c r="D19" s="27"/>
      <c r="E19" s="30" t="s">
        <v>111</v>
      </c>
      <c r="F19" s="20" t="s">
        <v>112</v>
      </c>
    </row>
    <row r="20" spans="1:6" hidden="1" outlineLevel="1" x14ac:dyDescent="0.25">
      <c r="A20" s="96" t="s">
        <v>113</v>
      </c>
      <c r="B20" s="97" t="s">
        <v>114</v>
      </c>
      <c r="D20" s="27"/>
      <c r="E20" s="30" t="s">
        <v>115</v>
      </c>
      <c r="F20" s="20" t="s">
        <v>116</v>
      </c>
    </row>
    <row r="21" spans="1:6" hidden="1" outlineLevel="1" x14ac:dyDescent="0.25">
      <c r="A21" s="96" t="s">
        <v>117</v>
      </c>
      <c r="B21" s="97" t="s">
        <v>118</v>
      </c>
      <c r="D21" s="27"/>
      <c r="E21" s="30" t="s">
        <v>119</v>
      </c>
      <c r="F21" s="20" t="s">
        <v>120</v>
      </c>
    </row>
    <row r="22" spans="1:6" hidden="1" outlineLevel="1" x14ac:dyDescent="0.25">
      <c r="A22" s="96" t="s">
        <v>121</v>
      </c>
      <c r="B22" s="97" t="s">
        <v>122</v>
      </c>
      <c r="D22" s="27"/>
      <c r="E22" s="30" t="s">
        <v>123</v>
      </c>
      <c r="F22" s="20" t="s">
        <v>124</v>
      </c>
    </row>
    <row r="23" spans="1:6" hidden="1" outlineLevel="1" x14ac:dyDescent="0.25">
      <c r="A23" s="96" t="s">
        <v>125</v>
      </c>
      <c r="B23" s="97" t="s">
        <v>126</v>
      </c>
      <c r="D23" s="27"/>
      <c r="E23" s="30" t="s">
        <v>127</v>
      </c>
      <c r="F23" s="20" t="s">
        <v>128</v>
      </c>
    </row>
    <row r="24" spans="1:6" hidden="1" outlineLevel="1" x14ac:dyDescent="0.25">
      <c r="A24" s="96" t="s">
        <v>129</v>
      </c>
      <c r="B24" s="97" t="s">
        <v>130</v>
      </c>
      <c r="D24" s="27"/>
      <c r="E24" s="30" t="s">
        <v>131</v>
      </c>
      <c r="F24" s="20" t="s">
        <v>132</v>
      </c>
    </row>
    <row r="25" spans="1:6" hidden="1" outlineLevel="1" x14ac:dyDescent="0.25">
      <c r="A25" s="96" t="s">
        <v>133</v>
      </c>
      <c r="B25" s="97" t="s">
        <v>134</v>
      </c>
      <c r="D25" s="27"/>
      <c r="E25" s="30" t="s">
        <v>135</v>
      </c>
      <c r="F25" s="20" t="s">
        <v>136</v>
      </c>
    </row>
    <row r="26" spans="1:6" hidden="1" outlineLevel="1" x14ac:dyDescent="0.25">
      <c r="A26" s="96" t="s">
        <v>137</v>
      </c>
      <c r="B26" s="97" t="s">
        <v>138</v>
      </c>
      <c r="D26" s="27"/>
      <c r="E26" s="30" t="s">
        <v>139</v>
      </c>
      <c r="F26" s="20" t="s">
        <v>140</v>
      </c>
    </row>
    <row r="27" spans="1:6" hidden="1" outlineLevel="1" x14ac:dyDescent="0.25">
      <c r="A27" s="96" t="s">
        <v>141</v>
      </c>
      <c r="B27" s="97" t="s">
        <v>142</v>
      </c>
      <c r="D27" s="18" t="s">
        <v>143</v>
      </c>
      <c r="E27" s="29"/>
      <c r="F27" s="19"/>
    </row>
    <row r="28" spans="1:6" collapsed="1" x14ac:dyDescent="0.25">
      <c r="B28" s="31"/>
      <c r="D28" s="27"/>
      <c r="E28" s="28" t="s">
        <v>144</v>
      </c>
      <c r="F28" s="17" t="s">
        <v>145</v>
      </c>
    </row>
    <row r="29" spans="1:6" collapsed="1" x14ac:dyDescent="0.25">
      <c r="A29" s="21"/>
      <c r="D29" s="27"/>
      <c r="E29" s="28" t="s">
        <v>146</v>
      </c>
      <c r="F29" s="17" t="s">
        <v>147</v>
      </c>
    </row>
    <row r="30" spans="1:6" x14ac:dyDescent="0.25">
      <c r="D30" s="27"/>
      <c r="E30" s="28" t="s">
        <v>148</v>
      </c>
      <c r="F30" s="17" t="s">
        <v>149</v>
      </c>
    </row>
    <row r="31" spans="1:6" x14ac:dyDescent="0.25">
      <c r="D31" s="27"/>
      <c r="E31" s="28" t="s">
        <v>150</v>
      </c>
      <c r="F31" s="17" t="s">
        <v>114</v>
      </c>
    </row>
    <row r="32" spans="1:6" x14ac:dyDescent="0.25">
      <c r="D32" s="27"/>
      <c r="E32" s="28" t="s">
        <v>151</v>
      </c>
      <c r="F32" s="17" t="s">
        <v>118</v>
      </c>
    </row>
    <row r="33" spans="4:6" x14ac:dyDescent="0.25">
      <c r="D33" s="27"/>
      <c r="E33" s="28" t="s">
        <v>152</v>
      </c>
      <c r="F33" s="17" t="s">
        <v>153</v>
      </c>
    </row>
    <row r="34" spans="4:6" x14ac:dyDescent="0.25">
      <c r="D34" s="27"/>
      <c r="E34" s="28" t="s">
        <v>154</v>
      </c>
      <c r="F34" s="17" t="s">
        <v>155</v>
      </c>
    </row>
    <row r="35" spans="4:6" x14ac:dyDescent="0.25">
      <c r="D35" s="27"/>
      <c r="E35" s="28" t="s">
        <v>156</v>
      </c>
      <c r="F35" s="17" t="s">
        <v>157</v>
      </c>
    </row>
    <row r="36" spans="4:6" x14ac:dyDescent="0.25">
      <c r="D36" s="27"/>
      <c r="E36" s="28" t="s">
        <v>158</v>
      </c>
      <c r="F36" s="17" t="s">
        <v>159</v>
      </c>
    </row>
    <row r="37" spans="4:6" x14ac:dyDescent="0.25">
      <c r="D37" s="27"/>
      <c r="E37" s="28" t="s">
        <v>160</v>
      </c>
      <c r="F37" s="17" t="s">
        <v>161</v>
      </c>
    </row>
    <row r="38" spans="4:6" x14ac:dyDescent="0.25">
      <c r="D38" s="27"/>
      <c r="E38" s="28" t="s">
        <v>162</v>
      </c>
      <c r="F38" s="17" t="s">
        <v>163</v>
      </c>
    </row>
    <row r="39" spans="4:6" x14ac:dyDescent="0.25">
      <c r="D39" s="18" t="s">
        <v>164</v>
      </c>
      <c r="E39" s="29"/>
      <c r="F39" s="19"/>
    </row>
    <row r="40" spans="4:6" x14ac:dyDescent="0.25">
      <c r="D40" s="27"/>
      <c r="E40" s="28" t="s">
        <v>165</v>
      </c>
      <c r="F40" s="17" t="s">
        <v>84</v>
      </c>
    </row>
    <row r="41" spans="4:6" x14ac:dyDescent="0.25">
      <c r="D41" s="27"/>
      <c r="E41" s="30" t="s">
        <v>166</v>
      </c>
      <c r="F41" s="20" t="s">
        <v>167</v>
      </c>
    </row>
    <row r="42" spans="4:6" x14ac:dyDescent="0.25">
      <c r="D42" s="27"/>
      <c r="E42" s="30" t="s">
        <v>168</v>
      </c>
      <c r="F42" s="20" t="s">
        <v>169</v>
      </c>
    </row>
    <row r="43" spans="4:6" x14ac:dyDescent="0.25">
      <c r="D43" s="27"/>
      <c r="E43" s="30" t="s">
        <v>170</v>
      </c>
      <c r="F43" s="20" t="s">
        <v>171</v>
      </c>
    </row>
    <row r="44" spans="4:6" x14ac:dyDescent="0.25">
      <c r="D44" s="27"/>
      <c r="E44" s="30" t="s">
        <v>172</v>
      </c>
      <c r="F44" s="20" t="s">
        <v>173</v>
      </c>
    </row>
    <row r="45" spans="4:6" x14ac:dyDescent="0.25">
      <c r="D45" s="27"/>
      <c r="E45" s="30" t="s">
        <v>174</v>
      </c>
      <c r="F45" s="20" t="s">
        <v>175</v>
      </c>
    </row>
    <row r="46" spans="4:6" x14ac:dyDescent="0.25">
      <c r="D46" s="27"/>
      <c r="E46" s="30" t="s">
        <v>176</v>
      </c>
      <c r="F46" s="20" t="s">
        <v>177</v>
      </c>
    </row>
    <row r="47" spans="4:6" x14ac:dyDescent="0.25">
      <c r="D47" s="18" t="s">
        <v>178</v>
      </c>
      <c r="E47" s="29"/>
      <c r="F47" s="19"/>
    </row>
    <row r="48" spans="4:6" ht="26.25" customHeight="1" x14ac:dyDescent="0.25">
      <c r="D48" s="27"/>
      <c r="E48" s="30" t="s">
        <v>179</v>
      </c>
      <c r="F48" s="20" t="s">
        <v>180</v>
      </c>
    </row>
    <row r="49" spans="4:6" x14ac:dyDescent="0.25">
      <c r="D49" s="27"/>
      <c r="E49" s="30" t="s">
        <v>181</v>
      </c>
      <c r="F49" s="20" t="s">
        <v>182</v>
      </c>
    </row>
    <row r="50" spans="4:6" x14ac:dyDescent="0.25">
      <c r="D50" s="27"/>
      <c r="E50" s="30" t="s">
        <v>183</v>
      </c>
      <c r="F50" s="20" t="s">
        <v>184</v>
      </c>
    </row>
    <row r="51" spans="4:6" x14ac:dyDescent="0.25">
      <c r="D51" s="27"/>
      <c r="E51" s="28" t="s">
        <v>185</v>
      </c>
      <c r="F51" s="17" t="s">
        <v>186</v>
      </c>
    </row>
    <row r="52" spans="4:6" x14ac:dyDescent="0.25">
      <c r="E52" s="32"/>
      <c r="F52" s="22"/>
    </row>
    <row r="53" spans="4:6" x14ac:dyDescent="0.25">
      <c r="E53" s="33"/>
      <c r="F53" s="23" t="s">
        <v>187</v>
      </c>
    </row>
    <row r="55" spans="4:6" x14ac:dyDescent="0.25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45" workbookViewId="0">
      <selection activeCell="H7" sqref="H7:H8"/>
    </sheetView>
  </sheetViews>
  <sheetFormatPr defaultColWidth="9" defaultRowHeight="18" x14ac:dyDescent="0.25"/>
  <cols>
    <col min="1" max="1" width="2.84375" style="15" customWidth="1"/>
    <col min="2" max="2" width="11.84375" style="15" bestFit="1" customWidth="1"/>
    <col min="3" max="3" width="39.15234375" style="15" customWidth="1"/>
    <col min="4" max="4" width="9" style="15" customWidth="1"/>
    <col min="5" max="6" width="12.69140625" style="15" customWidth="1"/>
    <col min="7" max="7" width="9" style="15" customWidth="1"/>
    <col min="8" max="9" width="9" style="15"/>
    <col min="10" max="10" width="9.69140625" style="15" bestFit="1" customWidth="1"/>
    <col min="11" max="14" width="9" style="15"/>
    <col min="15" max="15" width="11" style="15" customWidth="1"/>
    <col min="16" max="17" width="14.15234375" style="15" bestFit="1" customWidth="1"/>
    <col min="18" max="30" width="9" style="15"/>
    <col min="31" max="31" width="11" style="15" customWidth="1"/>
    <col min="32" max="44" width="9" style="15"/>
    <col min="45" max="45" width="10.152343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5">
      <c r="B1" s="72"/>
      <c r="C1" s="79" t="s">
        <v>189</v>
      </c>
    </row>
    <row r="2" spans="2:48" s="73" customFormat="1" ht="16.5" customHeight="1" x14ac:dyDescent="0.25">
      <c r="B2" s="74"/>
      <c r="C2" s="75"/>
    </row>
    <row r="3" spans="2:48" s="73" customFormat="1" ht="33" customHeight="1" x14ac:dyDescent="0.25">
      <c r="B3" s="76" t="s">
        <v>190</v>
      </c>
      <c r="C3" s="98" t="s">
        <v>198</v>
      </c>
    </row>
    <row r="4" spans="2:48" s="73" customFormat="1" ht="35.15" customHeight="1" x14ac:dyDescent="0.25">
      <c r="B4" s="76" t="s">
        <v>191</v>
      </c>
      <c r="C4" s="99" t="s">
        <v>295</v>
      </c>
    </row>
    <row r="8" spans="2:48" ht="19.5" customHeight="1" x14ac:dyDescent="0.25"/>
    <row r="9" spans="2:48" hidden="1" x14ac:dyDescent="0.25"/>
    <row r="10" spans="2:48" hidden="1" x14ac:dyDescent="0.25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5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5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5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5">
      <c r="E14" s="15" t="s">
        <v>301</v>
      </c>
      <c r="P14" s="15" t="s">
        <v>302</v>
      </c>
      <c r="AC14" s="15" t="s">
        <v>259</v>
      </c>
    </row>
    <row r="15" spans="2:48" hidden="1" x14ac:dyDescent="0.25">
      <c r="P15" s="15" t="s">
        <v>303</v>
      </c>
    </row>
    <row r="16" spans="2:48" hidden="1" x14ac:dyDescent="0.25"/>
    <row r="17" spans="2:49" hidden="1" x14ac:dyDescent="0.25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5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1" t="s">
        <v>246</v>
      </c>
      <c r="K18" s="81" t="s">
        <v>246</v>
      </c>
      <c r="L18" s="81" t="s">
        <v>246</v>
      </c>
      <c r="M18" s="81" t="s">
        <v>246</v>
      </c>
      <c r="N18" s="81" t="s">
        <v>247</v>
      </c>
      <c r="O18" s="81" t="s">
        <v>247</v>
      </c>
      <c r="P18" s="81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1" t="s">
        <v>254</v>
      </c>
      <c r="X18" s="15" t="s">
        <v>255</v>
      </c>
      <c r="Y18" s="81" t="s">
        <v>254</v>
      </c>
      <c r="Z18" s="81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1" t="s">
        <v>272</v>
      </c>
      <c r="AQ18" s="81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5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5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5">
      <c r="F21" s="15" t="s">
        <v>301</v>
      </c>
      <c r="Q21" s="15" t="s">
        <v>302</v>
      </c>
      <c r="AD21" s="15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5" zoomScaleNormal="100" zoomScaleSheetLayoutView="130" workbookViewId="0">
      <selection activeCell="B12" sqref="B12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68" t="s">
        <v>304</v>
      </c>
    </row>
    <row r="2" spans="1:15" ht="21" customHeight="1" x14ac:dyDescent="0.25">
      <c r="A2" s="83">
        <v>2</v>
      </c>
    </row>
    <row r="3" spans="1:15" ht="24.65" customHeight="1" x14ac:dyDescent="0.25">
      <c r="A3" s="83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214" t="s">
        <v>4</v>
      </c>
      <c r="C4" s="223" t="s">
        <v>305</v>
      </c>
      <c r="D4" s="224"/>
      <c r="E4" s="224"/>
      <c r="F4" s="224"/>
      <c r="G4" s="224"/>
      <c r="H4" s="224"/>
      <c r="I4" s="224"/>
      <c r="J4" s="224"/>
      <c r="K4" s="224"/>
      <c r="L4" s="225"/>
      <c r="M4" s="214" t="s">
        <v>306</v>
      </c>
    </row>
    <row r="5" spans="1:15" s="7" customFormat="1" ht="18" customHeight="1" x14ac:dyDescent="0.25">
      <c r="B5" s="215"/>
      <c r="C5" s="216" t="s">
        <v>307</v>
      </c>
      <c r="D5" s="217"/>
      <c r="E5" s="217"/>
      <c r="F5" s="217"/>
      <c r="G5" s="217"/>
      <c r="H5" s="217"/>
      <c r="I5" s="217"/>
      <c r="J5" s="216" t="s">
        <v>21</v>
      </c>
      <c r="K5" s="217"/>
      <c r="L5" s="218" t="s">
        <v>308</v>
      </c>
      <c r="M5" s="215"/>
    </row>
    <row r="6" spans="1:15" s="7" customFormat="1" ht="18" customHeight="1" x14ac:dyDescent="0.25">
      <c r="B6" s="215"/>
      <c r="C6" s="218" t="s">
        <v>24</v>
      </c>
      <c r="D6" s="220"/>
      <c r="E6" s="218" t="s">
        <v>309</v>
      </c>
      <c r="F6" s="220"/>
      <c r="G6" s="220"/>
      <c r="H6" s="220"/>
      <c r="I6" s="220"/>
      <c r="J6" s="221" t="s">
        <v>310</v>
      </c>
      <c r="K6" s="218" t="s">
        <v>311</v>
      </c>
      <c r="L6" s="219"/>
      <c r="M6" s="215"/>
    </row>
    <row r="7" spans="1:15" s="7" customFormat="1" ht="45" customHeight="1" x14ac:dyDescent="0.25">
      <c r="B7" s="215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2"/>
      <c r="K7" s="219"/>
      <c r="L7" s="219"/>
      <c r="M7" s="215"/>
    </row>
    <row r="8" spans="1:15" s="7" customFormat="1" ht="52.5" customHeight="1" x14ac:dyDescent="0.25">
      <c r="B8" s="140" t="str">
        <f>IF(ｼｰﾄ0!C4="","",ｼｰﾄ0!C3&amp;ｼｰﾄ0!C4)</f>
        <v>福島県いわき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314</v>
      </c>
      <c r="C10" s="6" t="s">
        <v>315</v>
      </c>
    </row>
    <row r="11" spans="1:15" x14ac:dyDescent="0.25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317</v>
      </c>
    </row>
    <row r="13" spans="1:15" ht="18" customHeight="1" x14ac:dyDescent="0.25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V80"/>
  <sheetViews>
    <sheetView showGridLines="0" topLeftCell="B3" zoomScaleNormal="100" zoomScaleSheetLayoutView="115" workbookViewId="0">
      <selection activeCell="Q2" sqref="Q2"/>
    </sheetView>
  </sheetViews>
  <sheetFormatPr defaultColWidth="9" defaultRowHeight="14.15" x14ac:dyDescent="0.25"/>
  <cols>
    <col min="1" max="1" width="8.53515625" style="13" hidden="1" customWidth="1"/>
    <col min="2" max="2" width="7.4609375" style="12" customWidth="1"/>
    <col min="3" max="3" width="5.84375" style="77" customWidth="1"/>
    <col min="4" max="4" width="11.4609375" style="12" customWidth="1"/>
    <col min="5" max="5" width="5.53515625" style="78" customWidth="1"/>
    <col min="6" max="6" width="5.53515625" style="12" customWidth="1"/>
    <col min="7" max="7" width="10.69140625" style="12" customWidth="1"/>
    <col min="8" max="8" width="5.53515625" style="78" customWidth="1"/>
    <col min="9" max="9" width="5.53515625" style="12" customWidth="1"/>
    <col min="10" max="10" width="10.69140625" style="12" customWidth="1"/>
    <col min="11" max="11" width="5.53515625" style="78" customWidth="1"/>
    <col min="12" max="12" width="5.53515625" style="12" customWidth="1"/>
    <col min="13" max="13" width="10.69140625" style="12" customWidth="1"/>
    <col min="14" max="14" width="5.53515625" style="78" customWidth="1"/>
    <col min="15" max="15" width="5.53515625" style="12" customWidth="1"/>
    <col min="16" max="16" width="10.69140625" style="12" customWidth="1"/>
    <col min="17" max="17" width="5.53515625" style="78" customWidth="1"/>
    <col min="18" max="18" width="5.53515625" style="12" customWidth="1"/>
    <col min="19" max="19" width="10.69140625" style="12" customWidth="1"/>
    <col min="20" max="20" width="7.53515625" style="12" customWidth="1"/>
    <col min="21" max="32" width="5.53515625" style="12" customWidth="1"/>
    <col min="33" max="16384" width="9" style="12"/>
  </cols>
  <sheetData>
    <row r="1" spans="1:22" ht="18" x14ac:dyDescent="0.25">
      <c r="B1" s="69" t="s">
        <v>319</v>
      </c>
    </row>
    <row r="2" spans="1:22" x14ac:dyDescent="0.25">
      <c r="A2" s="13">
        <v>2</v>
      </c>
    </row>
    <row r="3" spans="1:22" x14ac:dyDescent="0.25">
      <c r="A3" s="13">
        <f>IF(COUNTA(E7:S11)&lt;&gt;0,1,2)</f>
        <v>1</v>
      </c>
      <c r="D3" s="14"/>
    </row>
    <row r="4" spans="1:22" ht="20.149999999999999" customHeight="1" x14ac:dyDescent="0.25">
      <c r="B4" s="229" t="s">
        <v>191</v>
      </c>
      <c r="C4" s="241" t="s">
        <v>320</v>
      </c>
      <c r="D4" s="238" t="s">
        <v>321</v>
      </c>
      <c r="E4" s="100" t="s">
        <v>322</v>
      </c>
      <c r="F4" s="101"/>
      <c r="G4" s="102"/>
      <c r="H4" s="100" t="s">
        <v>323</v>
      </c>
      <c r="I4" s="101"/>
      <c r="J4" s="102"/>
      <c r="K4" s="103" t="s">
        <v>324</v>
      </c>
      <c r="L4" s="101"/>
      <c r="M4" s="102"/>
      <c r="N4" s="103" t="s">
        <v>325</v>
      </c>
      <c r="O4" s="103"/>
      <c r="P4" s="103"/>
      <c r="Q4" s="103" t="s">
        <v>326</v>
      </c>
      <c r="R4" s="103"/>
      <c r="S4" s="103"/>
    </row>
    <row r="5" spans="1:22" ht="25.5" customHeight="1" x14ac:dyDescent="0.25">
      <c r="A5" s="13" t="s">
        <v>327</v>
      </c>
      <c r="B5" s="230"/>
      <c r="C5" s="241"/>
      <c r="D5" s="239"/>
      <c r="E5" s="104" t="s">
        <v>328</v>
      </c>
      <c r="F5" s="105" t="s">
        <v>329</v>
      </c>
      <c r="G5" s="106"/>
      <c r="H5" s="104" t="s">
        <v>328</v>
      </c>
      <c r="I5" s="105" t="s">
        <v>329</v>
      </c>
      <c r="J5" s="106"/>
      <c r="K5" s="104" t="s">
        <v>328</v>
      </c>
      <c r="L5" s="105" t="s">
        <v>329</v>
      </c>
      <c r="M5" s="106"/>
      <c r="N5" s="104" t="s">
        <v>328</v>
      </c>
      <c r="O5" s="105" t="s">
        <v>329</v>
      </c>
      <c r="P5" s="106"/>
      <c r="Q5" s="104" t="s">
        <v>328</v>
      </c>
      <c r="R5" s="105" t="s">
        <v>329</v>
      </c>
      <c r="S5" s="107"/>
    </row>
    <row r="6" spans="1:22" ht="27.75" customHeight="1" x14ac:dyDescent="0.25">
      <c r="B6" s="231"/>
      <c r="C6" s="241"/>
      <c r="D6" s="240"/>
      <c r="E6" s="108" t="s">
        <v>330</v>
      </c>
      <c r="F6" s="109" t="s">
        <v>331</v>
      </c>
      <c r="G6" s="110" t="s">
        <v>332</v>
      </c>
      <c r="H6" s="108" t="s">
        <v>330</v>
      </c>
      <c r="I6" s="109" t="s">
        <v>333</v>
      </c>
      <c r="J6" s="110" t="s">
        <v>332</v>
      </c>
      <c r="K6" s="108" t="s">
        <v>330</v>
      </c>
      <c r="L6" s="109" t="s">
        <v>333</v>
      </c>
      <c r="M6" s="110" t="s">
        <v>332</v>
      </c>
      <c r="N6" s="108" t="s">
        <v>330</v>
      </c>
      <c r="O6" s="109" t="s">
        <v>333</v>
      </c>
      <c r="P6" s="110" t="s">
        <v>332</v>
      </c>
      <c r="Q6" s="108" t="s">
        <v>330</v>
      </c>
      <c r="R6" s="109" t="s">
        <v>333</v>
      </c>
      <c r="S6" s="110" t="s">
        <v>332</v>
      </c>
    </row>
    <row r="7" spans="1:22" ht="21.75" customHeight="1" x14ac:dyDescent="0.25">
      <c r="B7" s="238" t="str">
        <f>ｼｰﾄ0!$C$4</f>
        <v>いわき</v>
      </c>
      <c r="C7" s="232"/>
      <c r="D7" s="111" t="s">
        <v>334</v>
      </c>
      <c r="E7" s="131">
        <v>10</v>
      </c>
      <c r="F7" s="132">
        <v>6.5</v>
      </c>
      <c r="G7" s="132">
        <v>2.4</v>
      </c>
      <c r="H7" s="131">
        <v>10</v>
      </c>
      <c r="I7" s="132">
        <v>6.5</v>
      </c>
      <c r="J7" s="132">
        <v>2.4</v>
      </c>
      <c r="K7" s="131">
        <v>10</v>
      </c>
      <c r="L7" s="132">
        <v>6.5</v>
      </c>
      <c r="M7" s="132">
        <v>2.4</v>
      </c>
      <c r="N7" s="131">
        <v>9</v>
      </c>
      <c r="O7" s="132">
        <v>3</v>
      </c>
      <c r="P7" s="132">
        <v>1.1000000000000001</v>
      </c>
      <c r="Q7" s="131">
        <v>10</v>
      </c>
      <c r="R7" s="132">
        <v>3.3</v>
      </c>
      <c r="S7" s="132">
        <v>1.2</v>
      </c>
      <c r="T7" s="254" t="s">
        <v>356</v>
      </c>
      <c r="U7" s="255"/>
      <c r="V7" s="255"/>
    </row>
    <row r="8" spans="1:22" ht="21.75" customHeight="1" x14ac:dyDescent="0.25">
      <c r="B8" s="239"/>
      <c r="C8" s="256"/>
      <c r="D8" s="111" t="s">
        <v>335</v>
      </c>
      <c r="E8" s="131"/>
      <c r="F8" s="132"/>
      <c r="G8" s="132"/>
      <c r="H8" s="131"/>
      <c r="I8" s="132"/>
      <c r="J8" s="132"/>
      <c r="K8" s="131"/>
      <c r="L8" s="132"/>
      <c r="M8" s="132"/>
      <c r="N8" s="131"/>
      <c r="O8" s="132"/>
      <c r="P8" s="132"/>
      <c r="Q8" s="131"/>
      <c r="R8" s="132"/>
      <c r="S8" s="132"/>
    </row>
    <row r="9" spans="1:22" ht="21.75" customHeight="1" x14ac:dyDescent="0.25">
      <c r="B9" s="239"/>
      <c r="C9" s="256"/>
      <c r="D9" s="111" t="s">
        <v>336</v>
      </c>
      <c r="E9" s="131">
        <v>1</v>
      </c>
      <c r="F9" s="132">
        <v>20</v>
      </c>
      <c r="G9" s="132">
        <v>7.3</v>
      </c>
      <c r="H9" s="131">
        <v>1</v>
      </c>
      <c r="I9" s="132">
        <v>20</v>
      </c>
      <c r="J9" s="132">
        <v>7.3</v>
      </c>
      <c r="K9" s="131">
        <v>1</v>
      </c>
      <c r="L9" s="132">
        <v>20</v>
      </c>
      <c r="M9" s="132">
        <v>7.3</v>
      </c>
      <c r="N9" s="131">
        <v>1</v>
      </c>
      <c r="O9" s="132">
        <v>20</v>
      </c>
      <c r="P9" s="132">
        <v>7.3</v>
      </c>
      <c r="Q9" s="131">
        <v>1</v>
      </c>
      <c r="R9" s="132">
        <v>20</v>
      </c>
      <c r="S9" s="132">
        <v>7.3</v>
      </c>
      <c r="U9" s="80"/>
    </row>
    <row r="10" spans="1:22" ht="21.75" customHeight="1" x14ac:dyDescent="0.25">
      <c r="B10" s="239"/>
      <c r="C10" s="256"/>
      <c r="D10" s="111" t="s">
        <v>337</v>
      </c>
      <c r="E10" s="131">
        <v>1</v>
      </c>
      <c r="F10" s="132">
        <v>1</v>
      </c>
      <c r="G10" s="132">
        <v>0.4</v>
      </c>
      <c r="H10" s="131">
        <v>1</v>
      </c>
      <c r="I10" s="132">
        <v>1</v>
      </c>
      <c r="J10" s="132">
        <v>0.4</v>
      </c>
      <c r="K10" s="131">
        <v>1</v>
      </c>
      <c r="L10" s="132">
        <v>1</v>
      </c>
      <c r="M10" s="132">
        <v>0.4</v>
      </c>
      <c r="N10" s="131">
        <v>1</v>
      </c>
      <c r="O10" s="132">
        <v>1</v>
      </c>
      <c r="P10" s="132">
        <v>0.4</v>
      </c>
      <c r="Q10" s="131">
        <v>1</v>
      </c>
      <c r="R10" s="132">
        <v>1</v>
      </c>
      <c r="S10" s="132">
        <v>0.4</v>
      </c>
    </row>
    <row r="11" spans="1:22" ht="21.75" customHeight="1" x14ac:dyDescent="0.25">
      <c r="B11" s="239"/>
      <c r="C11" s="256"/>
      <c r="D11" s="112" t="s">
        <v>338</v>
      </c>
      <c r="E11" s="131">
        <v>24</v>
      </c>
      <c r="F11" s="132">
        <v>4.4000000000000004</v>
      </c>
      <c r="G11" s="132">
        <v>1.6</v>
      </c>
      <c r="H11" s="131">
        <v>24</v>
      </c>
      <c r="I11" s="132">
        <v>4.4000000000000004</v>
      </c>
      <c r="J11" s="132">
        <v>1.6</v>
      </c>
      <c r="K11" s="131">
        <v>24</v>
      </c>
      <c r="L11" s="132">
        <v>4.4000000000000004</v>
      </c>
      <c r="M11" s="132">
        <v>1.6</v>
      </c>
      <c r="N11" s="131">
        <v>24</v>
      </c>
      <c r="O11" s="132">
        <v>4.4000000000000004</v>
      </c>
      <c r="P11" s="132">
        <v>1.6</v>
      </c>
      <c r="Q11" s="131">
        <v>24</v>
      </c>
      <c r="R11" s="132">
        <v>4.4000000000000004</v>
      </c>
      <c r="S11" s="132">
        <v>1.6</v>
      </c>
    </row>
    <row r="12" spans="1:22" ht="26.25" customHeight="1" x14ac:dyDescent="0.25">
      <c r="B12" s="240"/>
      <c r="C12" s="257"/>
      <c r="D12" s="112" t="s">
        <v>339</v>
      </c>
      <c r="E12" s="133">
        <f t="shared" ref="E12:G12" si="0">IF(COUNT(E7:E11)&gt;=1,SUM(E7:E11),"")</f>
        <v>36</v>
      </c>
      <c r="F12" s="134">
        <f t="shared" ref="F12" si="1">IF(COUNT(F7:F11)&gt;=1,SUM(F7:F11),"")</f>
        <v>31.9</v>
      </c>
      <c r="G12" s="134">
        <f t="shared" si="0"/>
        <v>11.7</v>
      </c>
      <c r="H12" s="133">
        <f t="shared" ref="H12:J12" si="2">IF(COUNT(H7:H11)&gt;=1,SUM(H7:H11),"")</f>
        <v>36</v>
      </c>
      <c r="I12" s="135">
        <f t="shared" ref="I12" si="3">IF(COUNT(I7:I11)&gt;=1,SUM(I7:I11),"")</f>
        <v>31.9</v>
      </c>
      <c r="J12" s="135">
        <f t="shared" si="2"/>
        <v>11.7</v>
      </c>
      <c r="K12" s="133">
        <f t="shared" ref="K12:M12" si="4">IF(COUNT(K7:K11)&gt;=1,SUM(K7:K11),"")</f>
        <v>36</v>
      </c>
      <c r="L12" s="134">
        <f t="shared" ref="L12" si="5">IF(COUNT(L7:L11)&gt;=1,SUM(L7:L11),"")</f>
        <v>31.9</v>
      </c>
      <c r="M12" s="134">
        <f t="shared" si="4"/>
        <v>11.7</v>
      </c>
      <c r="N12" s="133">
        <f t="shared" ref="N12:Q12" si="6">IF(COUNT(N7:N11)&gt;=1,SUM(N7:N11),"")</f>
        <v>35</v>
      </c>
      <c r="O12" s="134">
        <f t="shared" ref="O12" si="7">IF(COUNT(O7:O11)&gt;=1,SUM(O7:O11),"")</f>
        <v>28.4</v>
      </c>
      <c r="P12" s="134">
        <f t="shared" si="6"/>
        <v>10.4</v>
      </c>
      <c r="Q12" s="133">
        <f t="shared" si="6"/>
        <v>36</v>
      </c>
      <c r="R12" s="134">
        <f t="shared" ref="R12" si="8">IF(COUNT(R7:R11)&gt;=1,SUM(R7:R11),"")</f>
        <v>28.700000000000003</v>
      </c>
      <c r="S12" s="134">
        <f>IF(COUNT(S7:S11)&gt;=1,SUM(S7:S11),"")</f>
        <v>10.5</v>
      </c>
    </row>
    <row r="13" spans="1:22" ht="21.75" customHeight="1" x14ac:dyDescent="0.25">
      <c r="B13" s="238" t="str">
        <f>ｼｰﾄ0!$C$4</f>
        <v>いわき</v>
      </c>
      <c r="C13" s="243"/>
      <c r="D13" s="111" t="s">
        <v>334</v>
      </c>
      <c r="E13" s="112"/>
      <c r="F13" s="132"/>
      <c r="G13" s="132"/>
      <c r="H13" s="112"/>
      <c r="I13" s="132"/>
      <c r="J13" s="132"/>
      <c r="K13" s="112"/>
      <c r="L13" s="132"/>
      <c r="M13" s="132"/>
      <c r="N13" s="112"/>
      <c r="O13" s="132"/>
      <c r="P13" s="132"/>
      <c r="Q13" s="136"/>
      <c r="R13" s="132"/>
      <c r="S13" s="132"/>
    </row>
    <row r="14" spans="1:22" ht="21.75" customHeight="1" x14ac:dyDescent="0.25">
      <c r="B14" s="239"/>
      <c r="C14" s="244"/>
      <c r="D14" s="111" t="s">
        <v>335</v>
      </c>
      <c r="E14" s="112"/>
      <c r="F14" s="132"/>
      <c r="G14" s="132"/>
      <c r="H14" s="112"/>
      <c r="I14" s="132"/>
      <c r="J14" s="132"/>
      <c r="K14" s="112"/>
      <c r="L14" s="132"/>
      <c r="M14" s="132"/>
      <c r="N14" s="112"/>
      <c r="O14" s="132"/>
      <c r="P14" s="132"/>
      <c r="Q14" s="136"/>
      <c r="R14" s="132"/>
      <c r="S14" s="132"/>
    </row>
    <row r="15" spans="1:22" ht="21.75" customHeight="1" x14ac:dyDescent="0.25">
      <c r="B15" s="239"/>
      <c r="C15" s="244"/>
      <c r="D15" s="111" t="s">
        <v>336</v>
      </c>
      <c r="E15" s="112"/>
      <c r="F15" s="132"/>
      <c r="G15" s="132"/>
      <c r="H15" s="112"/>
      <c r="I15" s="132"/>
      <c r="J15" s="132"/>
      <c r="K15" s="112"/>
      <c r="L15" s="132"/>
      <c r="M15" s="132"/>
      <c r="N15" s="112"/>
      <c r="O15" s="132"/>
      <c r="P15" s="132"/>
      <c r="Q15" s="136"/>
      <c r="R15" s="132"/>
      <c r="S15" s="132"/>
    </row>
    <row r="16" spans="1:22" ht="21.75" customHeight="1" x14ac:dyDescent="0.25">
      <c r="B16" s="239"/>
      <c r="C16" s="244"/>
      <c r="D16" s="111" t="s">
        <v>337</v>
      </c>
      <c r="E16" s="112"/>
      <c r="F16" s="132"/>
      <c r="G16" s="132"/>
      <c r="H16" s="112"/>
      <c r="I16" s="132"/>
      <c r="J16" s="132"/>
      <c r="K16" s="112"/>
      <c r="L16" s="132"/>
      <c r="M16" s="132"/>
      <c r="N16" s="112"/>
      <c r="O16" s="132"/>
      <c r="P16" s="132"/>
      <c r="Q16" s="136"/>
      <c r="R16" s="132"/>
      <c r="S16" s="132"/>
    </row>
    <row r="17" spans="2:19" ht="21.75" customHeight="1" x14ac:dyDescent="0.25">
      <c r="B17" s="239"/>
      <c r="C17" s="244"/>
      <c r="D17" s="112" t="s">
        <v>338</v>
      </c>
      <c r="E17" s="112"/>
      <c r="F17" s="132"/>
      <c r="G17" s="132"/>
      <c r="H17" s="112"/>
      <c r="I17" s="132"/>
      <c r="J17" s="132"/>
      <c r="K17" s="112"/>
      <c r="L17" s="132"/>
      <c r="M17" s="132"/>
      <c r="N17" s="112"/>
      <c r="O17" s="132"/>
      <c r="P17" s="132"/>
      <c r="Q17" s="136"/>
      <c r="R17" s="132"/>
      <c r="S17" s="132"/>
    </row>
    <row r="18" spans="2:19" ht="26.25" customHeight="1" x14ac:dyDescent="0.25">
      <c r="B18" s="240"/>
      <c r="C18" s="245"/>
      <c r="D18" s="112" t="s">
        <v>340</v>
      </c>
      <c r="E18" s="133" t="str">
        <f t="shared" ref="E18:G18" si="9">IF(COUNT(E13:E17)&gt;=1,SUM(E13:E17),"")</f>
        <v/>
      </c>
      <c r="F18" s="134" t="str">
        <f t="shared" ref="F18" si="10">IF(COUNT(F13:F17)&gt;=1,SUM(F13:F17),"")</f>
        <v/>
      </c>
      <c r="G18" s="134" t="str">
        <f t="shared" si="9"/>
        <v/>
      </c>
      <c r="H18" s="133" t="str">
        <f t="shared" ref="H18:S18" si="11">IF(COUNT(H13:H17)&gt;=1,SUM(H13:H17),"")</f>
        <v/>
      </c>
      <c r="I18" s="135" t="str">
        <f t="shared" si="11"/>
        <v/>
      </c>
      <c r="J18" s="135" t="str">
        <f t="shared" si="11"/>
        <v/>
      </c>
      <c r="K18" s="133" t="str">
        <f t="shared" si="11"/>
        <v/>
      </c>
      <c r="L18" s="134" t="str">
        <f t="shared" si="11"/>
        <v/>
      </c>
      <c r="M18" s="134" t="str">
        <f t="shared" si="11"/>
        <v/>
      </c>
      <c r="N18" s="133" t="str">
        <f t="shared" si="11"/>
        <v/>
      </c>
      <c r="O18" s="134" t="str">
        <f t="shared" si="11"/>
        <v/>
      </c>
      <c r="P18" s="134" t="str">
        <f t="shared" si="11"/>
        <v/>
      </c>
      <c r="Q18" s="133" t="str">
        <f t="shared" si="11"/>
        <v/>
      </c>
      <c r="R18" s="134" t="str">
        <f t="shared" si="11"/>
        <v/>
      </c>
      <c r="S18" s="134" t="str">
        <f t="shared" si="11"/>
        <v/>
      </c>
    </row>
    <row r="19" spans="2:19" ht="21.75" customHeight="1" x14ac:dyDescent="0.25">
      <c r="B19" s="238" t="str">
        <f>ｼｰﾄ0!$C$4</f>
        <v>いわき</v>
      </c>
      <c r="C19" s="232"/>
      <c r="D19" s="111" t="s">
        <v>334</v>
      </c>
      <c r="E19" s="112"/>
      <c r="F19" s="132"/>
      <c r="G19" s="132"/>
      <c r="H19" s="112"/>
      <c r="I19" s="132"/>
      <c r="J19" s="132"/>
      <c r="K19" s="112"/>
      <c r="L19" s="132"/>
      <c r="M19" s="132"/>
      <c r="N19" s="112"/>
      <c r="O19" s="132"/>
      <c r="P19" s="132"/>
      <c r="Q19" s="136"/>
      <c r="R19" s="132"/>
      <c r="S19" s="132"/>
    </row>
    <row r="20" spans="2:19" ht="21.75" customHeight="1" x14ac:dyDescent="0.25">
      <c r="B20" s="239"/>
      <c r="C20" s="233"/>
      <c r="D20" s="111" t="s">
        <v>335</v>
      </c>
      <c r="E20" s="112"/>
      <c r="F20" s="132"/>
      <c r="G20" s="132"/>
      <c r="H20" s="112"/>
      <c r="I20" s="132"/>
      <c r="J20" s="132"/>
      <c r="K20" s="112"/>
      <c r="L20" s="132"/>
      <c r="M20" s="132"/>
      <c r="N20" s="112"/>
      <c r="O20" s="132"/>
      <c r="P20" s="132"/>
      <c r="Q20" s="136"/>
      <c r="R20" s="132"/>
      <c r="S20" s="132"/>
    </row>
    <row r="21" spans="2:19" ht="21.75" customHeight="1" x14ac:dyDescent="0.25">
      <c r="B21" s="239"/>
      <c r="C21" s="233"/>
      <c r="D21" s="111" t="s">
        <v>336</v>
      </c>
      <c r="E21" s="112"/>
      <c r="F21" s="132"/>
      <c r="G21" s="132"/>
      <c r="H21" s="112"/>
      <c r="I21" s="132"/>
      <c r="J21" s="132"/>
      <c r="K21" s="112"/>
      <c r="L21" s="132"/>
      <c r="M21" s="132"/>
      <c r="N21" s="112"/>
      <c r="O21" s="132"/>
      <c r="P21" s="132"/>
      <c r="Q21" s="136"/>
      <c r="R21" s="132"/>
      <c r="S21" s="132"/>
    </row>
    <row r="22" spans="2:19" ht="21.75" customHeight="1" x14ac:dyDescent="0.25">
      <c r="B22" s="239"/>
      <c r="C22" s="233"/>
      <c r="D22" s="111" t="s">
        <v>337</v>
      </c>
      <c r="E22" s="112"/>
      <c r="F22" s="132"/>
      <c r="G22" s="132"/>
      <c r="H22" s="112"/>
      <c r="I22" s="132"/>
      <c r="J22" s="132"/>
      <c r="K22" s="112"/>
      <c r="L22" s="132"/>
      <c r="M22" s="132"/>
      <c r="N22" s="112"/>
      <c r="O22" s="132"/>
      <c r="P22" s="132"/>
      <c r="Q22" s="136"/>
      <c r="R22" s="132"/>
      <c r="S22" s="132"/>
    </row>
    <row r="23" spans="2:19" ht="21.75" customHeight="1" x14ac:dyDescent="0.25">
      <c r="B23" s="239"/>
      <c r="C23" s="233"/>
      <c r="D23" s="112" t="s">
        <v>338</v>
      </c>
      <c r="E23" s="112"/>
      <c r="F23" s="132"/>
      <c r="G23" s="132"/>
      <c r="H23" s="112"/>
      <c r="I23" s="132"/>
      <c r="J23" s="132"/>
      <c r="K23" s="112"/>
      <c r="L23" s="132"/>
      <c r="M23" s="132"/>
      <c r="N23" s="112"/>
      <c r="O23" s="132"/>
      <c r="P23" s="132"/>
      <c r="Q23" s="136"/>
      <c r="R23" s="132"/>
      <c r="S23" s="132"/>
    </row>
    <row r="24" spans="2:19" ht="26.25" customHeight="1" x14ac:dyDescent="0.25">
      <c r="B24" s="240"/>
      <c r="C24" s="234"/>
      <c r="D24" s="112" t="s">
        <v>341</v>
      </c>
      <c r="E24" s="136" t="str">
        <f t="shared" ref="E24:G24" si="12">IF(COUNT(E19:E23)&gt;=1,SUM(E19:E23),"")</f>
        <v/>
      </c>
      <c r="F24" s="137" t="str">
        <f t="shared" ref="F24" si="13">IF(COUNT(F19:F23)&gt;=1,SUM(F19:F23),"")</f>
        <v/>
      </c>
      <c r="G24" s="137" t="str">
        <f t="shared" si="12"/>
        <v/>
      </c>
      <c r="H24" s="136" t="str">
        <f t="shared" ref="H24:S24" si="14">IF(COUNT(H19:H23)&gt;=1,SUM(H19:H23),"")</f>
        <v/>
      </c>
      <c r="I24" s="138" t="str">
        <f t="shared" si="14"/>
        <v/>
      </c>
      <c r="J24" s="138" t="str">
        <f t="shared" si="14"/>
        <v/>
      </c>
      <c r="K24" s="136" t="str">
        <f t="shared" si="14"/>
        <v/>
      </c>
      <c r="L24" s="137" t="str">
        <f t="shared" si="14"/>
        <v/>
      </c>
      <c r="M24" s="137" t="str">
        <f t="shared" si="14"/>
        <v/>
      </c>
      <c r="N24" s="136" t="str">
        <f t="shared" si="14"/>
        <v/>
      </c>
      <c r="O24" s="137" t="str">
        <f t="shared" si="14"/>
        <v/>
      </c>
      <c r="P24" s="137" t="str">
        <f t="shared" si="14"/>
        <v/>
      </c>
      <c r="Q24" s="136" t="str">
        <f t="shared" si="14"/>
        <v/>
      </c>
      <c r="R24" s="137" t="str">
        <f t="shared" si="14"/>
        <v/>
      </c>
      <c r="S24" s="137" t="str">
        <f t="shared" si="14"/>
        <v/>
      </c>
    </row>
    <row r="25" spans="2:19" ht="22.5" customHeight="1" x14ac:dyDescent="0.25">
      <c r="B25" s="238" t="str">
        <f>ｼｰﾄ0!$C$4</f>
        <v>いわき</v>
      </c>
      <c r="C25" s="232"/>
      <c r="D25" s="111" t="s">
        <v>334</v>
      </c>
      <c r="E25" s="112"/>
      <c r="F25" s="132"/>
      <c r="G25" s="132"/>
      <c r="H25" s="112"/>
      <c r="I25" s="132"/>
      <c r="J25" s="132"/>
      <c r="K25" s="112"/>
      <c r="L25" s="132"/>
      <c r="M25" s="132"/>
      <c r="N25" s="112"/>
      <c r="O25" s="132"/>
      <c r="P25" s="132"/>
      <c r="Q25" s="136"/>
      <c r="R25" s="132"/>
      <c r="S25" s="132"/>
    </row>
    <row r="26" spans="2:19" ht="22.5" customHeight="1" x14ac:dyDescent="0.25">
      <c r="B26" s="239"/>
      <c r="C26" s="233"/>
      <c r="D26" s="111" t="s">
        <v>335</v>
      </c>
      <c r="E26" s="112"/>
      <c r="F26" s="132"/>
      <c r="G26" s="132"/>
      <c r="H26" s="112"/>
      <c r="I26" s="132"/>
      <c r="J26" s="132"/>
      <c r="K26" s="112"/>
      <c r="L26" s="132"/>
      <c r="M26" s="132"/>
      <c r="N26" s="112"/>
      <c r="O26" s="132"/>
      <c r="P26" s="132"/>
      <c r="Q26" s="136"/>
      <c r="R26" s="132"/>
      <c r="S26" s="132"/>
    </row>
    <row r="27" spans="2:19" ht="22.5" customHeight="1" x14ac:dyDescent="0.25">
      <c r="B27" s="239"/>
      <c r="C27" s="233"/>
      <c r="D27" s="111" t="s">
        <v>336</v>
      </c>
      <c r="E27" s="112"/>
      <c r="F27" s="132"/>
      <c r="G27" s="132"/>
      <c r="H27" s="112"/>
      <c r="I27" s="132"/>
      <c r="J27" s="132"/>
      <c r="K27" s="112"/>
      <c r="L27" s="132"/>
      <c r="M27" s="132"/>
      <c r="N27" s="112"/>
      <c r="O27" s="132"/>
      <c r="P27" s="132"/>
      <c r="Q27" s="136"/>
      <c r="R27" s="132"/>
      <c r="S27" s="132"/>
    </row>
    <row r="28" spans="2:19" ht="22.5" customHeight="1" x14ac:dyDescent="0.25">
      <c r="B28" s="239"/>
      <c r="C28" s="233"/>
      <c r="D28" s="111" t="s">
        <v>337</v>
      </c>
      <c r="E28" s="112"/>
      <c r="F28" s="132"/>
      <c r="G28" s="132"/>
      <c r="H28" s="112"/>
      <c r="I28" s="132"/>
      <c r="J28" s="132"/>
      <c r="K28" s="112"/>
      <c r="L28" s="132"/>
      <c r="M28" s="132"/>
      <c r="N28" s="112"/>
      <c r="O28" s="132"/>
      <c r="P28" s="132"/>
      <c r="Q28" s="136"/>
      <c r="R28" s="132"/>
      <c r="S28" s="132"/>
    </row>
    <row r="29" spans="2:19" ht="22.5" customHeight="1" x14ac:dyDescent="0.25">
      <c r="B29" s="239"/>
      <c r="C29" s="233"/>
      <c r="D29" s="112" t="s">
        <v>338</v>
      </c>
      <c r="E29" s="112"/>
      <c r="F29" s="132"/>
      <c r="G29" s="132"/>
      <c r="H29" s="112"/>
      <c r="I29" s="132"/>
      <c r="J29" s="132"/>
      <c r="K29" s="112"/>
      <c r="L29" s="132"/>
      <c r="M29" s="132"/>
      <c r="N29" s="112"/>
      <c r="O29" s="132"/>
      <c r="P29" s="132"/>
      <c r="Q29" s="136"/>
      <c r="R29" s="132"/>
      <c r="S29" s="132"/>
    </row>
    <row r="30" spans="2:19" ht="25.5" customHeight="1" x14ac:dyDescent="0.25">
      <c r="B30" s="240"/>
      <c r="C30" s="234"/>
      <c r="D30" s="112" t="s">
        <v>342</v>
      </c>
      <c r="E30" s="136" t="str">
        <f t="shared" ref="E30:G30" si="15">IF(COUNT(E25:E29)&gt;=1,SUM(E25:E29),"")</f>
        <v/>
      </c>
      <c r="F30" s="137" t="str">
        <f t="shared" ref="F30" si="16">IF(COUNT(F25:F29)&gt;=1,SUM(F25:F29),"")</f>
        <v/>
      </c>
      <c r="G30" s="137" t="str">
        <f t="shared" si="15"/>
        <v/>
      </c>
      <c r="H30" s="136" t="str">
        <f t="shared" ref="H30:S30" si="17">IF(COUNT(H25:H29)&gt;=1,SUM(H25:H29),"")</f>
        <v/>
      </c>
      <c r="I30" s="138" t="str">
        <f t="shared" si="17"/>
        <v/>
      </c>
      <c r="J30" s="138" t="str">
        <f t="shared" si="17"/>
        <v/>
      </c>
      <c r="K30" s="136" t="str">
        <f t="shared" si="17"/>
        <v/>
      </c>
      <c r="L30" s="137" t="str">
        <f t="shared" si="17"/>
        <v/>
      </c>
      <c r="M30" s="137" t="str">
        <f t="shared" si="17"/>
        <v/>
      </c>
      <c r="N30" s="136" t="str">
        <f t="shared" si="17"/>
        <v/>
      </c>
      <c r="O30" s="137" t="str">
        <f t="shared" si="17"/>
        <v/>
      </c>
      <c r="P30" s="137" t="str">
        <f t="shared" si="17"/>
        <v/>
      </c>
      <c r="Q30" s="136" t="str">
        <f t="shared" si="17"/>
        <v/>
      </c>
      <c r="R30" s="137" t="str">
        <f t="shared" si="17"/>
        <v/>
      </c>
      <c r="S30" s="137" t="str">
        <f t="shared" si="17"/>
        <v/>
      </c>
    </row>
    <row r="31" spans="2:19" ht="21.75" customHeight="1" x14ac:dyDescent="0.25">
      <c r="B31" s="238" t="str">
        <f>ｼｰﾄ0!$C$4</f>
        <v>いわき</v>
      </c>
      <c r="C31" s="232"/>
      <c r="D31" s="111" t="s">
        <v>334</v>
      </c>
      <c r="E31" s="112"/>
      <c r="F31" s="132"/>
      <c r="G31" s="132"/>
      <c r="H31" s="112"/>
      <c r="I31" s="132"/>
      <c r="J31" s="132"/>
      <c r="K31" s="112"/>
      <c r="L31" s="132"/>
      <c r="M31" s="132"/>
      <c r="N31" s="112"/>
      <c r="O31" s="132"/>
      <c r="P31" s="132"/>
      <c r="Q31" s="136"/>
      <c r="R31" s="132"/>
      <c r="S31" s="132"/>
    </row>
    <row r="32" spans="2:19" ht="21.75" customHeight="1" x14ac:dyDescent="0.25">
      <c r="B32" s="239"/>
      <c r="C32" s="256"/>
      <c r="D32" s="111" t="s">
        <v>335</v>
      </c>
      <c r="E32" s="112"/>
      <c r="F32" s="132"/>
      <c r="G32" s="132"/>
      <c r="H32" s="112"/>
      <c r="I32" s="132"/>
      <c r="J32" s="132"/>
      <c r="K32" s="112"/>
      <c r="L32" s="132"/>
      <c r="M32" s="132"/>
      <c r="N32" s="112"/>
      <c r="O32" s="132"/>
      <c r="P32" s="132"/>
      <c r="Q32" s="136"/>
      <c r="R32" s="132"/>
      <c r="S32" s="132"/>
    </row>
    <row r="33" spans="2:19" ht="21.75" customHeight="1" x14ac:dyDescent="0.25">
      <c r="B33" s="239"/>
      <c r="C33" s="256"/>
      <c r="D33" s="111" t="s">
        <v>336</v>
      </c>
      <c r="E33" s="112"/>
      <c r="F33" s="132"/>
      <c r="G33" s="132"/>
      <c r="H33" s="112"/>
      <c r="I33" s="132"/>
      <c r="J33" s="132"/>
      <c r="K33" s="112"/>
      <c r="L33" s="132"/>
      <c r="M33" s="132"/>
      <c r="N33" s="112"/>
      <c r="O33" s="132"/>
      <c r="P33" s="132"/>
      <c r="Q33" s="136"/>
      <c r="R33" s="132"/>
      <c r="S33" s="132"/>
    </row>
    <row r="34" spans="2:19" ht="21.75" customHeight="1" x14ac:dyDescent="0.25">
      <c r="B34" s="239"/>
      <c r="C34" s="256"/>
      <c r="D34" s="111" t="s">
        <v>337</v>
      </c>
      <c r="E34" s="112"/>
      <c r="F34" s="132"/>
      <c r="G34" s="132"/>
      <c r="H34" s="112"/>
      <c r="I34" s="132"/>
      <c r="J34" s="132"/>
      <c r="K34" s="112"/>
      <c r="L34" s="132"/>
      <c r="M34" s="132"/>
      <c r="N34" s="112"/>
      <c r="O34" s="132"/>
      <c r="P34" s="132"/>
      <c r="Q34" s="136"/>
      <c r="R34" s="132"/>
      <c r="S34" s="132"/>
    </row>
    <row r="35" spans="2:19" ht="21.75" customHeight="1" x14ac:dyDescent="0.25">
      <c r="B35" s="239"/>
      <c r="C35" s="256"/>
      <c r="D35" s="112" t="s">
        <v>338</v>
      </c>
      <c r="E35" s="112"/>
      <c r="F35" s="132"/>
      <c r="G35" s="132"/>
      <c r="H35" s="112"/>
      <c r="I35" s="132"/>
      <c r="J35" s="132"/>
      <c r="K35" s="112"/>
      <c r="L35" s="132"/>
      <c r="M35" s="132"/>
      <c r="N35" s="112"/>
      <c r="O35" s="132"/>
      <c r="P35" s="132"/>
      <c r="Q35" s="136"/>
      <c r="R35" s="132"/>
      <c r="S35" s="132"/>
    </row>
    <row r="36" spans="2:19" ht="25.5" customHeight="1" x14ac:dyDescent="0.25">
      <c r="B36" s="240"/>
      <c r="C36" s="257"/>
      <c r="D36" s="113" t="s">
        <v>343</v>
      </c>
      <c r="E36" s="136" t="str">
        <f t="shared" ref="E36:G36" si="18">IF(COUNT(E31:E35)&gt;=1,SUM(E31:E35),"")</f>
        <v/>
      </c>
      <c r="F36" s="137" t="str">
        <f t="shared" ref="F36" si="19">IF(COUNT(F31:F35)&gt;=1,SUM(F31:F35),"")</f>
        <v/>
      </c>
      <c r="G36" s="137" t="str">
        <f t="shared" si="18"/>
        <v/>
      </c>
      <c r="H36" s="136" t="str">
        <f t="shared" ref="H36:S36" si="20">IF(COUNT(H31:H35)&gt;=1,SUM(H31:H35),"")</f>
        <v/>
      </c>
      <c r="I36" s="138" t="str">
        <f t="shared" si="20"/>
        <v/>
      </c>
      <c r="J36" s="138" t="str">
        <f t="shared" si="20"/>
        <v/>
      </c>
      <c r="K36" s="136" t="str">
        <f t="shared" si="20"/>
        <v/>
      </c>
      <c r="L36" s="137" t="str">
        <f t="shared" si="20"/>
        <v/>
      </c>
      <c r="M36" s="137" t="str">
        <f t="shared" si="20"/>
        <v/>
      </c>
      <c r="N36" s="136" t="str">
        <f t="shared" si="20"/>
        <v/>
      </c>
      <c r="O36" s="137" t="str">
        <f t="shared" si="20"/>
        <v/>
      </c>
      <c r="P36" s="137" t="str">
        <f t="shared" si="20"/>
        <v/>
      </c>
      <c r="Q36" s="136" t="str">
        <f t="shared" si="20"/>
        <v/>
      </c>
      <c r="R36" s="137" t="str">
        <f t="shared" si="20"/>
        <v/>
      </c>
      <c r="S36" s="137" t="str">
        <f t="shared" si="20"/>
        <v/>
      </c>
    </row>
    <row r="37" spans="2:19" ht="21.75" customHeight="1" x14ac:dyDescent="0.25">
      <c r="B37" s="238" t="str">
        <f>ｼｰﾄ0!$C$4</f>
        <v>いわき</v>
      </c>
      <c r="C37" s="232"/>
      <c r="D37" s="111" t="s">
        <v>334</v>
      </c>
      <c r="E37" s="112"/>
      <c r="F37" s="132"/>
      <c r="G37" s="132"/>
      <c r="H37" s="112"/>
      <c r="I37" s="132"/>
      <c r="J37" s="132"/>
      <c r="K37" s="112"/>
      <c r="L37" s="132"/>
      <c r="M37" s="132"/>
      <c r="N37" s="112"/>
      <c r="O37" s="132"/>
      <c r="P37" s="132"/>
      <c r="Q37" s="136"/>
      <c r="R37" s="132"/>
      <c r="S37" s="132"/>
    </row>
    <row r="38" spans="2:19" ht="21.75" customHeight="1" x14ac:dyDescent="0.25">
      <c r="B38" s="239"/>
      <c r="C38" s="256"/>
      <c r="D38" s="111" t="s">
        <v>335</v>
      </c>
      <c r="E38" s="112"/>
      <c r="F38" s="132"/>
      <c r="G38" s="132"/>
      <c r="H38" s="112"/>
      <c r="I38" s="132"/>
      <c r="J38" s="132"/>
      <c r="K38" s="112"/>
      <c r="L38" s="132"/>
      <c r="M38" s="132"/>
      <c r="N38" s="112"/>
      <c r="O38" s="132"/>
      <c r="P38" s="132"/>
      <c r="Q38" s="136"/>
      <c r="R38" s="132"/>
      <c r="S38" s="132"/>
    </row>
    <row r="39" spans="2:19" ht="21.75" customHeight="1" x14ac:dyDescent="0.25">
      <c r="B39" s="239"/>
      <c r="C39" s="256"/>
      <c r="D39" s="111" t="s">
        <v>336</v>
      </c>
      <c r="E39" s="112"/>
      <c r="F39" s="132"/>
      <c r="G39" s="132"/>
      <c r="H39" s="112"/>
      <c r="I39" s="132"/>
      <c r="J39" s="132"/>
      <c r="K39" s="112"/>
      <c r="L39" s="132"/>
      <c r="M39" s="132"/>
      <c r="N39" s="112"/>
      <c r="O39" s="132"/>
      <c r="P39" s="132"/>
      <c r="Q39" s="136"/>
      <c r="R39" s="132"/>
      <c r="S39" s="132"/>
    </row>
    <row r="40" spans="2:19" ht="21.75" customHeight="1" x14ac:dyDescent="0.25">
      <c r="B40" s="239"/>
      <c r="C40" s="256"/>
      <c r="D40" s="111" t="s">
        <v>337</v>
      </c>
      <c r="E40" s="112"/>
      <c r="F40" s="132"/>
      <c r="G40" s="132"/>
      <c r="H40" s="112"/>
      <c r="I40" s="132"/>
      <c r="J40" s="132"/>
      <c r="K40" s="112"/>
      <c r="L40" s="132"/>
      <c r="M40" s="132"/>
      <c r="N40" s="112"/>
      <c r="O40" s="132"/>
      <c r="P40" s="132"/>
      <c r="Q40" s="136"/>
      <c r="R40" s="132"/>
      <c r="S40" s="132"/>
    </row>
    <row r="41" spans="2:19" ht="21.75" customHeight="1" x14ac:dyDescent="0.25">
      <c r="B41" s="239"/>
      <c r="C41" s="256"/>
      <c r="D41" s="112" t="s">
        <v>338</v>
      </c>
      <c r="E41" s="112"/>
      <c r="F41" s="132"/>
      <c r="G41" s="132"/>
      <c r="H41" s="112"/>
      <c r="I41" s="132"/>
      <c r="J41" s="132"/>
      <c r="K41" s="112"/>
      <c r="L41" s="132"/>
      <c r="M41" s="132"/>
      <c r="N41" s="112"/>
      <c r="O41" s="132"/>
      <c r="P41" s="132"/>
      <c r="Q41" s="136"/>
      <c r="R41" s="132"/>
      <c r="S41" s="132"/>
    </row>
    <row r="42" spans="2:19" ht="25.5" customHeight="1" x14ac:dyDescent="0.25">
      <c r="B42" s="240"/>
      <c r="C42" s="257"/>
      <c r="D42" s="112" t="s">
        <v>344</v>
      </c>
      <c r="E42" s="136" t="str">
        <f t="shared" ref="E42:G42" si="21">IF(COUNT(E37:E41)&gt;=1,SUM(E37:E41),"")</f>
        <v/>
      </c>
      <c r="F42" s="137" t="str">
        <f t="shared" ref="F42" si="22">IF(COUNT(F37:F41)&gt;=1,SUM(F37:F41),"")</f>
        <v/>
      </c>
      <c r="G42" s="137" t="str">
        <f t="shared" si="21"/>
        <v/>
      </c>
      <c r="H42" s="136" t="str">
        <f t="shared" ref="H42:S42" si="23">IF(COUNT(H37:H41)&gt;=1,SUM(H37:H41),"")</f>
        <v/>
      </c>
      <c r="I42" s="138" t="str">
        <f t="shared" si="23"/>
        <v/>
      </c>
      <c r="J42" s="138" t="str">
        <f t="shared" si="23"/>
        <v/>
      </c>
      <c r="K42" s="136" t="str">
        <f t="shared" si="23"/>
        <v/>
      </c>
      <c r="L42" s="137" t="str">
        <f t="shared" si="23"/>
        <v/>
      </c>
      <c r="M42" s="137" t="str">
        <f t="shared" si="23"/>
        <v/>
      </c>
      <c r="N42" s="136" t="str">
        <f t="shared" si="23"/>
        <v/>
      </c>
      <c r="O42" s="137" t="str">
        <f t="shared" si="23"/>
        <v/>
      </c>
      <c r="P42" s="137" t="str">
        <f t="shared" si="23"/>
        <v/>
      </c>
      <c r="Q42" s="136" t="str">
        <f t="shared" si="23"/>
        <v/>
      </c>
      <c r="R42" s="137" t="str">
        <f t="shared" si="23"/>
        <v/>
      </c>
      <c r="S42" s="137" t="str">
        <f t="shared" si="23"/>
        <v/>
      </c>
    </row>
    <row r="43" spans="2:19" ht="21.75" customHeight="1" x14ac:dyDescent="0.25">
      <c r="B43" s="238" t="str">
        <f>ｼｰﾄ0!$C$4</f>
        <v>いわき</v>
      </c>
      <c r="C43" s="232"/>
      <c r="D43" s="111" t="s">
        <v>334</v>
      </c>
      <c r="E43" s="112"/>
      <c r="F43" s="132"/>
      <c r="G43" s="132"/>
      <c r="H43" s="112"/>
      <c r="I43" s="132"/>
      <c r="J43" s="132"/>
      <c r="K43" s="112"/>
      <c r="L43" s="132"/>
      <c r="M43" s="132"/>
      <c r="N43" s="112"/>
      <c r="O43" s="132"/>
      <c r="P43" s="132"/>
      <c r="Q43" s="136"/>
      <c r="R43" s="132"/>
      <c r="S43" s="132"/>
    </row>
    <row r="44" spans="2:19" ht="21.75" customHeight="1" x14ac:dyDescent="0.25">
      <c r="B44" s="239"/>
      <c r="C44" s="233"/>
      <c r="D44" s="111" t="s">
        <v>335</v>
      </c>
      <c r="E44" s="112"/>
      <c r="F44" s="132"/>
      <c r="G44" s="132"/>
      <c r="H44" s="112"/>
      <c r="I44" s="132"/>
      <c r="J44" s="132"/>
      <c r="K44" s="112"/>
      <c r="L44" s="132"/>
      <c r="M44" s="132"/>
      <c r="N44" s="112"/>
      <c r="O44" s="132"/>
      <c r="P44" s="132"/>
      <c r="Q44" s="136"/>
      <c r="R44" s="132"/>
      <c r="S44" s="132"/>
    </row>
    <row r="45" spans="2:19" ht="21.75" customHeight="1" x14ac:dyDescent="0.25">
      <c r="B45" s="239"/>
      <c r="C45" s="233"/>
      <c r="D45" s="111" t="s">
        <v>336</v>
      </c>
      <c r="E45" s="112"/>
      <c r="F45" s="132"/>
      <c r="G45" s="132"/>
      <c r="H45" s="112"/>
      <c r="I45" s="132"/>
      <c r="J45" s="132"/>
      <c r="K45" s="112"/>
      <c r="L45" s="132"/>
      <c r="M45" s="132"/>
      <c r="N45" s="112"/>
      <c r="O45" s="132"/>
      <c r="P45" s="132"/>
      <c r="Q45" s="136"/>
      <c r="R45" s="132"/>
      <c r="S45" s="132"/>
    </row>
    <row r="46" spans="2:19" ht="21.75" customHeight="1" x14ac:dyDescent="0.25">
      <c r="B46" s="239"/>
      <c r="C46" s="233"/>
      <c r="D46" s="111" t="s">
        <v>337</v>
      </c>
      <c r="E46" s="112"/>
      <c r="F46" s="132"/>
      <c r="G46" s="132"/>
      <c r="H46" s="112"/>
      <c r="I46" s="132"/>
      <c r="J46" s="132"/>
      <c r="K46" s="112"/>
      <c r="L46" s="132"/>
      <c r="M46" s="132"/>
      <c r="N46" s="112"/>
      <c r="O46" s="132"/>
      <c r="P46" s="132"/>
      <c r="Q46" s="136"/>
      <c r="R46" s="132"/>
      <c r="S46" s="132"/>
    </row>
    <row r="47" spans="2:19" ht="21.75" customHeight="1" x14ac:dyDescent="0.25">
      <c r="B47" s="239"/>
      <c r="C47" s="233"/>
      <c r="D47" s="112" t="s">
        <v>338</v>
      </c>
      <c r="E47" s="112"/>
      <c r="F47" s="132"/>
      <c r="G47" s="132"/>
      <c r="H47" s="112"/>
      <c r="I47" s="132"/>
      <c r="J47" s="132"/>
      <c r="K47" s="112"/>
      <c r="L47" s="132"/>
      <c r="M47" s="132"/>
      <c r="N47" s="112"/>
      <c r="O47" s="132"/>
      <c r="P47" s="132"/>
      <c r="Q47" s="136"/>
      <c r="R47" s="132"/>
      <c r="S47" s="132"/>
    </row>
    <row r="48" spans="2:19" ht="23.25" customHeight="1" x14ac:dyDescent="0.25">
      <c r="B48" s="240"/>
      <c r="C48" s="234"/>
      <c r="D48" s="112" t="s">
        <v>345</v>
      </c>
      <c r="E48" s="136" t="str">
        <f t="shared" ref="E48:G48" si="24">IF(COUNT(E43:E47)&gt;=1,SUM(E43:E47),"")</f>
        <v/>
      </c>
      <c r="F48" s="137" t="str">
        <f t="shared" ref="F48" si="25">IF(COUNT(F43:F47)&gt;=1,SUM(F43:F47),"")</f>
        <v/>
      </c>
      <c r="G48" s="137" t="str">
        <f t="shared" si="24"/>
        <v/>
      </c>
      <c r="H48" s="136" t="str">
        <f t="shared" ref="H48:S48" si="26">IF(COUNT(H43:H47)&gt;=1,SUM(H43:H47),"")</f>
        <v/>
      </c>
      <c r="I48" s="138" t="str">
        <f t="shared" si="26"/>
        <v/>
      </c>
      <c r="J48" s="138" t="str">
        <f t="shared" si="26"/>
        <v/>
      </c>
      <c r="K48" s="136" t="str">
        <f t="shared" si="26"/>
        <v/>
      </c>
      <c r="L48" s="137" t="str">
        <f t="shared" si="26"/>
        <v/>
      </c>
      <c r="M48" s="137" t="str">
        <f t="shared" si="26"/>
        <v/>
      </c>
      <c r="N48" s="136" t="str">
        <f t="shared" si="26"/>
        <v/>
      </c>
      <c r="O48" s="137" t="str">
        <f t="shared" si="26"/>
        <v/>
      </c>
      <c r="P48" s="137" t="str">
        <f t="shared" si="26"/>
        <v/>
      </c>
      <c r="Q48" s="136" t="str">
        <f t="shared" si="26"/>
        <v/>
      </c>
      <c r="R48" s="137" t="str">
        <f t="shared" si="26"/>
        <v/>
      </c>
      <c r="S48" s="137" t="str">
        <f t="shared" si="26"/>
        <v/>
      </c>
    </row>
    <row r="49" spans="2:19" ht="21.75" customHeight="1" x14ac:dyDescent="0.25">
      <c r="B49" s="238" t="str">
        <f>ｼｰﾄ0!$C$4</f>
        <v>いわき</v>
      </c>
      <c r="C49" s="232"/>
      <c r="D49" s="111" t="s">
        <v>334</v>
      </c>
      <c r="E49" s="112"/>
      <c r="F49" s="132"/>
      <c r="G49" s="132"/>
      <c r="H49" s="112"/>
      <c r="I49" s="132"/>
      <c r="J49" s="132"/>
      <c r="K49" s="131"/>
      <c r="L49" s="132"/>
      <c r="M49" s="132"/>
      <c r="N49" s="131"/>
      <c r="O49" s="132"/>
      <c r="P49" s="132"/>
      <c r="Q49" s="136"/>
      <c r="R49" s="132"/>
      <c r="S49" s="132"/>
    </row>
    <row r="50" spans="2:19" ht="21.75" customHeight="1" x14ac:dyDescent="0.25">
      <c r="B50" s="239"/>
      <c r="C50" s="256"/>
      <c r="D50" s="111" t="s">
        <v>335</v>
      </c>
      <c r="E50" s="112"/>
      <c r="F50" s="132"/>
      <c r="G50" s="132"/>
      <c r="H50" s="112"/>
      <c r="I50" s="132"/>
      <c r="J50" s="132"/>
      <c r="K50" s="131"/>
      <c r="L50" s="132"/>
      <c r="M50" s="132"/>
      <c r="N50" s="131"/>
      <c r="O50" s="132"/>
      <c r="P50" s="132"/>
      <c r="Q50" s="136"/>
      <c r="R50" s="132"/>
      <c r="S50" s="132"/>
    </row>
    <row r="51" spans="2:19" ht="21.75" customHeight="1" x14ac:dyDescent="0.25">
      <c r="B51" s="239"/>
      <c r="C51" s="256"/>
      <c r="D51" s="111" t="s">
        <v>336</v>
      </c>
      <c r="E51" s="112"/>
      <c r="F51" s="132"/>
      <c r="G51" s="132"/>
      <c r="H51" s="112"/>
      <c r="I51" s="132"/>
      <c r="J51" s="132"/>
      <c r="K51" s="131"/>
      <c r="L51" s="132"/>
      <c r="M51" s="132"/>
      <c r="N51" s="131"/>
      <c r="O51" s="132"/>
      <c r="P51" s="132"/>
      <c r="Q51" s="136"/>
      <c r="R51" s="132"/>
      <c r="S51" s="132"/>
    </row>
    <row r="52" spans="2:19" ht="21.75" customHeight="1" x14ac:dyDescent="0.25">
      <c r="B52" s="239"/>
      <c r="C52" s="256"/>
      <c r="D52" s="111" t="s">
        <v>337</v>
      </c>
      <c r="E52" s="112"/>
      <c r="F52" s="132"/>
      <c r="G52" s="132"/>
      <c r="H52" s="112"/>
      <c r="I52" s="132"/>
      <c r="J52" s="132"/>
      <c r="K52" s="131"/>
      <c r="L52" s="132"/>
      <c r="M52" s="132"/>
      <c r="N52" s="131"/>
      <c r="O52" s="132"/>
      <c r="P52" s="132"/>
      <c r="Q52" s="136"/>
      <c r="R52" s="132"/>
      <c r="S52" s="132"/>
    </row>
    <row r="53" spans="2:19" ht="21.75" customHeight="1" x14ac:dyDescent="0.25">
      <c r="B53" s="239"/>
      <c r="C53" s="256"/>
      <c r="D53" s="112" t="s">
        <v>338</v>
      </c>
      <c r="E53" s="112"/>
      <c r="F53" s="132"/>
      <c r="G53" s="132"/>
      <c r="H53" s="112"/>
      <c r="I53" s="132"/>
      <c r="J53" s="132"/>
      <c r="K53" s="131"/>
      <c r="L53" s="132"/>
      <c r="M53" s="132"/>
      <c r="N53" s="131"/>
      <c r="O53" s="132"/>
      <c r="P53" s="132"/>
      <c r="Q53" s="136"/>
      <c r="R53" s="132"/>
      <c r="S53" s="132"/>
    </row>
    <row r="54" spans="2:19" ht="26.25" customHeight="1" thickBot="1" x14ac:dyDescent="0.3">
      <c r="B54" s="242"/>
      <c r="C54" s="258"/>
      <c r="D54" s="114" t="s">
        <v>346</v>
      </c>
      <c r="E54" s="136" t="str">
        <f t="shared" ref="E54:G54" si="27">IF(COUNT(E49:E53)&gt;=1,SUM(E49:E53),"")</f>
        <v/>
      </c>
      <c r="F54" s="137" t="str">
        <f t="shared" ref="F54" si="28">IF(COUNT(F49:F53)&gt;=1,SUM(F49:F53),"")</f>
        <v/>
      </c>
      <c r="G54" s="137" t="str">
        <f t="shared" si="27"/>
        <v/>
      </c>
      <c r="H54" s="136" t="str">
        <f t="shared" ref="H54:S54" si="29">IF(COUNT(H49:H53)&gt;=1,SUM(H49:H53),"")</f>
        <v/>
      </c>
      <c r="I54" s="138" t="str">
        <f>IF(COUNT(I49:I53)&gt;=1,SUM(I49:I53),"")</f>
        <v/>
      </c>
      <c r="J54" s="138" t="str">
        <f t="shared" si="29"/>
        <v/>
      </c>
      <c r="K54" s="136" t="str">
        <f t="shared" si="29"/>
        <v/>
      </c>
      <c r="L54" s="137" t="str">
        <f t="shared" si="29"/>
        <v/>
      </c>
      <c r="M54" s="137" t="str">
        <f t="shared" si="29"/>
        <v/>
      </c>
      <c r="N54" s="136" t="str">
        <f t="shared" si="29"/>
        <v/>
      </c>
      <c r="O54" s="137" t="str">
        <f t="shared" si="29"/>
        <v/>
      </c>
      <c r="P54" s="137" t="str">
        <f t="shared" si="29"/>
        <v/>
      </c>
      <c r="Q54" s="136" t="str">
        <f t="shared" si="29"/>
        <v/>
      </c>
      <c r="R54" s="137" t="str">
        <f t="shared" si="29"/>
        <v/>
      </c>
      <c r="S54" s="137" t="str">
        <f t="shared" si="29"/>
        <v/>
      </c>
    </row>
    <row r="55" spans="2:19" ht="21.75" customHeight="1" thickTop="1" x14ac:dyDescent="0.25">
      <c r="B55" s="235" t="s">
        <v>347</v>
      </c>
      <c r="C55" s="226"/>
      <c r="D55" s="115" t="s">
        <v>334</v>
      </c>
      <c r="E55" s="139">
        <f>IF(COUNT(E7,E13,E19,E25,E31,E37,E43,E49)&gt;=1,SUM(E7,E13,E19,E25,E31,E37,E43,E49),"")</f>
        <v>10</v>
      </c>
      <c r="F55" s="139">
        <f t="shared" ref="F55:S55" si="30">IF(COUNT(F7,F13,F19,F25,F31,F37,F43,F49)&gt;=1,SUM(F7,F13,F19,F25,F31,F37,F43,F49),"")</f>
        <v>6.5</v>
      </c>
      <c r="G55" s="139">
        <f t="shared" si="30"/>
        <v>2.4</v>
      </c>
      <c r="H55" s="139">
        <f t="shared" si="30"/>
        <v>10</v>
      </c>
      <c r="I55" s="139">
        <f t="shared" si="30"/>
        <v>6.5</v>
      </c>
      <c r="J55" s="139">
        <f t="shared" si="30"/>
        <v>2.4</v>
      </c>
      <c r="K55" s="139">
        <f t="shared" si="30"/>
        <v>10</v>
      </c>
      <c r="L55" s="139">
        <f t="shared" si="30"/>
        <v>6.5</v>
      </c>
      <c r="M55" s="139">
        <f t="shared" si="30"/>
        <v>2.4</v>
      </c>
      <c r="N55" s="139">
        <f t="shared" si="30"/>
        <v>9</v>
      </c>
      <c r="O55" s="139">
        <f t="shared" si="30"/>
        <v>3</v>
      </c>
      <c r="P55" s="139">
        <f t="shared" si="30"/>
        <v>1.1000000000000001</v>
      </c>
      <c r="Q55" s="139">
        <f t="shared" si="30"/>
        <v>10</v>
      </c>
      <c r="R55" s="139">
        <f t="shared" si="30"/>
        <v>3.3</v>
      </c>
      <c r="S55" s="139">
        <f t="shared" si="30"/>
        <v>1.2</v>
      </c>
    </row>
    <row r="56" spans="2:19" ht="21.75" customHeight="1" x14ac:dyDescent="0.25">
      <c r="B56" s="236"/>
      <c r="C56" s="227"/>
      <c r="D56" s="111" t="s">
        <v>335</v>
      </c>
      <c r="E56" s="139" t="str">
        <f t="shared" ref="E56:S56" si="31">IF(COUNT(E8,E14,E20,E26,E32,E38,E44,E50)&gt;=1,SUM(E8,E14,E20,E26,E32,E38,E44,E50),"")</f>
        <v/>
      </c>
      <c r="F56" s="139" t="str">
        <f t="shared" si="31"/>
        <v/>
      </c>
      <c r="G56" s="139" t="str">
        <f t="shared" si="31"/>
        <v/>
      </c>
      <c r="H56" s="139" t="str">
        <f t="shared" si="31"/>
        <v/>
      </c>
      <c r="I56" s="139" t="str">
        <f t="shared" si="31"/>
        <v/>
      </c>
      <c r="J56" s="139" t="str">
        <f t="shared" si="31"/>
        <v/>
      </c>
      <c r="K56" s="139" t="str">
        <f t="shared" si="31"/>
        <v/>
      </c>
      <c r="L56" s="139" t="str">
        <f t="shared" si="31"/>
        <v/>
      </c>
      <c r="M56" s="139" t="str">
        <f t="shared" si="31"/>
        <v/>
      </c>
      <c r="N56" s="139" t="str">
        <f t="shared" si="31"/>
        <v/>
      </c>
      <c r="O56" s="139" t="str">
        <f t="shared" si="31"/>
        <v/>
      </c>
      <c r="P56" s="139" t="str">
        <f t="shared" si="31"/>
        <v/>
      </c>
      <c r="Q56" s="139" t="str">
        <f t="shared" si="31"/>
        <v/>
      </c>
      <c r="R56" s="139" t="str">
        <f t="shared" si="31"/>
        <v/>
      </c>
      <c r="S56" s="139" t="str">
        <f t="shared" si="31"/>
        <v/>
      </c>
    </row>
    <row r="57" spans="2:19" ht="21.75" customHeight="1" x14ac:dyDescent="0.25">
      <c r="B57" s="236"/>
      <c r="C57" s="227"/>
      <c r="D57" s="111" t="s">
        <v>336</v>
      </c>
      <c r="E57" s="139">
        <f t="shared" ref="E57:S57" si="32">IF(COUNT(E9,E15,E21,E27,E33,E39,E45,E51)&gt;=1,SUM(E9,E15,E21,E27,E33,E39,E45,E51),"")</f>
        <v>1</v>
      </c>
      <c r="F57" s="139">
        <f t="shared" si="32"/>
        <v>20</v>
      </c>
      <c r="G57" s="139">
        <f t="shared" si="32"/>
        <v>7.3</v>
      </c>
      <c r="H57" s="139">
        <f t="shared" si="32"/>
        <v>1</v>
      </c>
      <c r="I57" s="139">
        <f t="shared" si="32"/>
        <v>20</v>
      </c>
      <c r="J57" s="139">
        <f t="shared" si="32"/>
        <v>7.3</v>
      </c>
      <c r="K57" s="139">
        <f t="shared" si="32"/>
        <v>1</v>
      </c>
      <c r="L57" s="139">
        <f t="shared" si="32"/>
        <v>20</v>
      </c>
      <c r="M57" s="139">
        <f t="shared" si="32"/>
        <v>7.3</v>
      </c>
      <c r="N57" s="139">
        <f t="shared" si="32"/>
        <v>1</v>
      </c>
      <c r="O57" s="139">
        <f t="shared" si="32"/>
        <v>20</v>
      </c>
      <c r="P57" s="139">
        <f t="shared" si="32"/>
        <v>7.3</v>
      </c>
      <c r="Q57" s="139">
        <f t="shared" si="32"/>
        <v>1</v>
      </c>
      <c r="R57" s="139">
        <f t="shared" si="32"/>
        <v>20</v>
      </c>
      <c r="S57" s="139">
        <f t="shared" si="32"/>
        <v>7.3</v>
      </c>
    </row>
    <row r="58" spans="2:19" ht="21.75" customHeight="1" x14ac:dyDescent="0.25">
      <c r="B58" s="236"/>
      <c r="C58" s="227"/>
      <c r="D58" s="111" t="s">
        <v>337</v>
      </c>
      <c r="E58" s="139">
        <f t="shared" ref="E58:S58" si="33">IF(COUNT(E10,E16,E22,E28,E34,E40,E46,E52)&gt;=1,SUM(E10,E16,E22,E28,E34,E40,E46,E52),"")</f>
        <v>1</v>
      </c>
      <c r="F58" s="139">
        <f t="shared" si="33"/>
        <v>1</v>
      </c>
      <c r="G58" s="139">
        <f t="shared" si="33"/>
        <v>0.4</v>
      </c>
      <c r="H58" s="139">
        <f t="shared" si="33"/>
        <v>1</v>
      </c>
      <c r="I58" s="139">
        <f t="shared" si="33"/>
        <v>1</v>
      </c>
      <c r="J58" s="139">
        <f t="shared" si="33"/>
        <v>0.4</v>
      </c>
      <c r="K58" s="139">
        <f t="shared" si="33"/>
        <v>1</v>
      </c>
      <c r="L58" s="139">
        <f t="shared" si="33"/>
        <v>1</v>
      </c>
      <c r="M58" s="139">
        <f t="shared" si="33"/>
        <v>0.4</v>
      </c>
      <c r="N58" s="139">
        <f t="shared" si="33"/>
        <v>1</v>
      </c>
      <c r="O58" s="139">
        <f t="shared" si="33"/>
        <v>1</v>
      </c>
      <c r="P58" s="139">
        <f t="shared" si="33"/>
        <v>0.4</v>
      </c>
      <c r="Q58" s="139">
        <f t="shared" si="33"/>
        <v>1</v>
      </c>
      <c r="R58" s="139">
        <f t="shared" si="33"/>
        <v>1</v>
      </c>
      <c r="S58" s="139">
        <f t="shared" si="33"/>
        <v>0.4</v>
      </c>
    </row>
    <row r="59" spans="2:19" ht="21.75" customHeight="1" x14ac:dyDescent="0.25">
      <c r="B59" s="236"/>
      <c r="C59" s="227"/>
      <c r="D59" s="112" t="s">
        <v>338</v>
      </c>
      <c r="E59" s="139">
        <f t="shared" ref="E59:S59" si="34">IF(COUNT(E11,E17,E23,E29,E35,E41,E47,E53)&gt;=1,SUM(E11,E17,E23,E29,E35,E41,E47,E53),"")</f>
        <v>24</v>
      </c>
      <c r="F59" s="139">
        <f t="shared" si="34"/>
        <v>4.4000000000000004</v>
      </c>
      <c r="G59" s="139">
        <f t="shared" si="34"/>
        <v>1.6</v>
      </c>
      <c r="H59" s="139">
        <f t="shared" si="34"/>
        <v>24</v>
      </c>
      <c r="I59" s="139">
        <f t="shared" si="34"/>
        <v>4.4000000000000004</v>
      </c>
      <c r="J59" s="139">
        <f t="shared" si="34"/>
        <v>1.6</v>
      </c>
      <c r="K59" s="139">
        <f t="shared" si="34"/>
        <v>24</v>
      </c>
      <c r="L59" s="139">
        <f t="shared" si="34"/>
        <v>4.4000000000000004</v>
      </c>
      <c r="M59" s="139">
        <f t="shared" si="34"/>
        <v>1.6</v>
      </c>
      <c r="N59" s="139">
        <f t="shared" si="34"/>
        <v>24</v>
      </c>
      <c r="O59" s="139">
        <f t="shared" si="34"/>
        <v>4.4000000000000004</v>
      </c>
      <c r="P59" s="139">
        <f>IF(COUNT(P11,P17,P23,P29,P35,P41,P47,P53)&gt;=1,SUM(P11,P17,P23,P29,P35,P41,P47,P53),"")</f>
        <v>1.6</v>
      </c>
      <c r="Q59" s="139">
        <f t="shared" si="34"/>
        <v>24</v>
      </c>
      <c r="R59" s="139">
        <f t="shared" si="34"/>
        <v>4.4000000000000004</v>
      </c>
      <c r="S59" s="139">
        <f t="shared" si="34"/>
        <v>1.6</v>
      </c>
    </row>
    <row r="60" spans="2:19" ht="32.25" customHeight="1" x14ac:dyDescent="0.25">
      <c r="B60" s="237"/>
      <c r="C60" s="228"/>
      <c r="D60" s="112" t="s">
        <v>348</v>
      </c>
      <c r="E60" s="137">
        <f>SUM(E55:E59)</f>
        <v>36</v>
      </c>
      <c r="F60" s="137">
        <f t="shared" ref="F60:S60" si="35">SUM(F55:F59)</f>
        <v>31.9</v>
      </c>
      <c r="G60" s="137">
        <f t="shared" si="35"/>
        <v>11.7</v>
      </c>
      <c r="H60" s="137">
        <f t="shared" si="35"/>
        <v>36</v>
      </c>
      <c r="I60" s="137">
        <f t="shared" si="35"/>
        <v>31.9</v>
      </c>
      <c r="J60" s="137">
        <f t="shared" si="35"/>
        <v>11.7</v>
      </c>
      <c r="K60" s="137">
        <f t="shared" si="35"/>
        <v>36</v>
      </c>
      <c r="L60" s="137">
        <f t="shared" si="35"/>
        <v>31.9</v>
      </c>
      <c r="M60" s="137">
        <f t="shared" si="35"/>
        <v>11.7</v>
      </c>
      <c r="N60" s="137">
        <f t="shared" si="35"/>
        <v>35</v>
      </c>
      <c r="O60" s="137">
        <f t="shared" si="35"/>
        <v>28.4</v>
      </c>
      <c r="P60" s="137">
        <f t="shared" si="35"/>
        <v>10.4</v>
      </c>
      <c r="Q60" s="137">
        <f t="shared" si="35"/>
        <v>36</v>
      </c>
      <c r="R60" s="137">
        <f t="shared" si="35"/>
        <v>28.700000000000003</v>
      </c>
      <c r="S60" s="137">
        <f t="shared" si="35"/>
        <v>10.5</v>
      </c>
    </row>
    <row r="61" spans="2:19" x14ac:dyDescent="0.25">
      <c r="B61" s="116"/>
      <c r="C61" s="117"/>
      <c r="D61" s="116"/>
      <c r="E61" s="118"/>
      <c r="F61" s="116"/>
      <c r="G61" s="116"/>
      <c r="H61" s="118"/>
      <c r="I61" s="116"/>
      <c r="J61" s="119"/>
      <c r="K61" s="118"/>
      <c r="L61" s="116"/>
      <c r="M61" s="116"/>
      <c r="N61" s="118"/>
      <c r="O61" s="116"/>
      <c r="P61" s="116"/>
      <c r="Q61" s="118"/>
      <c r="R61" s="116"/>
      <c r="S61" s="116"/>
    </row>
    <row r="62" spans="2:19" ht="43.3" x14ac:dyDescent="0.25">
      <c r="B62" s="116"/>
      <c r="C62" s="117" t="s">
        <v>349</v>
      </c>
      <c r="D62" s="120"/>
      <c r="E62" s="121"/>
      <c r="F62" s="119"/>
      <c r="G62" s="119" t="s">
        <v>350</v>
      </c>
      <c r="H62" s="122" t="s">
        <v>351</v>
      </c>
      <c r="I62" s="123"/>
      <c r="J62" s="123"/>
      <c r="K62" s="122"/>
      <c r="L62" s="119"/>
      <c r="M62" s="124"/>
      <c r="N62" s="246"/>
      <c r="O62" s="246"/>
      <c r="P62" s="247"/>
      <c r="Q62" s="247"/>
      <c r="R62" s="247"/>
      <c r="S62" s="247"/>
    </row>
    <row r="63" spans="2:19" ht="28.5" customHeight="1" x14ac:dyDescent="0.25">
      <c r="B63" s="116"/>
      <c r="C63" s="117"/>
      <c r="D63" s="126" t="s">
        <v>352</v>
      </c>
      <c r="E63" s="127"/>
      <c r="F63" s="128"/>
      <c r="G63" s="128"/>
      <c r="H63" s="129"/>
      <c r="I63" s="128"/>
      <c r="J63" s="128"/>
      <c r="K63" s="129"/>
      <c r="L63" s="128"/>
      <c r="M63" s="130"/>
      <c r="N63" s="246"/>
      <c r="O63" s="246"/>
      <c r="P63" s="247"/>
      <c r="Q63" s="247"/>
      <c r="R63" s="247"/>
      <c r="S63" s="247"/>
    </row>
    <row r="64" spans="2:19" ht="28.5" customHeight="1" x14ac:dyDescent="0.25">
      <c r="B64" s="116"/>
      <c r="C64" s="117"/>
      <c r="D64" s="126" t="s">
        <v>335</v>
      </c>
      <c r="E64" s="127"/>
      <c r="F64" s="128"/>
      <c r="G64" s="128"/>
      <c r="H64" s="129"/>
      <c r="I64" s="128"/>
      <c r="J64" s="128"/>
      <c r="K64" s="129"/>
      <c r="L64" s="128"/>
      <c r="M64" s="130"/>
      <c r="N64" s="246"/>
      <c r="O64" s="246"/>
      <c r="P64" s="247"/>
      <c r="Q64" s="247"/>
      <c r="R64" s="247"/>
      <c r="S64" s="247"/>
    </row>
    <row r="65" spans="2:19" ht="28.5" customHeight="1" x14ac:dyDescent="0.25">
      <c r="B65" s="116"/>
      <c r="C65" s="117"/>
      <c r="D65" s="126" t="s">
        <v>336</v>
      </c>
      <c r="E65" s="127"/>
      <c r="F65" s="128"/>
      <c r="G65" s="128"/>
      <c r="H65" s="129"/>
      <c r="I65" s="128"/>
      <c r="J65" s="128"/>
      <c r="K65" s="129"/>
      <c r="L65" s="128"/>
      <c r="M65" s="130"/>
      <c r="N65" s="246"/>
      <c r="O65" s="246"/>
      <c r="P65" s="247"/>
      <c r="Q65" s="247"/>
      <c r="R65" s="247"/>
      <c r="S65" s="247"/>
    </row>
    <row r="66" spans="2:19" ht="28.5" customHeight="1" x14ac:dyDescent="0.25">
      <c r="B66" s="116"/>
      <c r="C66" s="117"/>
      <c r="D66" s="126" t="s">
        <v>353</v>
      </c>
      <c r="E66" s="127"/>
      <c r="F66" s="128"/>
      <c r="G66" s="128"/>
      <c r="H66" s="129"/>
      <c r="I66" s="128"/>
      <c r="J66" s="128"/>
      <c r="K66" s="129"/>
      <c r="L66" s="128"/>
      <c r="M66" s="130"/>
      <c r="N66" s="246"/>
      <c r="O66" s="246"/>
      <c r="P66" s="247"/>
      <c r="Q66" s="247"/>
      <c r="R66" s="247"/>
      <c r="S66" s="247"/>
    </row>
    <row r="67" spans="2:19" ht="21" customHeight="1" x14ac:dyDescent="0.25">
      <c r="B67" s="116"/>
      <c r="C67" s="117"/>
      <c r="D67" s="125"/>
      <c r="E67" s="118"/>
      <c r="F67" s="116"/>
      <c r="G67" s="116"/>
      <c r="H67" s="118"/>
      <c r="I67" s="116"/>
      <c r="J67" s="116"/>
      <c r="K67" s="118"/>
      <c r="L67" s="116"/>
      <c r="M67" s="116"/>
      <c r="N67" s="118"/>
      <c r="O67" s="116"/>
      <c r="P67" s="116"/>
      <c r="Q67" s="118"/>
      <c r="R67" s="116"/>
      <c r="S67" s="116"/>
    </row>
    <row r="68" spans="2:19" ht="18" customHeight="1" x14ac:dyDescent="0.25">
      <c r="B68" s="116"/>
      <c r="C68" s="117"/>
      <c r="D68" s="116" t="s">
        <v>354</v>
      </c>
      <c r="E68" s="118"/>
      <c r="F68" s="116"/>
      <c r="G68" s="116"/>
      <c r="H68" s="118"/>
      <c r="I68" s="116"/>
      <c r="J68" s="116"/>
      <c r="K68" s="118"/>
      <c r="L68" s="116"/>
      <c r="M68" s="116"/>
      <c r="N68" s="118"/>
      <c r="O68" s="116"/>
      <c r="P68" s="116"/>
      <c r="Q68" s="118"/>
      <c r="R68" s="116"/>
      <c r="S68" s="116"/>
    </row>
    <row r="69" spans="2:19" ht="21" customHeight="1" x14ac:dyDescent="0.25">
      <c r="B69" s="116"/>
      <c r="C69" s="117"/>
      <c r="D69" s="248" t="s">
        <v>355</v>
      </c>
      <c r="E69" s="251"/>
      <c r="F69" s="252"/>
      <c r="G69" s="252"/>
      <c r="H69" s="252"/>
      <c r="I69" s="252"/>
      <c r="J69" s="252"/>
      <c r="K69" s="252"/>
      <c r="L69" s="252"/>
      <c r="M69" s="253"/>
      <c r="N69" s="118"/>
      <c r="O69" s="116"/>
      <c r="P69" s="116"/>
      <c r="Q69" s="118"/>
      <c r="R69" s="116"/>
      <c r="S69" s="116"/>
    </row>
    <row r="70" spans="2:19" ht="23.25" customHeight="1" x14ac:dyDescent="0.25">
      <c r="B70" s="116"/>
      <c r="C70" s="117"/>
      <c r="D70" s="249"/>
      <c r="E70" s="251"/>
      <c r="F70" s="252"/>
      <c r="G70" s="252"/>
      <c r="H70" s="252"/>
      <c r="I70" s="252"/>
      <c r="J70" s="252"/>
      <c r="K70" s="252"/>
      <c r="L70" s="252"/>
      <c r="M70" s="253"/>
      <c r="N70" s="118"/>
      <c r="O70" s="116"/>
      <c r="P70" s="116"/>
      <c r="Q70" s="118"/>
      <c r="R70" s="116"/>
      <c r="S70" s="116"/>
    </row>
    <row r="71" spans="2:19" ht="20.25" customHeight="1" x14ac:dyDescent="0.25">
      <c r="B71" s="116"/>
      <c r="C71" s="117"/>
      <c r="D71" s="249"/>
      <c r="E71" s="251"/>
      <c r="F71" s="252"/>
      <c r="G71" s="252"/>
      <c r="H71" s="252"/>
      <c r="I71" s="252"/>
      <c r="J71" s="252"/>
      <c r="K71" s="252"/>
      <c r="L71" s="252"/>
      <c r="M71" s="253"/>
      <c r="N71" s="118"/>
      <c r="O71" s="116"/>
      <c r="P71" s="116"/>
      <c r="Q71" s="118"/>
      <c r="R71" s="116"/>
      <c r="S71" s="116"/>
    </row>
    <row r="72" spans="2:19" ht="20.25" customHeight="1" x14ac:dyDescent="0.25">
      <c r="B72" s="116"/>
      <c r="C72" s="117"/>
      <c r="D72" s="250"/>
      <c r="E72" s="251"/>
      <c r="F72" s="252"/>
      <c r="G72" s="252"/>
      <c r="H72" s="252"/>
      <c r="I72" s="252"/>
      <c r="J72" s="252"/>
      <c r="K72" s="252"/>
      <c r="L72" s="252"/>
      <c r="M72" s="253"/>
      <c r="N72" s="118"/>
      <c r="O72" s="116"/>
      <c r="P72" s="116"/>
      <c r="Q72" s="118"/>
      <c r="R72" s="116"/>
      <c r="S72" s="116"/>
    </row>
    <row r="73" spans="2:19" x14ac:dyDescent="0.25">
      <c r="B73" s="116"/>
      <c r="C73" s="117"/>
      <c r="D73" s="116"/>
      <c r="E73" s="118"/>
      <c r="F73" s="116"/>
      <c r="G73" s="116"/>
      <c r="H73" s="118"/>
      <c r="I73" s="116"/>
      <c r="J73" s="116"/>
      <c r="K73" s="118"/>
      <c r="L73" s="116"/>
      <c r="M73" s="116"/>
      <c r="N73" s="118"/>
      <c r="O73" s="116"/>
      <c r="P73" s="116"/>
      <c r="Q73" s="118"/>
      <c r="R73" s="116"/>
      <c r="S73" s="116"/>
    </row>
    <row r="74" spans="2:19" x14ac:dyDescent="0.25">
      <c r="B74" s="116"/>
      <c r="C74" s="117"/>
      <c r="D74" s="116"/>
      <c r="E74" s="118"/>
      <c r="F74" s="116"/>
      <c r="G74" s="116"/>
      <c r="H74" s="118"/>
      <c r="I74" s="116"/>
      <c r="J74" s="116"/>
      <c r="K74" s="118"/>
      <c r="L74" s="116"/>
      <c r="M74" s="116"/>
      <c r="N74" s="118"/>
      <c r="O74" s="116"/>
      <c r="P74" s="116"/>
      <c r="Q74" s="118"/>
      <c r="R74" s="116"/>
      <c r="S74" s="116"/>
    </row>
    <row r="75" spans="2:19" x14ac:dyDescent="0.25">
      <c r="B75" s="116"/>
      <c r="C75" s="117"/>
      <c r="D75" s="116"/>
      <c r="E75" s="118"/>
      <c r="F75" s="116"/>
      <c r="G75" s="116"/>
      <c r="H75" s="118"/>
      <c r="I75" s="116"/>
      <c r="J75" s="116"/>
      <c r="K75" s="118"/>
      <c r="L75" s="116"/>
      <c r="M75" s="116"/>
      <c r="N75" s="118"/>
      <c r="O75" s="116"/>
      <c r="P75" s="116"/>
      <c r="Q75" s="118"/>
      <c r="R75" s="116"/>
      <c r="S75" s="116"/>
    </row>
    <row r="76" spans="2:19" x14ac:dyDescent="0.25">
      <c r="B76" s="116"/>
      <c r="C76" s="117"/>
      <c r="D76" s="116"/>
      <c r="E76" s="118"/>
      <c r="F76" s="116"/>
      <c r="G76" s="116"/>
      <c r="H76" s="118"/>
      <c r="I76" s="116"/>
      <c r="J76" s="116"/>
      <c r="K76" s="118"/>
      <c r="L76" s="116"/>
      <c r="M76" s="116"/>
      <c r="N76" s="118"/>
      <c r="O76" s="116"/>
      <c r="P76" s="116"/>
      <c r="Q76" s="118"/>
      <c r="R76" s="116"/>
      <c r="S76" s="116"/>
    </row>
    <row r="77" spans="2:19" x14ac:dyDescent="0.25">
      <c r="B77" s="116"/>
      <c r="C77" s="117"/>
      <c r="D77" s="116"/>
      <c r="E77" s="118"/>
      <c r="F77" s="116"/>
      <c r="G77" s="116"/>
      <c r="H77" s="118"/>
      <c r="I77" s="116"/>
      <c r="J77" s="116"/>
      <c r="K77" s="118"/>
      <c r="L77" s="116"/>
      <c r="M77" s="116"/>
      <c r="N77" s="118"/>
      <c r="O77" s="116"/>
      <c r="P77" s="116"/>
      <c r="Q77" s="118"/>
      <c r="R77" s="116"/>
      <c r="S77" s="116"/>
    </row>
    <row r="78" spans="2:19" x14ac:dyDescent="0.25">
      <c r="B78" s="116"/>
      <c r="C78" s="117"/>
      <c r="D78" s="116"/>
      <c r="E78" s="118"/>
      <c r="F78" s="116"/>
      <c r="G78" s="116"/>
      <c r="H78" s="118"/>
      <c r="I78" s="116"/>
      <c r="J78" s="116"/>
      <c r="K78" s="118"/>
      <c r="L78" s="116"/>
      <c r="M78" s="116"/>
      <c r="N78" s="118"/>
      <c r="O78" s="116"/>
      <c r="P78" s="116"/>
      <c r="Q78" s="118"/>
      <c r="R78" s="116"/>
      <c r="S78" s="116"/>
    </row>
    <row r="79" spans="2:19" x14ac:dyDescent="0.25">
      <c r="B79" s="116"/>
      <c r="C79" s="117"/>
      <c r="D79" s="116"/>
      <c r="E79" s="118"/>
      <c r="F79" s="116"/>
      <c r="G79" s="116"/>
      <c r="H79" s="118"/>
      <c r="I79" s="116"/>
      <c r="J79" s="116"/>
      <c r="K79" s="118"/>
      <c r="L79" s="116"/>
      <c r="M79" s="116"/>
      <c r="N79" s="118"/>
      <c r="O79" s="116"/>
      <c r="P79" s="116"/>
      <c r="Q79" s="118"/>
      <c r="R79" s="116"/>
      <c r="S79" s="116"/>
    </row>
    <row r="80" spans="2:19" x14ac:dyDescent="0.25">
      <c r="B80" s="116"/>
      <c r="C80" s="117"/>
      <c r="D80" s="116"/>
      <c r="E80" s="118"/>
      <c r="F80" s="116"/>
      <c r="G80" s="116"/>
      <c r="H80" s="118"/>
      <c r="I80" s="116"/>
      <c r="J80" s="116"/>
      <c r="K80" s="118"/>
      <c r="L80" s="116"/>
      <c r="M80" s="116"/>
      <c r="N80" s="118"/>
      <c r="O80" s="116"/>
      <c r="P80" s="116"/>
      <c r="Q80" s="118"/>
      <c r="R80" s="116"/>
      <c r="S80" s="116"/>
    </row>
  </sheetData>
  <mergeCells count="32">
    <mergeCell ref="T7:V7"/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E69:M69"/>
    <mergeCell ref="N62:S62"/>
    <mergeCell ref="N63:S63"/>
    <mergeCell ref="N64:S64"/>
    <mergeCell ref="N65:S65"/>
    <mergeCell ref="N66:S66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DC309FCA-19A1-43CE-B75E-3E50A4E8246B}"/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