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D:\working\waccache\TY1PEPF0000B72C\EXCELCNV\1afb8a8c-8f94-4176-911a-197f620de7ec\"/>
    </mc:Choice>
  </mc:AlternateContent>
  <xr:revisionPtr revIDLastSave="0" documentId="8_{889B560E-0027-4DE2-AC35-FDC55C866B40}" xr6:coauthVersionLast="47" xr6:coauthVersionMax="47" xr10:uidLastSave="{00000000-0000-0000-0000-000000000000}"/>
  <bookViews>
    <workbookView xWindow="-60" yWindow="-60" windowWidth="15480" windowHeight="11640" xr2:uid="{0452B0E1-148A-44BB-9448-FD26D097EAC0}"/>
  </bookViews>
  <sheets>
    <sheet name="表紙" sheetId="20" r:id="rId1"/>
    <sheet name="種目" sheetId="17" r:id="rId2"/>
    <sheet name="A機械" sheetId="1" r:id="rId3"/>
    <sheet name="A１冷暖房" sheetId="6" r:id="rId4"/>
    <sheet name="A２撤去" sheetId="3" r:id="rId5"/>
    <sheet name="B建築" sheetId="15" r:id="rId6"/>
    <sheet name="B１建築改修" sheetId="16" r:id="rId7"/>
    <sheet name="B代価" sheetId="9" r:id="rId8"/>
  </sheets>
  <definedNames>
    <definedName name="_xlnm.Print_Area" localSheetId="3">A１冷暖房!$A$1:$H$35</definedName>
    <definedName name="_xlnm.Print_Area" localSheetId="4">A２撤去!$A$1:$H$35</definedName>
    <definedName name="_xlnm.Print_Area" localSheetId="6">B１建築改修!$A$1:$H$35</definedName>
    <definedName name="_xlnm.Print_Area" localSheetId="7">B代価!$A$1:$H$175</definedName>
    <definedName name="_xlnm.Print_Area" localSheetId="0">表紙!$A$1:$B$24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6" l="1"/>
  <c r="G29" i="16"/>
  <c r="G27" i="16"/>
  <c r="G25" i="16"/>
  <c r="G23" i="16"/>
  <c r="G21" i="16"/>
  <c r="G19" i="16"/>
  <c r="G17" i="16"/>
  <c r="G15" i="16"/>
  <c r="G13" i="16"/>
  <c r="G11" i="16"/>
  <c r="G9" i="16"/>
  <c r="G7" i="16"/>
  <c r="G31" i="6"/>
  <c r="G29" i="6"/>
  <c r="G27" i="6"/>
  <c r="G25" i="6"/>
  <c r="G23" i="6"/>
  <c r="G21" i="6"/>
  <c r="G19" i="6"/>
  <c r="G17" i="6"/>
  <c r="G15" i="6"/>
  <c r="G13" i="6"/>
  <c r="G11" i="6"/>
  <c r="G9" i="6"/>
  <c r="G7" i="6"/>
  <c r="G15" i="3"/>
  <c r="G13" i="3"/>
  <c r="G11" i="3"/>
  <c r="G9" i="3"/>
  <c r="G7" i="3"/>
  <c r="G5" i="3"/>
  <c r="G141" i="9"/>
  <c r="F143" i="9"/>
  <c r="G143" i="9"/>
  <c r="G129" i="9"/>
  <c r="F131" i="9"/>
  <c r="G131" i="9"/>
  <c r="G117" i="9"/>
  <c r="G115" i="9"/>
  <c r="F119" i="9"/>
  <c r="G119" i="9"/>
  <c r="G121" i="9"/>
  <c r="G123" i="9"/>
  <c r="G93" i="9"/>
  <c r="F95" i="9"/>
  <c r="G95" i="9"/>
  <c r="G91" i="9"/>
  <c r="G79" i="9"/>
  <c r="G77" i="9"/>
  <c r="F81" i="9"/>
  <c r="G81" i="9"/>
  <c r="G65" i="9"/>
  <c r="G63" i="9"/>
  <c r="G53" i="9"/>
  <c r="G51" i="9"/>
  <c r="G49" i="9"/>
  <c r="G35" i="9"/>
  <c r="F37" i="9"/>
  <c r="G33" i="9"/>
  <c r="G31" i="9"/>
  <c r="G19" i="9"/>
  <c r="G21" i="9"/>
  <c r="G23" i="9"/>
  <c r="G25" i="9"/>
  <c r="G7" i="9"/>
  <c r="F9" i="9"/>
  <c r="G9" i="9"/>
  <c r="G11" i="9"/>
  <c r="G13" i="9"/>
  <c r="G27" i="17"/>
  <c r="G25" i="17"/>
  <c r="G23" i="17"/>
  <c r="G19" i="17"/>
  <c r="G17" i="17"/>
  <c r="G15" i="17"/>
  <c r="G13" i="17"/>
  <c r="G3" i="17"/>
  <c r="G103" i="16"/>
  <c r="G101" i="16"/>
  <c r="G99" i="16"/>
  <c r="G97" i="16"/>
  <c r="G95" i="16"/>
  <c r="G93" i="16"/>
  <c r="G91" i="16"/>
  <c r="G89" i="16"/>
  <c r="G87" i="16"/>
  <c r="G85" i="16"/>
  <c r="G83" i="16"/>
  <c r="G81" i="16"/>
  <c r="G79" i="16"/>
  <c r="G77" i="16"/>
  <c r="G75" i="16"/>
  <c r="G73" i="16"/>
  <c r="G70" i="16"/>
  <c r="G68" i="16"/>
  <c r="G66" i="16"/>
  <c r="G64" i="16"/>
  <c r="G62" i="16"/>
  <c r="G60" i="16"/>
  <c r="G58" i="16"/>
  <c r="G56" i="16"/>
  <c r="G54" i="16"/>
  <c r="G52" i="16"/>
  <c r="G50" i="16"/>
  <c r="G48" i="16"/>
  <c r="G46" i="16"/>
  <c r="G44" i="16"/>
  <c r="G42" i="16"/>
  <c r="G40" i="16"/>
  <c r="G38" i="16"/>
  <c r="G5" i="16"/>
  <c r="G3" i="16"/>
  <c r="G35" i="15"/>
  <c r="G33" i="15"/>
  <c r="G31" i="15"/>
  <c r="G27" i="15"/>
  <c r="G25" i="15"/>
  <c r="G23" i="15"/>
  <c r="G21" i="15"/>
  <c r="G19" i="15"/>
  <c r="G17" i="15"/>
  <c r="G15" i="15"/>
  <c r="G13" i="15"/>
  <c r="G11" i="15"/>
  <c r="G9" i="15"/>
  <c r="G5" i="15"/>
  <c r="G3" i="15"/>
  <c r="G39" i="9"/>
  <c r="B9" i="1"/>
  <c r="B7" i="1"/>
  <c r="G103" i="3"/>
  <c r="G70" i="6"/>
  <c r="G19" i="1"/>
  <c r="G13" i="1"/>
  <c r="G103" i="6"/>
  <c r="G101" i="6"/>
  <c r="G99" i="6"/>
  <c r="G97" i="6"/>
  <c r="G95" i="6"/>
  <c r="G93" i="6"/>
  <c r="G91" i="6"/>
  <c r="G89" i="6"/>
  <c r="G87" i="6"/>
  <c r="G85" i="6"/>
  <c r="G83" i="6"/>
  <c r="G81" i="6"/>
  <c r="G79" i="6"/>
  <c r="G77" i="6"/>
  <c r="G75" i="6"/>
  <c r="G73" i="6"/>
  <c r="G68" i="6"/>
  <c r="G66" i="6"/>
  <c r="G64" i="6"/>
  <c r="G62" i="6"/>
  <c r="G60" i="6"/>
  <c r="G58" i="6"/>
  <c r="G56" i="6"/>
  <c r="G54" i="6"/>
  <c r="G52" i="6"/>
  <c r="G50" i="6"/>
  <c r="G48" i="6"/>
  <c r="G46" i="6"/>
  <c r="G44" i="6"/>
  <c r="G42" i="6"/>
  <c r="G40" i="6"/>
  <c r="G38" i="6"/>
  <c r="G5" i="6"/>
  <c r="G3" i="6"/>
  <c r="G3" i="3"/>
  <c r="G35" i="3"/>
  <c r="F9" i="1"/>
  <c r="G9" i="1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3" i="1"/>
  <c r="G5" i="1"/>
  <c r="G23" i="1"/>
  <c r="G25" i="1"/>
  <c r="G27" i="1"/>
  <c r="G31" i="1"/>
  <c r="G33" i="1"/>
  <c r="G35" i="1"/>
  <c r="G21" i="1"/>
  <c r="G15" i="1"/>
  <c r="G17" i="1"/>
  <c r="G11" i="1"/>
  <c r="G9" i="17"/>
  <c r="G21" i="17"/>
  <c r="G83" i="9"/>
  <c r="G85" i="9"/>
  <c r="F67" i="9"/>
  <c r="G67" i="9"/>
  <c r="G69" i="9"/>
  <c r="F55" i="9"/>
  <c r="G55" i="9"/>
  <c r="G57" i="9"/>
  <c r="G35" i="16"/>
  <c r="G105" i="16"/>
  <c r="G35" i="6"/>
  <c r="F7" i="1"/>
  <c r="G7" i="1"/>
  <c r="G29" i="1"/>
  <c r="F5" i="17"/>
  <c r="G5" i="17"/>
  <c r="G97" i="9"/>
  <c r="G99" i="9"/>
  <c r="F7" i="15"/>
  <c r="G7" i="15"/>
  <c r="G29" i="15"/>
  <c r="F7" i="17"/>
  <c r="G7" i="17"/>
  <c r="G105" i="3"/>
  <c r="G37" i="9"/>
  <c r="G41" i="9"/>
  <c r="G43" i="9"/>
  <c r="G133" i="9"/>
  <c r="G135" i="9"/>
  <c r="G145" i="9"/>
  <c r="G147" i="9"/>
  <c r="G105" i="6"/>
  <c r="F105" i="9"/>
  <c r="G105" i="9"/>
  <c r="G107" i="9"/>
  <c r="G109" i="9"/>
  <c r="G71" i="9"/>
  <c r="G11" i="17"/>
  <c r="G31" i="17"/>
  <c r="G33" i="17"/>
  <c r="IV37" i="9"/>
  <c r="G35" i="17"/>
</calcChain>
</file>

<file path=xl/sharedStrings.xml><?xml version="1.0" encoding="utf-8"?>
<sst xmlns="http://schemas.openxmlformats.org/spreadsheetml/2006/main" count="448" uniqueCount="209">
  <si>
    <t>積算参考資料</t>
    <rPh sb="0" eb="2">
      <t>セキサン</t>
    </rPh>
    <rPh sb="2" eb="4">
      <t>サンコウ</t>
    </rPh>
    <rPh sb="4" eb="6">
      <t>シリョウ</t>
    </rPh>
    <phoneticPr fontId="11"/>
  </si>
  <si>
    <t>工事名　生物多様性センター熱源機更新工事</t>
    <rPh sb="4" eb="6">
      <t>セイブツ</t>
    </rPh>
    <rPh sb="6" eb="9">
      <t>タヨウセイ</t>
    </rPh>
    <rPh sb="13" eb="16">
      <t>ネツゲンキ</t>
    </rPh>
    <rPh sb="16" eb="18">
      <t>コウシン</t>
    </rPh>
    <rPh sb="18" eb="20">
      <t>コウジ</t>
    </rPh>
    <phoneticPr fontId="11"/>
  </si>
  <si>
    <r>
      <rPr>
        <sz val="16"/>
        <color indexed="10"/>
        <rFont val="Segoe UI Symbol"/>
        <family val="2"/>
      </rPr>
      <t>⚫</t>
    </r>
    <r>
      <rPr>
        <sz val="16"/>
        <color indexed="10"/>
        <rFont val="Calibri"/>
        <family val="2"/>
      </rPr>
      <t xml:space="preserve"> </t>
    </r>
    <r>
      <rPr>
        <sz val="16"/>
        <color indexed="10"/>
        <rFont val="ＭＳ Ｐゴシック"/>
        <family val="3"/>
        <charset val="128"/>
      </rPr>
      <t>「積算参考資料」の取扱に関する留意事項</t>
    </r>
    <r>
      <rPr>
        <sz val="16"/>
        <color indexed="10"/>
        <rFont val="Calibri"/>
        <family val="2"/>
      </rPr>
      <t xml:space="preserve">
</t>
    </r>
    <r>
      <rPr>
        <sz val="16"/>
        <color indexed="10"/>
        <rFont val="ＭＳ Ｐゴシック"/>
        <family val="3"/>
        <charset val="128"/>
      </rPr>
      <t>「積算参考資料」（以下、「参考資料」という。）は、競争参加有資格者の的確な見積り</t>
    </r>
    <r>
      <rPr>
        <sz val="16"/>
        <color indexed="10"/>
        <rFont val="Calibri"/>
        <family val="2"/>
      </rPr>
      <t xml:space="preserve">
</t>
    </r>
    <r>
      <rPr>
        <sz val="16"/>
        <color indexed="10"/>
        <rFont val="ＭＳ Ｐゴシック"/>
        <family val="3"/>
        <charset val="128"/>
      </rPr>
      <t>を行うために参考として供するものであり、工事請負契約書の第</t>
    </r>
    <r>
      <rPr>
        <sz val="16"/>
        <color indexed="10"/>
        <rFont val="Calibri"/>
        <family val="2"/>
      </rPr>
      <t xml:space="preserve"> 1 </t>
    </r>
    <r>
      <rPr>
        <sz val="16"/>
        <color indexed="10"/>
        <rFont val="ＭＳ Ｐゴシック"/>
        <family val="3"/>
        <charset val="128"/>
      </rPr>
      <t>条（総則）でいうと</t>
    </r>
    <r>
      <rPr>
        <sz val="16"/>
        <color indexed="10"/>
        <rFont val="Calibri"/>
        <family val="2"/>
      </rPr>
      <t xml:space="preserve">
</t>
    </r>
    <r>
      <rPr>
        <sz val="16"/>
        <color indexed="10"/>
        <rFont val="ＭＳ Ｐゴシック"/>
        <family val="3"/>
        <charset val="128"/>
      </rPr>
      <t>ころの設計図書ではない。</t>
    </r>
    <r>
      <rPr>
        <sz val="16"/>
        <color indexed="10"/>
        <rFont val="Calibri"/>
        <family val="2"/>
      </rPr>
      <t xml:space="preserve">
</t>
    </r>
    <r>
      <rPr>
        <sz val="16"/>
        <color indexed="10"/>
        <rFont val="ＭＳ Ｐゴシック"/>
        <family val="3"/>
        <charset val="128"/>
      </rPr>
      <t>したがって、「参考資料」は請負契約上、発注者、受注者の両者を拘束するものでは</t>
    </r>
    <r>
      <rPr>
        <sz val="16"/>
        <color indexed="10"/>
        <rFont val="Calibri"/>
        <family val="2"/>
      </rPr>
      <t xml:space="preserve">
</t>
    </r>
    <r>
      <rPr>
        <sz val="16"/>
        <color indexed="10"/>
        <rFont val="ＭＳ Ｐゴシック"/>
        <family val="3"/>
        <charset val="128"/>
      </rPr>
      <t>なく、工事請負者</t>
    </r>
    <r>
      <rPr>
        <sz val="16"/>
        <color indexed="10"/>
        <rFont val="Calibri"/>
        <family val="2"/>
      </rPr>
      <t xml:space="preserve"> </t>
    </r>
    <r>
      <rPr>
        <sz val="16"/>
        <color indexed="10"/>
        <rFont val="ＭＳ Ｐゴシック"/>
        <family val="3"/>
        <charset val="128"/>
      </rPr>
      <t>は</t>
    </r>
    <r>
      <rPr>
        <sz val="16"/>
        <color indexed="10"/>
        <rFont val="Calibri"/>
        <family val="2"/>
      </rPr>
      <t xml:space="preserve"> </t>
    </r>
    <r>
      <rPr>
        <sz val="16"/>
        <color indexed="10"/>
        <rFont val="ＭＳ Ｐゴシック"/>
        <family val="3"/>
        <charset val="128"/>
      </rPr>
      <t>施工条件、地質条件等を十分考慮して、仮設、</t>
    </r>
    <r>
      <rPr>
        <sz val="16"/>
        <color indexed="10"/>
        <rFont val="Calibri"/>
        <family val="2"/>
      </rPr>
      <t xml:space="preserve"> </t>
    </r>
    <r>
      <rPr>
        <sz val="16"/>
        <color indexed="10"/>
        <rFont val="ＭＳ Ｐゴシック"/>
        <family val="3"/>
        <charset val="128"/>
      </rPr>
      <t>施工</t>
    </r>
    <r>
      <rPr>
        <sz val="16"/>
        <color indexed="10"/>
        <rFont val="Calibri"/>
        <family val="2"/>
      </rPr>
      <t xml:space="preserve"> </t>
    </r>
    <r>
      <rPr>
        <sz val="16"/>
        <color indexed="10"/>
        <rFont val="ＭＳ Ｐゴシック"/>
        <family val="3"/>
        <charset val="128"/>
      </rPr>
      <t>方法、安全対策</t>
    </r>
    <r>
      <rPr>
        <sz val="16"/>
        <color indexed="10"/>
        <rFont val="Calibri"/>
        <family val="2"/>
      </rPr>
      <t xml:space="preserve">
</t>
    </r>
    <r>
      <rPr>
        <sz val="16"/>
        <color indexed="10"/>
        <rFont val="ＭＳ Ｐゴシック"/>
        <family val="3"/>
        <charset val="128"/>
      </rPr>
      <t>等、工事目的物を完成するための一切の手段について、請負者の</t>
    </r>
    <r>
      <rPr>
        <sz val="16"/>
        <color indexed="10"/>
        <rFont val="Calibri"/>
        <family val="2"/>
      </rPr>
      <t xml:space="preserve"> </t>
    </r>
    <r>
      <rPr>
        <sz val="16"/>
        <color indexed="10"/>
        <rFont val="ＭＳ Ｐゴシック"/>
        <family val="3"/>
        <charset val="128"/>
      </rPr>
      <t>責</t>
    </r>
    <r>
      <rPr>
        <sz val="16"/>
        <color indexed="10"/>
        <rFont val="Calibri"/>
        <family val="2"/>
      </rPr>
      <t xml:space="preserve"> </t>
    </r>
    <r>
      <rPr>
        <sz val="16"/>
        <color indexed="10"/>
        <rFont val="ＭＳ Ｐゴシック"/>
        <family val="3"/>
        <charset val="128"/>
      </rPr>
      <t>において定めるもの</t>
    </r>
    <r>
      <rPr>
        <sz val="16"/>
        <color indexed="10"/>
        <rFont val="Calibri"/>
        <family val="2"/>
      </rPr>
      <t xml:space="preserve">
</t>
    </r>
    <r>
      <rPr>
        <sz val="16"/>
        <color indexed="10"/>
        <rFont val="ＭＳ Ｐゴシック"/>
        <family val="3"/>
        <charset val="128"/>
      </rPr>
      <t>であり、工事請負契約書の第</t>
    </r>
    <r>
      <rPr>
        <sz val="16"/>
        <color indexed="10"/>
        <rFont val="Calibri"/>
        <family val="2"/>
      </rPr>
      <t xml:space="preserve"> 18 </t>
    </r>
    <r>
      <rPr>
        <sz val="16"/>
        <color indexed="10"/>
        <rFont val="ＭＳ Ｐゴシック"/>
        <family val="3"/>
        <charset val="128"/>
      </rPr>
      <t>条（条件変更等）の対象とはならない。</t>
    </r>
    <r>
      <rPr>
        <sz val="16"/>
        <color indexed="10"/>
        <rFont val="Calibri"/>
        <family val="2"/>
      </rPr>
      <t xml:space="preserve">
</t>
    </r>
    <phoneticPr fontId="11"/>
  </si>
  <si>
    <t>環境省生物多様性センター</t>
    <rPh sb="0" eb="3">
      <t>カンキョウショウ</t>
    </rPh>
    <rPh sb="3" eb="8">
      <t>セイブツタヨウセイ</t>
    </rPh>
    <phoneticPr fontId="11"/>
  </si>
  <si>
    <t>　</t>
  </si>
  <si>
    <t>番号</t>
  </si>
  <si>
    <t>名　　　　　称</t>
  </si>
  <si>
    <t>形　状　寸　法</t>
  </si>
  <si>
    <t>数　　量</t>
  </si>
  <si>
    <t>単位</t>
  </si>
  <si>
    <t>単　　価</t>
  </si>
  <si>
    <t>金　　額</t>
  </si>
  <si>
    <t>適　　用</t>
  </si>
  <si>
    <t>生物多様性センター熱源機更新工事</t>
    <rPh sb="0" eb="5">
      <t>セイブツタヨウセイ</t>
    </rPh>
    <rPh sb="9" eb="11">
      <t>ネツゲン</t>
    </rPh>
    <rPh sb="11" eb="12">
      <t>キ</t>
    </rPh>
    <rPh sb="12" eb="16">
      <t>コウシンコウジ</t>
    </rPh>
    <phoneticPr fontId="2"/>
  </si>
  <si>
    <t>A</t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</si>
  <si>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</si>
  <si>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式</t>
    <rPh sb="0" eb="1">
      <t>シキ</t>
    </rPh>
    <phoneticPr fontId="2"/>
  </si>
  <si>
    <t>B</t>
    <phoneticPr fontId="2"/>
  </si>
  <si>
    <t>建築工事</t>
    <rPh sb="0" eb="2">
      <t>ケンチク</t>
    </rPh>
    <rPh sb="2" eb="4">
      <t>コウジ</t>
    </rPh>
    <phoneticPr fontId="2"/>
  </si>
  <si>
    <t>直接工事費</t>
    <rPh sb="0" eb="5">
      <t>チョクセツコウジヒ</t>
    </rPh>
    <phoneticPr fontId="2"/>
  </si>
  <si>
    <t>共通仮設費</t>
    <rPh sb="0" eb="5">
      <t>キョウツウカセツヒ</t>
    </rPh>
    <phoneticPr fontId="2"/>
  </si>
  <si>
    <t>現場管理費</t>
    <rPh sb="0" eb="5">
      <t>ゲンバカンリヒ</t>
    </rPh>
    <phoneticPr fontId="2"/>
  </si>
  <si>
    <t>一般管理費等</t>
    <rPh sb="0" eb="5">
      <t>イッパンカンリヒ</t>
    </rPh>
    <rPh sb="5" eb="6">
      <t>トウ</t>
    </rPh>
    <phoneticPr fontId="2"/>
  </si>
  <si>
    <t>共通費計</t>
    <rPh sb="0" eb="3">
      <t>キョウツウヒ</t>
    </rPh>
    <rPh sb="3" eb="4">
      <t>ケイ</t>
    </rPh>
    <phoneticPr fontId="2"/>
  </si>
  <si>
    <t>合計（工事価格）</t>
    <rPh sb="0" eb="2">
      <t>ゴウケイ</t>
    </rPh>
    <rPh sb="3" eb="7">
      <t>コウジカカク</t>
    </rPh>
    <phoneticPr fontId="2"/>
  </si>
  <si>
    <t>消費税等相当額</t>
    <rPh sb="0" eb="4">
      <t>ショウヒゼイトウ</t>
    </rPh>
    <rPh sb="4" eb="7">
      <t>ソウトウガク</t>
    </rPh>
    <phoneticPr fontId="2"/>
  </si>
  <si>
    <t>総合計（工事費）</t>
    <rPh sb="0" eb="3">
      <t>ソウゴウケイ</t>
    </rPh>
    <rPh sb="4" eb="7">
      <t>コウジヒ</t>
    </rPh>
    <phoneticPr fontId="2"/>
  </si>
  <si>
    <t>計</t>
    <rPh sb="0" eb="1">
      <t>ケイ</t>
    </rPh>
    <phoneticPr fontId="2"/>
  </si>
  <si>
    <t>冷暖房設備工事</t>
  </si>
  <si>
    <t>HR-1　空冷ﾋｰﾄﾎﾟﾝﾌﾟﾁﾗｰ</t>
  </si>
  <si>
    <t>冷却能力：121.5kw　加熱能力：82.9kw</t>
  </si>
  <si>
    <t>台</t>
  </si>
  <si>
    <t>ﾘﾓｺﾝ・連結金物</t>
  </si>
  <si>
    <t>式</t>
  </si>
  <si>
    <t>分割・組立費</t>
  </si>
  <si>
    <t>配管用炭素鋼鋼管（白）</t>
  </si>
  <si>
    <t>SGP   100　機械便所  冷温水</t>
  </si>
  <si>
    <t>ｍ</t>
  </si>
  <si>
    <t>SGP    65　機械便所  冷温水</t>
  </si>
  <si>
    <t>フレキシブル継手</t>
  </si>
  <si>
    <t>65   300L   SUS製</t>
  </si>
  <si>
    <t>個</t>
  </si>
  <si>
    <t>バイメタル温度計</t>
  </si>
  <si>
    <t>100φ　　　　0～100℃</t>
  </si>
  <si>
    <t>瞬間流量計</t>
  </si>
  <si>
    <t>100 PFT-S1U 国土交通省仕様</t>
  </si>
  <si>
    <t>鋳鉄製Ｙ形ストレーナー</t>
  </si>
  <si>
    <t>100  Y</t>
  </si>
  <si>
    <t>ボールバルブ</t>
  </si>
  <si>
    <t>65   T400</t>
  </si>
  <si>
    <t>100  T400</t>
  </si>
  <si>
    <t>自動空気抜弁</t>
  </si>
  <si>
    <t>20   AF4S-G FC</t>
  </si>
  <si>
    <t>配管接続</t>
  </si>
  <si>
    <t>ｹ所</t>
  </si>
  <si>
    <t>電気配線接続替</t>
    <rPh sb="0" eb="2">
      <t>デンキ</t>
    </rPh>
    <rPh sb="2" eb="6">
      <t>ハイセンセツゾク</t>
    </rPh>
    <rPh sb="6" eb="7">
      <t>カ</t>
    </rPh>
    <phoneticPr fontId="2"/>
  </si>
  <si>
    <t>小　計</t>
    <rPh sb="0" eb="1">
      <t>ショウ</t>
    </rPh>
    <rPh sb="2" eb="3">
      <t>ケイ</t>
    </rPh>
    <phoneticPr fontId="2"/>
  </si>
  <si>
    <t>撤去工事</t>
  </si>
  <si>
    <t>撤去費</t>
  </si>
  <si>
    <t>機器撤去（空冷ﾋｰﾄﾎﾟﾝﾌﾟﾁﾗｰ×2台）</t>
  </si>
  <si>
    <t>H30年協会単価</t>
    <rPh sb="3" eb="4">
      <t>ネン</t>
    </rPh>
    <rPh sb="4" eb="6">
      <t>キョウカイ</t>
    </rPh>
    <rPh sb="6" eb="8">
      <t>タンカ</t>
    </rPh>
    <phoneticPr fontId="2"/>
  </si>
  <si>
    <t>複合単価</t>
    <rPh sb="0" eb="2">
      <t>フクゴウ</t>
    </rPh>
    <rPh sb="2" eb="4">
      <t>タンカ</t>
    </rPh>
    <phoneticPr fontId="2"/>
  </si>
  <si>
    <t>配管撤去費</t>
  </si>
  <si>
    <t>処分費</t>
  </si>
  <si>
    <t>金属くず</t>
  </si>
  <si>
    <t>混合廃棄物</t>
  </si>
  <si>
    <t>運搬費</t>
  </si>
  <si>
    <t>建築工事</t>
    <rPh sb="0" eb="4">
      <t>ケンチクコウジ</t>
    </rPh>
    <phoneticPr fontId="2"/>
  </si>
  <si>
    <t>建築改修</t>
    <rPh sb="0" eb="4">
      <t>ケンチクカイシュウ</t>
    </rPh>
    <phoneticPr fontId="2"/>
  </si>
  <si>
    <t>建築改修</t>
    <rPh sb="0" eb="2">
      <t>ケンチク</t>
    </rPh>
    <rPh sb="2" eb="4">
      <t>カイシュウ</t>
    </rPh>
    <phoneticPr fontId="4"/>
  </si>
  <si>
    <t>養生</t>
  </si>
  <si>
    <t>外壁改修</t>
    <rPh sb="0" eb="2">
      <t>ガイヘキ</t>
    </rPh>
    <rPh sb="2" eb="4">
      <t>カイシュウ</t>
    </rPh>
    <phoneticPr fontId="4"/>
  </si>
  <si>
    <t>㎡</t>
  </si>
  <si>
    <t>整理清掃後片付け</t>
    <rPh sb="4" eb="5">
      <t>アト</t>
    </rPh>
    <phoneticPr fontId="4"/>
  </si>
  <si>
    <t>脚立足場 一般</t>
    <rPh sb="5" eb="7">
      <t>イッパン</t>
    </rPh>
    <phoneticPr fontId="4"/>
  </si>
  <si>
    <t>外部足場</t>
    <rPh sb="0" eb="2">
      <t>ガイブ</t>
    </rPh>
    <rPh sb="2" eb="4">
      <t>アシバ</t>
    </rPh>
    <phoneticPr fontId="4"/>
  </si>
  <si>
    <t>仮設材運搬含む</t>
    <rPh sb="0" eb="5">
      <t>カセツザイウンパン</t>
    </rPh>
    <rPh sb="5" eb="6">
      <t>フク</t>
    </rPh>
    <phoneticPr fontId="4"/>
  </si>
  <si>
    <t>①</t>
  </si>
  <si>
    <t>H2900範囲</t>
    <rPh sb="5" eb="7">
      <t>ハンイ</t>
    </rPh>
    <phoneticPr fontId="4"/>
  </si>
  <si>
    <t>既存アルミルーバー一時撤去</t>
    <rPh sb="0" eb="2">
      <t>キゾン</t>
    </rPh>
    <rPh sb="9" eb="11">
      <t>イチジ</t>
    </rPh>
    <rPh sb="11" eb="13">
      <t>テッキョ</t>
    </rPh>
    <phoneticPr fontId="4"/>
  </si>
  <si>
    <t>ストリンガー受材共</t>
    <rPh sb="6" eb="7">
      <t>ウ</t>
    </rPh>
    <rPh sb="7" eb="8">
      <t>ザイ</t>
    </rPh>
    <rPh sb="8" eb="9">
      <t>トモ</t>
    </rPh>
    <phoneticPr fontId="4"/>
  </si>
  <si>
    <t>既存胴縁一時撤去､再取付</t>
    <rPh sb="0" eb="2">
      <t>キゾン</t>
    </rPh>
    <rPh sb="2" eb="4">
      <t>ドウブチ</t>
    </rPh>
    <rPh sb="4" eb="6">
      <t>イチジ</t>
    </rPh>
    <rPh sb="6" eb="8">
      <t>テッキョ</t>
    </rPh>
    <rPh sb="9" eb="12">
      <t>サイトリツケ</t>
    </rPh>
    <phoneticPr fontId="4"/>
  </si>
  <si>
    <t>C-100×50×20×2.3</t>
  </si>
  <si>
    <t>kg</t>
  </si>
  <si>
    <t>H2250範囲11本のみ</t>
    <rPh sb="5" eb="7">
      <t>ハンイ</t>
    </rPh>
    <rPh sb="9" eb="10">
      <t>ホン</t>
    </rPh>
    <phoneticPr fontId="4"/>
  </si>
  <si>
    <t>既存アルミルーバー再取付</t>
    <rPh sb="0" eb="2">
      <t>キゾン</t>
    </rPh>
    <phoneticPr fontId="4"/>
  </si>
  <si>
    <t>②</t>
  </si>
  <si>
    <t>H2250範囲</t>
  </si>
  <si>
    <t>既存アルミルーバー一部撤去</t>
    <rPh sb="0" eb="2">
      <t>キゾン</t>
    </rPh>
    <rPh sb="10" eb="11">
      <t>ブ</t>
    </rPh>
    <phoneticPr fontId="4"/>
  </si>
  <si>
    <t>1スパンあたり11本撤去</t>
    <rPh sb="10" eb="12">
      <t>テッキョ</t>
    </rPh>
    <phoneticPr fontId="4"/>
  </si>
  <si>
    <t>上部H650範囲</t>
    <rPh sb="0" eb="2">
      <t>ジョウブ</t>
    </rPh>
    <phoneticPr fontId="4"/>
  </si>
  <si>
    <t>全て撤去（1スパンあたり6本）</t>
    <rPh sb="0" eb="1">
      <t>スベ</t>
    </rPh>
    <rPh sb="2" eb="4">
      <t>テッキョ</t>
    </rPh>
    <phoneticPr fontId="4"/>
  </si>
  <si>
    <t>発生材積込み</t>
    <rPh sb="0" eb="2">
      <t>ハッセイ</t>
    </rPh>
    <rPh sb="2" eb="3">
      <t>ザイ</t>
    </rPh>
    <rPh sb="3" eb="5">
      <t>ツミコミ</t>
    </rPh>
    <phoneticPr fontId="4"/>
  </si>
  <si>
    <t>人力</t>
    <rPh sb="0" eb="2">
      <t>ジンリョク</t>
    </rPh>
    <phoneticPr fontId="4"/>
  </si>
  <si>
    <t>㎥</t>
  </si>
  <si>
    <t>ダンプトラック運転 2ｔ積</t>
  </si>
  <si>
    <t>発生材運搬</t>
    <rPh sb="3" eb="5">
      <t>ウンパン</t>
    </rPh>
    <phoneticPr fontId="4"/>
  </si>
  <si>
    <t>近距離</t>
    <rPh sb="0" eb="3">
      <t>キンキョリ</t>
    </rPh>
    <phoneticPr fontId="4"/>
  </si>
  <si>
    <t>台</t>
    <rPh sb="0" eb="1">
      <t>ダイ</t>
    </rPh>
    <phoneticPr fontId="5"/>
  </si>
  <si>
    <t>発生材処分</t>
    <rPh sb="0" eb="3">
      <t>ハッセイザイ</t>
    </rPh>
    <rPh sb="3" eb="5">
      <t>ショブン</t>
    </rPh>
    <phoneticPr fontId="4"/>
  </si>
  <si>
    <t>金属くず</t>
    <rPh sb="0" eb="2">
      <t>キンゾク</t>
    </rPh>
    <phoneticPr fontId="4"/>
  </si>
  <si>
    <t>代価</t>
    <rPh sb="0" eb="2">
      <t>ダイカ</t>
    </rPh>
    <phoneticPr fontId="6"/>
  </si>
  <si>
    <t>-1</t>
    <phoneticPr fontId="6"/>
  </si>
  <si>
    <t>養生</t>
    <phoneticPr fontId="6"/>
  </si>
  <si>
    <t>外壁改修</t>
    <rPh sb="0" eb="2">
      <t>ガイヘキ</t>
    </rPh>
    <rPh sb="2" eb="4">
      <t>カイシュウ</t>
    </rPh>
    <phoneticPr fontId="6"/>
  </si>
  <si>
    <t>（0.015人×週休2日促進工事単価補正1.02）</t>
    <rPh sb="6" eb="7">
      <t>ニン</t>
    </rPh>
    <phoneticPr fontId="6"/>
  </si>
  <si>
    <t>　　　　　普通作業員</t>
    <rPh sb="5" eb="7">
      <t>フツウ</t>
    </rPh>
    <rPh sb="7" eb="10">
      <t>サギョウイン</t>
    </rPh>
    <phoneticPr fontId="2"/>
  </si>
  <si>
    <t>人</t>
    <rPh sb="0" eb="1">
      <t>ヒト</t>
    </rPh>
    <phoneticPr fontId="2"/>
  </si>
  <si>
    <t>（労、雑）</t>
    <phoneticPr fontId="6"/>
  </si>
  <si>
    <t>　　　　　その他（仮設）</t>
    <rPh sb="7" eb="8">
      <t>タ</t>
    </rPh>
    <rPh sb="9" eb="11">
      <t>カセツ</t>
    </rPh>
    <phoneticPr fontId="6"/>
  </si>
  <si>
    <t>×20～30％の中間値+1％</t>
    <phoneticPr fontId="6"/>
  </si>
  <si>
    <t>-</t>
    <phoneticPr fontId="6"/>
  </si>
  <si>
    <t>計</t>
    <rPh sb="0" eb="1">
      <t>ケイ</t>
    </rPh>
    <phoneticPr fontId="6"/>
  </si>
  <si>
    <t>（計）</t>
    <rPh sb="1" eb="2">
      <t>ケイ</t>
    </rPh>
    <phoneticPr fontId="6"/>
  </si>
  <si>
    <t>改め計</t>
    <rPh sb="0" eb="1">
      <t>アラタ</t>
    </rPh>
    <rPh sb="2" eb="3">
      <t>ケイ</t>
    </rPh>
    <phoneticPr fontId="6"/>
  </si>
  <si>
    <t>（1㎡当たり）</t>
    <rPh sb="3" eb="4">
      <t>ア</t>
    </rPh>
    <phoneticPr fontId="6"/>
  </si>
  <si>
    <t>-2</t>
  </si>
  <si>
    <t>整理清掃後片付け</t>
    <rPh sb="4" eb="5">
      <t>アト</t>
    </rPh>
    <phoneticPr fontId="6"/>
  </si>
  <si>
    <t>（0.07人×週休2日促進工事単価補正1.02）</t>
    <rPh sb="5" eb="6">
      <t>ニン</t>
    </rPh>
    <phoneticPr fontId="6"/>
  </si>
  <si>
    <t>　　　　　軽作業員</t>
    <rPh sb="5" eb="6">
      <t>ケイ</t>
    </rPh>
    <rPh sb="6" eb="9">
      <t>サギョウイン</t>
    </rPh>
    <phoneticPr fontId="2"/>
  </si>
  <si>
    <t>脚立足場 一般</t>
    <rPh sb="5" eb="7">
      <t>イッパン</t>
    </rPh>
    <phoneticPr fontId="6"/>
  </si>
  <si>
    <t>-3</t>
  </si>
  <si>
    <t>外部足場</t>
    <rPh sb="0" eb="2">
      <t>ガイブ</t>
    </rPh>
    <rPh sb="2" eb="4">
      <t>アシバ</t>
    </rPh>
    <phoneticPr fontId="6"/>
  </si>
  <si>
    <t>仮設材運搬含む</t>
    <rPh sb="0" eb="5">
      <t>カセツザイウンパン</t>
    </rPh>
    <rPh sb="5" eb="6">
      <t>フク</t>
    </rPh>
    <phoneticPr fontId="6"/>
  </si>
  <si>
    <t>　</t>
    <phoneticPr fontId="6"/>
  </si>
  <si>
    <t>（0.2脚×損料率4%）</t>
    <phoneticPr fontId="6"/>
  </si>
  <si>
    <t>　　　　　鋼製脚立</t>
    <rPh sb="5" eb="7">
      <t>コウセイ</t>
    </rPh>
    <rPh sb="7" eb="9">
      <t>キャタツ</t>
    </rPh>
    <phoneticPr fontId="2"/>
  </si>
  <si>
    <t>1735mm</t>
    <phoneticPr fontId="6"/>
  </si>
  <si>
    <t>脚</t>
    <rPh sb="0" eb="1">
      <t>アシ</t>
    </rPh>
    <phoneticPr fontId="2"/>
  </si>
  <si>
    <t>（0.2枚×損料率4%）</t>
    <phoneticPr fontId="6"/>
  </si>
  <si>
    <t>　　　　　合板足場板</t>
    <rPh sb="5" eb="7">
      <t>ゴウハン</t>
    </rPh>
    <rPh sb="7" eb="9">
      <t>アシバ</t>
    </rPh>
    <rPh sb="9" eb="10">
      <t>イタ</t>
    </rPh>
    <phoneticPr fontId="6"/>
  </si>
  <si>
    <t>240×4000×25mm</t>
    <phoneticPr fontId="6"/>
  </si>
  <si>
    <t>枚</t>
    <rPh sb="0" eb="1">
      <t>マイ</t>
    </rPh>
    <phoneticPr fontId="2"/>
  </si>
  <si>
    <t>（0.028人×週休2日促進工事単価補正1.02）</t>
    <rPh sb="6" eb="7">
      <t>ニン</t>
    </rPh>
    <phoneticPr fontId="6"/>
  </si>
  <si>
    <t>（0.25日÷100ｍ）</t>
    <rPh sb="5" eb="6">
      <t>ヒ</t>
    </rPh>
    <phoneticPr fontId="6"/>
  </si>
  <si>
    <t>　　　　　トラック運転</t>
    <rPh sb="9" eb="11">
      <t>ウンテン</t>
    </rPh>
    <phoneticPr fontId="2"/>
  </si>
  <si>
    <t>4ｔ積</t>
    <rPh sb="2" eb="3">
      <t>ツ</t>
    </rPh>
    <phoneticPr fontId="6"/>
  </si>
  <si>
    <t>日</t>
    <rPh sb="0" eb="1">
      <t>ヒ</t>
    </rPh>
    <phoneticPr fontId="2"/>
  </si>
  <si>
    <t>-4</t>
  </si>
  <si>
    <t>トラック運転</t>
    <rPh sb="4" eb="6">
      <t>ウンテン</t>
    </rPh>
    <phoneticPr fontId="2"/>
  </si>
  <si>
    <t>4t積</t>
    <rPh sb="2" eb="3">
      <t>ツ</t>
    </rPh>
    <phoneticPr fontId="2"/>
  </si>
  <si>
    <t>　（公共建築工事標準単価積算基準 表A1-1-32）</t>
    <phoneticPr fontId="6"/>
  </si>
  <si>
    <t>（週休2日促進工事単価補正1.02）</t>
    <phoneticPr fontId="6"/>
  </si>
  <si>
    <t>　　　　　一般運転手</t>
    <rPh sb="5" eb="7">
      <t>イッパン</t>
    </rPh>
    <rPh sb="7" eb="10">
      <t>ウンテンシュ</t>
    </rPh>
    <phoneticPr fontId="2"/>
  </si>
  <si>
    <t xml:space="preserve">軽油 </t>
    <phoneticPr fontId="6"/>
  </si>
  <si>
    <t>　　　　　燃料</t>
    <rPh sb="5" eb="7">
      <t>ネンリョウ</t>
    </rPh>
    <phoneticPr fontId="6"/>
  </si>
  <si>
    <t>パトロール給油</t>
    <rPh sb="5" eb="7">
      <t>キュウユ</t>
    </rPh>
    <phoneticPr fontId="6"/>
  </si>
  <si>
    <t>L</t>
    <phoneticPr fontId="2"/>
  </si>
  <si>
    <t>　　　　　機械損料</t>
    <rPh sb="5" eb="7">
      <t>キカイ</t>
    </rPh>
    <rPh sb="7" eb="9">
      <t>ソンリョウ</t>
    </rPh>
    <phoneticPr fontId="6"/>
  </si>
  <si>
    <t>借用日</t>
    <rPh sb="0" eb="2">
      <t>シャクヨウ</t>
    </rPh>
    <rPh sb="2" eb="3">
      <t>ヒ</t>
    </rPh>
    <phoneticPr fontId="2"/>
  </si>
  <si>
    <t>（1日当たり）</t>
    <rPh sb="2" eb="3">
      <t>ヒ</t>
    </rPh>
    <rPh sb="3" eb="4">
      <t>ア</t>
    </rPh>
    <phoneticPr fontId="6"/>
  </si>
  <si>
    <t>①</t>
    <phoneticPr fontId="6"/>
  </si>
  <si>
    <t>H2900範囲</t>
    <rPh sb="5" eb="7">
      <t>ハンイ</t>
    </rPh>
    <phoneticPr fontId="6"/>
  </si>
  <si>
    <t>-5</t>
  </si>
  <si>
    <t>既存アルミルーバー一時撤去</t>
    <rPh sb="0" eb="2">
      <t>キゾン</t>
    </rPh>
    <rPh sb="9" eb="11">
      <t>イチジ</t>
    </rPh>
    <rPh sb="11" eb="13">
      <t>テッキョ</t>
    </rPh>
    <phoneticPr fontId="6"/>
  </si>
  <si>
    <t>ストリンガー受材共</t>
    <rPh sb="6" eb="7">
      <t>ウ</t>
    </rPh>
    <rPh sb="7" eb="8">
      <t>ザイ</t>
    </rPh>
    <rPh sb="8" eb="9">
      <t>トモ</t>
    </rPh>
    <phoneticPr fontId="6"/>
  </si>
  <si>
    <t>（0.12人×月単位の週休2日促進工事単価補正1.02×取外し係数0.4）</t>
    <rPh sb="5" eb="6">
      <t>ニン</t>
    </rPh>
    <rPh sb="28" eb="30">
      <t>トリハズ</t>
    </rPh>
    <rPh sb="31" eb="33">
      <t>ケイスウ</t>
    </rPh>
    <phoneticPr fontId="6"/>
  </si>
  <si>
    <t>　　　　　板金工</t>
    <rPh sb="5" eb="7">
      <t>バンキン</t>
    </rPh>
    <rPh sb="7" eb="8">
      <t>コウ</t>
    </rPh>
    <phoneticPr fontId="2"/>
  </si>
  <si>
    <t>（0.08人×月単位の週休2日促進工事単価補正1.02×取外し係数0.4）</t>
    <rPh sb="5" eb="6">
      <t>ニン</t>
    </rPh>
    <rPh sb="28" eb="30">
      <t>トリハズ</t>
    </rPh>
    <rPh sb="31" eb="33">
      <t>ケイスウ</t>
    </rPh>
    <phoneticPr fontId="6"/>
  </si>
  <si>
    <t>（材､労）</t>
    <rPh sb="1" eb="2">
      <t>ザイ</t>
    </rPh>
    <phoneticPr fontId="6"/>
  </si>
  <si>
    <t>　　　　　その他（金属）</t>
    <rPh sb="7" eb="8">
      <t>タ</t>
    </rPh>
    <rPh sb="9" eb="11">
      <t>キンゾク</t>
    </rPh>
    <phoneticPr fontId="6"/>
  </si>
  <si>
    <t>×16～24％の中間値+1％</t>
    <phoneticPr fontId="6"/>
  </si>
  <si>
    <t>-6</t>
  </si>
  <si>
    <t>既存胴縁一時撤去､再取付</t>
    <rPh sb="0" eb="2">
      <t>キゾン</t>
    </rPh>
    <rPh sb="2" eb="4">
      <t>ドウブチ</t>
    </rPh>
    <rPh sb="4" eb="6">
      <t>イチジ</t>
    </rPh>
    <rPh sb="6" eb="8">
      <t>テッキョ</t>
    </rPh>
    <rPh sb="9" eb="12">
      <t>サイトリツケ</t>
    </rPh>
    <phoneticPr fontId="6"/>
  </si>
  <si>
    <t>C-100×50×20×2.3</t>
    <phoneticPr fontId="6"/>
  </si>
  <si>
    <t>（4人/t×週休2日促進工事単価補正1.02×取外し係数0.4）</t>
    <rPh sb="2" eb="3">
      <t>ニン</t>
    </rPh>
    <phoneticPr fontId="6"/>
  </si>
  <si>
    <t>　　　　　鉄骨工</t>
    <rPh sb="5" eb="7">
      <t>テッコツ</t>
    </rPh>
    <rPh sb="7" eb="8">
      <t>コウ</t>
    </rPh>
    <phoneticPr fontId="2"/>
  </si>
  <si>
    <t>普通ボルト締付けを含む</t>
    <rPh sb="0" eb="2">
      <t>フツウ</t>
    </rPh>
    <rPh sb="5" eb="7">
      <t>シメツ</t>
    </rPh>
    <rPh sb="9" eb="10">
      <t>フク</t>
    </rPh>
    <phoneticPr fontId="6"/>
  </si>
  <si>
    <t>（4人/t×週休2日促進工事単価補正1.02）</t>
    <rPh sb="2" eb="3">
      <t>ニン</t>
    </rPh>
    <phoneticPr fontId="6"/>
  </si>
  <si>
    <t>　　　　　その他（鉄骨）</t>
    <rPh sb="7" eb="8">
      <t>タ</t>
    </rPh>
    <rPh sb="9" eb="11">
      <t>テッコツ</t>
    </rPh>
    <phoneticPr fontId="6"/>
  </si>
  <si>
    <t>（1kg当たり）</t>
    <rPh sb="4" eb="5">
      <t>ア</t>
    </rPh>
    <phoneticPr fontId="6"/>
  </si>
  <si>
    <t>H2250範囲11本のみ</t>
    <rPh sb="5" eb="7">
      <t>ハンイ</t>
    </rPh>
    <rPh sb="9" eb="10">
      <t>ホン</t>
    </rPh>
    <phoneticPr fontId="6"/>
  </si>
  <si>
    <t>-7</t>
  </si>
  <si>
    <t>既存アルミルーバー再取付</t>
    <rPh sb="0" eb="2">
      <t>キゾン</t>
    </rPh>
    <phoneticPr fontId="6"/>
  </si>
  <si>
    <t>（0.12人×月単位の週休2日促進工事単価補正1.02×50%）</t>
    <rPh sb="5" eb="6">
      <t>ニン</t>
    </rPh>
    <phoneticPr fontId="6"/>
  </si>
  <si>
    <t>（0.08人×月単位の週休2日促進工事単価補正1.02×50%）</t>
    <rPh sb="5" eb="6">
      <t>ニン</t>
    </rPh>
    <phoneticPr fontId="6"/>
  </si>
  <si>
    <t>②</t>
    <phoneticPr fontId="6"/>
  </si>
  <si>
    <t>H2250範囲</t>
    <phoneticPr fontId="6"/>
  </si>
  <si>
    <t>-8</t>
  </si>
  <si>
    <t>既存アルミルーバー一部撤去</t>
    <rPh sb="0" eb="2">
      <t>キゾン</t>
    </rPh>
    <rPh sb="10" eb="11">
      <t>ブ</t>
    </rPh>
    <phoneticPr fontId="6"/>
  </si>
  <si>
    <t>1スパンあたり11本撤去</t>
    <rPh sb="10" eb="12">
      <t>テッキョ</t>
    </rPh>
    <phoneticPr fontId="6"/>
  </si>
  <si>
    <t>　　　　　①既存アルミ</t>
    <phoneticPr fontId="6"/>
  </si>
  <si>
    <t>（50%）</t>
    <phoneticPr fontId="6"/>
  </si>
  <si>
    <t>代価-5</t>
    <rPh sb="0" eb="2">
      <t>ダイカ</t>
    </rPh>
    <phoneticPr fontId="6"/>
  </si>
  <si>
    <t>　　　　　ルーバー一時撤去</t>
    <rPh sb="9" eb="11">
      <t>イチジ</t>
    </rPh>
    <rPh sb="11" eb="13">
      <t>テッキョ</t>
    </rPh>
    <phoneticPr fontId="6"/>
  </si>
  <si>
    <t>㎡</t>
    <phoneticPr fontId="2"/>
  </si>
  <si>
    <t>上部H650範囲</t>
    <rPh sb="0" eb="2">
      <t>ジョウブ</t>
    </rPh>
    <phoneticPr fontId="6"/>
  </si>
  <si>
    <t>-9</t>
  </si>
  <si>
    <t>全て撤去（1スパンあたり6本）</t>
    <rPh sb="0" eb="1">
      <t>スベ</t>
    </rPh>
    <rPh sb="2" eb="4">
      <t>テッキョ</t>
    </rPh>
    <phoneticPr fontId="6"/>
  </si>
  <si>
    <t>（0.12人×月単位の週休2日促進工事単価補正1.02×撤去係数0.3）</t>
    <rPh sb="5" eb="6">
      <t>ニン</t>
    </rPh>
    <rPh sb="28" eb="30">
      <t>テッキョ</t>
    </rPh>
    <rPh sb="30" eb="32">
      <t>ケイスウ</t>
    </rPh>
    <phoneticPr fontId="6"/>
  </si>
  <si>
    <t>（0.08人×月単位の週休2日促進工事単価補正1.02×撤去係数0.3）</t>
    <rPh sb="5" eb="6">
      <t>ニン</t>
    </rPh>
    <rPh sb="28" eb="30">
      <t>テッキョ</t>
    </rPh>
    <rPh sb="30" eb="32">
      <t>ケイスウ</t>
    </rPh>
    <phoneticPr fontId="6"/>
  </si>
  <si>
    <t>　　　　　その他（撤去）</t>
    <rPh sb="7" eb="8">
      <t>タ</t>
    </rPh>
    <rPh sb="9" eb="11">
      <t>テッキョ</t>
    </rPh>
    <phoneticPr fontId="6"/>
  </si>
  <si>
    <t xml:space="preserve">ボード・木材類 </t>
    <phoneticPr fontId="6"/>
  </si>
  <si>
    <t>-10</t>
  </si>
  <si>
    <t>発生材積込み</t>
    <rPh sb="0" eb="2">
      <t>ハッセイ</t>
    </rPh>
    <rPh sb="2" eb="3">
      <t>ザイ</t>
    </rPh>
    <rPh sb="3" eb="5">
      <t>ツミコミ</t>
    </rPh>
    <phoneticPr fontId="6"/>
  </si>
  <si>
    <t>人力</t>
    <rPh sb="0" eb="2">
      <t>ジンリョク</t>
    </rPh>
    <phoneticPr fontId="6"/>
  </si>
  <si>
    <t>（0.2人×週休2日促進工事単価補正1.02）</t>
    <rPh sb="4" eb="5">
      <t>ニン</t>
    </rPh>
    <phoneticPr fontId="6"/>
  </si>
  <si>
    <t>（1㎥当たり）</t>
    <rPh sb="3" eb="4">
      <t>ア</t>
    </rPh>
    <phoneticPr fontId="6"/>
  </si>
  <si>
    <t>ダンプトラック運転 2ｔ積</t>
    <phoneticPr fontId="6"/>
  </si>
  <si>
    <t>-11</t>
  </si>
  <si>
    <t>発生材運搬</t>
    <rPh sb="3" eb="5">
      <t>ウンパン</t>
    </rPh>
    <phoneticPr fontId="6"/>
  </si>
  <si>
    <t>近距離</t>
    <rPh sb="0" eb="3">
      <t>キンキョリ</t>
    </rPh>
    <phoneticPr fontId="6"/>
  </si>
  <si>
    <t>　　　　　発生材運搬</t>
    <rPh sb="8" eb="10">
      <t>ウンパン</t>
    </rPh>
    <phoneticPr fontId="6"/>
  </si>
  <si>
    <t>台</t>
    <rPh sb="0" eb="1">
      <t>ダイ</t>
    </rPh>
    <phoneticPr fontId="2"/>
  </si>
  <si>
    <t>　　　　　週休2日促進工事</t>
    <phoneticPr fontId="6"/>
  </si>
  <si>
    <t>改修補正率（撤去工事（仮設工事））</t>
    <rPh sb="0" eb="2">
      <t>カイシュウ</t>
    </rPh>
    <rPh sb="2" eb="4">
      <t>ホセイ</t>
    </rPh>
    <rPh sb="4" eb="5">
      <t>リツ</t>
    </rPh>
    <rPh sb="6" eb="8">
      <t>テッキョ</t>
    </rPh>
    <rPh sb="8" eb="10">
      <t>コウジ</t>
    </rPh>
    <rPh sb="11" eb="13">
      <t>カセツ</t>
    </rPh>
    <rPh sb="13" eb="15">
      <t>コウジ</t>
    </rPh>
    <phoneticPr fontId="6"/>
  </si>
  <si>
    <t>　　　　　単価補正</t>
    <phoneticPr fontId="6"/>
  </si>
  <si>
    <t>物価資料補正率1.01</t>
    <rPh sb="4" eb="6">
      <t>ホセイ</t>
    </rPh>
    <rPh sb="6" eb="7">
      <t>リツ</t>
    </rPh>
    <phoneticPr fontId="6"/>
  </si>
  <si>
    <t>（1台当たり）</t>
    <rPh sb="2" eb="3">
      <t>ダイ</t>
    </rPh>
    <rPh sb="3" eb="4">
      <t>ア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</si>
</sst>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_ "/>
    <numFmt numFmtId="178" formatCode="#,##0_ 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sz val="10.5"/>
      <name val="ＭＳ Ｐ明朝"/>
      <family val="1"/>
      <charset val="128"/>
    </font>
    <font>
      <sz val="16"/>
      <color indexed="10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6"/>
      <color indexed="10"/>
      <name val="Segoe UI Symbol"/>
      <family val="2"/>
    </font>
    <font>
      <sz val="16"/>
      <color indexed="10"/>
      <name val="Calibri"/>
      <family val="2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15" fillId="0" borderId="0"/>
    <xf numFmtId="0" fontId="8" fillId="0" borderId="0"/>
  </cellStyleXfs>
  <cellXfs count="156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6" fillId="0" borderId="2" xfId="0" applyFont="1" applyBorder="1" applyAlignment="1">
      <alignment horizontal="center" shrinkToFit="1"/>
    </xf>
    <xf numFmtId="176" fontId="6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8" fontId="6" fillId="0" borderId="2" xfId="1" applyFont="1" applyBorder="1" applyAlignment="1">
      <alignment horizontal="centerContinuous"/>
    </xf>
    <xf numFmtId="38" fontId="6" fillId="0" borderId="2" xfId="1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 shrinkToFit="1"/>
    </xf>
    <xf numFmtId="0" fontId="6" fillId="0" borderId="5" xfId="0" applyFont="1" applyBorder="1" applyAlignment="1">
      <alignment horizontal="left" shrinkToFit="1"/>
    </xf>
    <xf numFmtId="176" fontId="6" fillId="0" borderId="3" xfId="1" applyNumberFormat="1" applyFont="1" applyBorder="1"/>
    <xf numFmtId="0" fontId="6" fillId="0" borderId="5" xfId="0" applyFont="1" applyBorder="1" applyAlignment="1">
      <alignment horizontal="center"/>
    </xf>
    <xf numFmtId="38" fontId="6" fillId="0" borderId="5" xfId="1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shrinkToFit="1"/>
    </xf>
    <xf numFmtId="176" fontId="6" fillId="0" borderId="6" xfId="1" applyNumberFormat="1" applyFont="1" applyBorder="1"/>
    <xf numFmtId="0" fontId="6" fillId="0" borderId="7" xfId="0" applyFont="1" applyBorder="1" applyAlignment="1">
      <alignment horizontal="center"/>
    </xf>
    <xf numFmtId="38" fontId="6" fillId="0" borderId="7" xfId="1" applyFont="1" applyBorder="1"/>
    <xf numFmtId="0" fontId="6" fillId="0" borderId="6" xfId="0" applyFont="1" applyBorder="1" applyAlignment="1">
      <alignment horizontal="left" shrinkToFit="1"/>
    </xf>
    <xf numFmtId="0" fontId="6" fillId="0" borderId="3" xfId="3" applyFont="1" applyBorder="1">
      <alignment vertical="center"/>
    </xf>
    <xf numFmtId="0" fontId="6" fillId="0" borderId="4" xfId="3" applyFont="1" applyBorder="1">
      <alignment vertical="center"/>
    </xf>
    <xf numFmtId="0" fontId="6" fillId="0" borderId="6" xfId="3" applyFont="1" applyBorder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distributed" shrinkToFit="1"/>
    </xf>
    <xf numFmtId="0" fontId="6" fillId="0" borderId="0" xfId="0" applyFont="1" applyAlignment="1">
      <alignment horizontal="left" shrinkToFit="1"/>
    </xf>
    <xf numFmtId="176" fontId="6" fillId="0" borderId="0" xfId="1" applyNumberFormat="1" applyFont="1"/>
    <xf numFmtId="38" fontId="6" fillId="0" borderId="0" xfId="1" applyFont="1"/>
    <xf numFmtId="0" fontId="6" fillId="0" borderId="6" xfId="0" applyFont="1" applyBorder="1" applyAlignment="1">
      <alignment horizontal="center" shrinkToFi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left" shrinkToFit="1"/>
    </xf>
    <xf numFmtId="0" fontId="7" fillId="0" borderId="5" xfId="0" applyFont="1" applyBorder="1" applyAlignment="1">
      <alignment horizontal="left"/>
    </xf>
    <xf numFmtId="177" fontId="7" fillId="0" borderId="3" xfId="1" applyNumberFormat="1" applyFont="1" applyBorder="1"/>
    <xf numFmtId="0" fontId="7" fillId="0" borderId="5" xfId="0" applyFont="1" applyBorder="1" applyAlignment="1">
      <alignment horizontal="center"/>
    </xf>
    <xf numFmtId="3" fontId="7" fillId="0" borderId="4" xfId="0" applyNumberFormat="1" applyFont="1" applyBorder="1" applyProtection="1">
      <protection locked="0"/>
    </xf>
    <xf numFmtId="178" fontId="7" fillId="0" borderId="4" xfId="1" applyNumberFormat="1" applyFont="1" applyBorder="1"/>
    <xf numFmtId="0" fontId="7" fillId="0" borderId="6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left" shrinkToFit="1"/>
    </xf>
    <xf numFmtId="0" fontId="7" fillId="0" borderId="7" xfId="0" applyFont="1" applyBorder="1" applyAlignment="1">
      <alignment horizontal="left"/>
    </xf>
    <xf numFmtId="177" fontId="7" fillId="0" borderId="6" xfId="1" applyNumberFormat="1" applyFont="1" applyBorder="1"/>
    <xf numFmtId="0" fontId="7" fillId="0" borderId="7" xfId="0" applyFont="1" applyBorder="1" applyAlignment="1">
      <alignment horizontal="center"/>
    </xf>
    <xf numFmtId="3" fontId="7" fillId="0" borderId="6" xfId="2" applyNumberFormat="1" applyFont="1" applyBorder="1" applyAlignment="1">
      <alignment vertical="center"/>
    </xf>
    <xf numFmtId="3" fontId="7" fillId="0" borderId="6" xfId="1" applyNumberFormat="1" applyFont="1" applyBorder="1"/>
    <xf numFmtId="0" fontId="7" fillId="0" borderId="4" xfId="0" applyFont="1" applyBorder="1" applyAlignment="1">
      <alignment horizontal="center" shrinkToFit="1"/>
    </xf>
    <xf numFmtId="0" fontId="7" fillId="0" borderId="4" xfId="0" applyFont="1" applyBorder="1" applyProtection="1">
      <protection locked="0"/>
    </xf>
    <xf numFmtId="177" fontId="7" fillId="0" borderId="4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4" fontId="7" fillId="0" borderId="8" xfId="1" applyNumberFormat="1" applyFont="1" applyBorder="1"/>
    <xf numFmtId="0" fontId="7" fillId="0" borderId="6" xfId="0" quotePrefix="1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7" fillId="0" borderId="7" xfId="0" applyFont="1" applyBorder="1" applyAlignment="1">
      <alignment horizontal="left" shrinkToFit="1"/>
    </xf>
    <xf numFmtId="177" fontId="7" fillId="0" borderId="6" xfId="0" applyNumberFormat="1" applyFont="1" applyBorder="1" applyProtection="1">
      <protection locked="0"/>
    </xf>
    <xf numFmtId="4" fontId="7" fillId="0" borderId="9" xfId="0" applyNumberFormat="1" applyFont="1" applyBorder="1" applyProtection="1">
      <protection locked="0"/>
    </xf>
    <xf numFmtId="4" fontId="7" fillId="0" borderId="9" xfId="1" applyNumberFormat="1" applyFont="1" applyBorder="1"/>
    <xf numFmtId="0" fontId="7" fillId="0" borderId="3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left" shrinkToFit="1"/>
    </xf>
    <xf numFmtId="0" fontId="7" fillId="0" borderId="4" xfId="1" applyNumberFormat="1" applyFont="1" applyBorder="1"/>
    <xf numFmtId="4" fontId="7" fillId="0" borderId="4" xfId="0" applyNumberFormat="1" applyFont="1" applyBorder="1" applyProtection="1">
      <protection locked="0"/>
    </xf>
    <xf numFmtId="0" fontId="7" fillId="0" borderId="6" xfId="1" applyNumberFormat="1" applyFont="1" applyBorder="1"/>
    <xf numFmtId="4" fontId="7" fillId="0" borderId="6" xfId="0" applyNumberFormat="1" applyFont="1" applyBorder="1" applyProtection="1">
      <protection locked="0"/>
    </xf>
    <xf numFmtId="0" fontId="7" fillId="0" borderId="10" xfId="0" applyFont="1" applyBorder="1" applyAlignment="1">
      <alignment horizontal="left"/>
    </xf>
    <xf numFmtId="0" fontId="7" fillId="0" borderId="3" xfId="1" applyNumberFormat="1" applyFont="1" applyBorder="1"/>
    <xf numFmtId="0" fontId="7" fillId="0" borderId="4" xfId="0" applyFont="1" applyBorder="1" applyAlignment="1">
      <alignment horizontal="left"/>
    </xf>
    <xf numFmtId="4" fontId="7" fillId="0" borderId="11" xfId="1" applyNumberFormat="1" applyFont="1" applyBorder="1"/>
    <xf numFmtId="0" fontId="7" fillId="0" borderId="6" xfId="0" applyFont="1" applyBorder="1" applyAlignment="1">
      <alignment horizontal="left"/>
    </xf>
    <xf numFmtId="4" fontId="7" fillId="0" borderId="6" xfId="0" applyNumberFormat="1" applyFont="1" applyBorder="1" applyAlignment="1" applyProtection="1">
      <alignment horizontal="center"/>
      <protection locked="0"/>
    </xf>
    <xf numFmtId="178" fontId="7" fillId="0" borderId="8" xfId="1" applyNumberFormat="1" applyFont="1" applyBorder="1"/>
    <xf numFmtId="0" fontId="7" fillId="0" borderId="6" xfId="0" applyFont="1" applyBorder="1" applyAlignment="1">
      <alignment horizontal="center"/>
    </xf>
    <xf numFmtId="4" fontId="7" fillId="0" borderId="9" xfId="0" applyNumberFormat="1" applyFont="1" applyBorder="1" applyAlignment="1" applyProtection="1">
      <alignment horizontal="center"/>
      <protection locked="0"/>
    </xf>
    <xf numFmtId="3" fontId="7" fillId="2" borderId="6" xfId="1" applyNumberFormat="1" applyFont="1" applyFill="1" applyBorder="1"/>
    <xf numFmtId="0" fontId="7" fillId="0" borderId="10" xfId="0" applyFont="1" applyBorder="1" applyAlignment="1">
      <alignment horizontal="left" shrinkToFit="1"/>
    </xf>
    <xf numFmtId="0" fontId="7" fillId="0" borderId="10" xfId="0" applyFont="1" applyBorder="1" applyAlignment="1">
      <alignment horizontal="center"/>
    </xf>
    <xf numFmtId="4" fontId="7" fillId="0" borderId="4" xfId="1" applyNumberFormat="1" applyFont="1" applyBorder="1"/>
    <xf numFmtId="4" fontId="7" fillId="0" borderId="6" xfId="1" applyNumberFormat="1" applyFont="1" applyBorder="1"/>
    <xf numFmtId="0" fontId="7" fillId="0" borderId="6" xfId="0" applyFont="1" applyBorder="1" applyAlignment="1" applyProtection="1">
      <alignment shrinkToFit="1"/>
      <protection locked="0"/>
    </xf>
    <xf numFmtId="4" fontId="7" fillId="0" borderId="8" xfId="1" applyNumberFormat="1" applyFont="1" applyFill="1" applyBorder="1"/>
    <xf numFmtId="4" fontId="7" fillId="0" borderId="6" xfId="2" applyNumberFormat="1" applyFont="1" applyBorder="1" applyAlignment="1">
      <alignment vertical="center"/>
    </xf>
    <xf numFmtId="4" fontId="7" fillId="0" borderId="9" xfId="1" applyNumberFormat="1" applyFont="1" applyFill="1" applyBorder="1"/>
    <xf numFmtId="0" fontId="7" fillId="0" borderId="3" xfId="1" applyNumberFormat="1" applyFont="1" applyFill="1" applyBorder="1"/>
    <xf numFmtId="0" fontId="7" fillId="0" borderId="6" xfId="0" quotePrefix="1" applyFont="1" applyBorder="1" applyAlignment="1">
      <alignment horizontal="center" shrinkToFit="1"/>
    </xf>
    <xf numFmtId="0" fontId="7" fillId="0" borderId="6" xfId="1" applyNumberFormat="1" applyFont="1" applyFill="1" applyBorder="1"/>
    <xf numFmtId="4" fontId="7" fillId="0" borderId="6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shrinkToFit="1"/>
    </xf>
    <xf numFmtId="0" fontId="7" fillId="0" borderId="4" xfId="1" applyNumberFormat="1" applyFont="1" applyFill="1" applyBorder="1"/>
    <xf numFmtId="4" fontId="7" fillId="0" borderId="4" xfId="1" applyNumberFormat="1" applyFont="1" applyFill="1" applyBorder="1" applyAlignment="1" applyProtection="1"/>
    <xf numFmtId="4" fontId="7" fillId="0" borderId="9" xfId="1" applyNumberFormat="1" applyFont="1" applyFill="1" applyBorder="1" applyAlignment="1" applyProtection="1"/>
    <xf numFmtId="0" fontId="7" fillId="0" borderId="3" xfId="0" applyFont="1" applyBorder="1" applyAlignment="1">
      <alignment horizontal="left"/>
    </xf>
    <xf numFmtId="0" fontId="7" fillId="0" borderId="3" xfId="1" applyNumberFormat="1" applyFont="1" applyFill="1" applyBorder="1" applyAlignment="1"/>
    <xf numFmtId="4" fontId="7" fillId="0" borderId="3" xfId="0" applyNumberFormat="1" applyFont="1" applyBorder="1" applyProtection="1">
      <protection locked="0"/>
    </xf>
    <xf numFmtId="4" fontId="7" fillId="0" borderId="11" xfId="1" applyNumberFormat="1" applyFont="1" applyFill="1" applyBorder="1" applyAlignment="1" applyProtection="1"/>
    <xf numFmtId="0" fontId="7" fillId="0" borderId="6" xfId="1" applyNumberFormat="1" applyFont="1" applyFill="1" applyBorder="1" applyAlignment="1"/>
    <xf numFmtId="4" fontId="7" fillId="0" borderId="11" xfId="1" applyNumberFormat="1" applyFont="1" applyFill="1" applyBorder="1"/>
    <xf numFmtId="178" fontId="7" fillId="0" borderId="8" xfId="1" applyNumberFormat="1" applyFont="1" applyFill="1" applyBorder="1" applyAlignment="1" applyProtection="1"/>
    <xf numFmtId="3" fontId="7" fillId="0" borderId="6" xfId="1" applyNumberFormat="1" applyFont="1" applyFill="1" applyBorder="1" applyAlignment="1" applyProtection="1"/>
    <xf numFmtId="0" fontId="7" fillId="0" borderId="0" xfId="0" applyFont="1" applyAlignment="1">
      <alignment horizontal="distributed" shrinkToFit="1"/>
    </xf>
    <xf numFmtId="0" fontId="7" fillId="0" borderId="4" xfId="0" applyFont="1" applyBorder="1" applyAlignment="1" applyProtection="1">
      <alignment horizontal="center" shrinkToFit="1"/>
      <protection locked="0"/>
    </xf>
    <xf numFmtId="0" fontId="9" fillId="0" borderId="3" xfId="1" applyNumberFormat="1" applyFont="1" applyBorder="1"/>
    <xf numFmtId="0" fontId="7" fillId="0" borderId="6" xfId="0" applyFont="1" applyBorder="1" applyAlignment="1" applyProtection="1">
      <alignment horizontal="center" shrinkToFit="1"/>
      <protection locked="0"/>
    </xf>
    <xf numFmtId="0" fontId="7" fillId="0" borderId="4" xfId="1" applyNumberFormat="1" applyFont="1" applyFill="1" applyBorder="1" applyAlignment="1"/>
    <xf numFmtId="4" fontId="7" fillId="0" borderId="8" xfId="1" applyNumberFormat="1" applyFont="1" applyFill="1" applyBorder="1" applyAlignment="1" applyProtection="1"/>
    <xf numFmtId="0" fontId="7" fillId="0" borderId="3" xfId="0" applyFont="1" applyBorder="1" applyAlignment="1">
      <alignment horizontal="center"/>
    </xf>
    <xf numFmtId="178" fontId="7" fillId="0" borderId="8" xfId="1" applyNumberFormat="1" applyFont="1" applyFill="1" applyBorder="1"/>
    <xf numFmtId="3" fontId="7" fillId="0" borderId="6" xfId="1" applyNumberFormat="1" applyFont="1" applyFill="1" applyBorder="1"/>
    <xf numFmtId="4" fontId="7" fillId="0" borderId="4" xfId="1" applyNumberFormat="1" applyFont="1" applyFill="1" applyBorder="1"/>
    <xf numFmtId="4" fontId="19" fillId="0" borderId="6" xfId="0" applyNumberFormat="1" applyFont="1" applyBorder="1" applyProtection="1">
      <protection locked="0"/>
    </xf>
    <xf numFmtId="4" fontId="7" fillId="0" borderId="6" xfId="1" applyNumberFormat="1" applyFont="1" applyFill="1" applyBorder="1"/>
    <xf numFmtId="0" fontId="7" fillId="0" borderId="4" xfId="0" applyFont="1" applyBorder="1" applyAlignment="1" applyProtection="1">
      <alignment shrinkToFit="1"/>
      <protection locked="0"/>
    </xf>
    <xf numFmtId="0" fontId="7" fillId="0" borderId="4" xfId="1" quotePrefix="1" applyNumberFormat="1" applyFont="1" applyFill="1" applyBorder="1"/>
    <xf numFmtId="0" fontId="7" fillId="0" borderId="3" xfId="0" applyFont="1" applyBorder="1" applyAlignment="1">
      <alignment horizontal="center" shrinkToFit="1"/>
    </xf>
    <xf numFmtId="0" fontId="7" fillId="0" borderId="3" xfId="0" applyFont="1" applyBorder="1" applyProtection="1">
      <protection locked="0"/>
    </xf>
    <xf numFmtId="3" fontId="7" fillId="0" borderId="3" xfId="0" applyNumberFormat="1" applyFont="1" applyBorder="1" applyProtection="1">
      <protection locked="0"/>
    </xf>
    <xf numFmtId="178" fontId="7" fillId="0" borderId="3" xfId="1" applyNumberFormat="1" applyFont="1" applyBorder="1"/>
    <xf numFmtId="0" fontId="7" fillId="0" borderId="6" xfId="0" applyFont="1" applyBorder="1" applyAlignment="1">
      <alignment horizontal="center" shrinkToFit="1"/>
    </xf>
    <xf numFmtId="0" fontId="7" fillId="0" borderId="4" xfId="6" quotePrefix="1" applyFont="1" applyBorder="1" applyProtection="1">
      <protection locked="0"/>
    </xf>
    <xf numFmtId="0" fontId="7" fillId="0" borderId="4" xfId="6" applyFont="1" applyBorder="1" applyProtection="1">
      <protection locked="0"/>
    </xf>
    <xf numFmtId="0" fontId="7" fillId="0" borderId="6" xfId="6" applyFont="1" applyBorder="1" applyAlignment="1" applyProtection="1">
      <alignment horizontal="left"/>
      <protection locked="0"/>
    </xf>
    <xf numFmtId="0" fontId="7" fillId="0" borderId="6" xfId="6" applyFont="1" applyBorder="1" applyProtection="1">
      <protection locked="0"/>
    </xf>
    <xf numFmtId="177" fontId="7" fillId="0" borderId="4" xfId="1" applyNumberFormat="1" applyFont="1" applyBorder="1"/>
    <xf numFmtId="3" fontId="7" fillId="0" borderId="4" xfId="2" applyNumberFormat="1" applyFont="1" applyBorder="1" applyAlignment="1">
      <alignment vertical="center"/>
    </xf>
    <xf numFmtId="3" fontId="7" fillId="0" borderId="4" xfId="1" applyNumberFormat="1" applyFont="1" applyBorder="1"/>
    <xf numFmtId="177" fontId="7" fillId="0" borderId="3" xfId="1" applyNumberFormat="1" applyFont="1" applyFill="1" applyBorder="1"/>
    <xf numFmtId="177" fontId="7" fillId="0" borderId="6" xfId="1" applyNumberFormat="1" applyFont="1" applyFill="1" applyBorder="1"/>
    <xf numFmtId="177" fontId="7" fillId="0" borderId="4" xfId="1" applyNumberFormat="1" applyFont="1" applyFill="1" applyBorder="1"/>
    <xf numFmtId="178" fontId="7" fillId="0" borderId="4" xfId="1" applyNumberFormat="1" applyFont="1" applyFill="1" applyBorder="1"/>
    <xf numFmtId="38" fontId="7" fillId="0" borderId="6" xfId="1" applyFont="1" applyFill="1" applyBorder="1" applyProtection="1">
      <protection locked="0"/>
    </xf>
    <xf numFmtId="0" fontId="7" fillId="0" borderId="3" xfId="0" applyFont="1" applyBorder="1" applyAlignment="1" applyProtection="1">
      <alignment shrinkToFit="1"/>
      <protection locked="0"/>
    </xf>
    <xf numFmtId="0" fontId="7" fillId="0" borderId="6" xfId="0" applyFont="1" applyBorder="1" applyAlignment="1" applyProtection="1">
      <alignment horizontal="left" shrinkToFit="1"/>
      <protection locked="0"/>
    </xf>
    <xf numFmtId="0" fontId="7" fillId="0" borderId="3" xfId="0" applyFont="1" applyBorder="1" applyAlignment="1" applyProtection="1">
      <alignment horizontal="left" shrinkToFit="1"/>
      <protection locked="0"/>
    </xf>
    <xf numFmtId="0" fontId="7" fillId="0" borderId="4" xfId="0" applyFont="1" applyBorder="1" applyAlignment="1" applyProtection="1">
      <alignment horizontal="left" shrinkToFit="1"/>
      <protection locked="0"/>
    </xf>
    <xf numFmtId="0" fontId="7" fillId="0" borderId="4" xfId="6" applyFont="1" applyBorder="1" applyAlignment="1" applyProtection="1">
      <alignment shrinkToFit="1"/>
      <protection locked="0"/>
    </xf>
    <xf numFmtId="0" fontId="20" fillId="0" borderId="4" xfId="6" applyFont="1" applyBorder="1" applyAlignment="1" applyProtection="1">
      <alignment horizontal="left" shrinkToFit="1"/>
      <protection locked="0"/>
    </xf>
    <xf numFmtId="0" fontId="6" fillId="0" borderId="3" xfId="0" applyFont="1" applyBorder="1" applyAlignment="1">
      <alignment horizontal="left" shrinkToFit="1"/>
    </xf>
    <xf numFmtId="0" fontId="6" fillId="0" borderId="3" xfId="3" applyFont="1" applyBorder="1" applyAlignment="1">
      <alignment vertical="center" shrinkToFit="1"/>
    </xf>
    <xf numFmtId="0" fontId="6" fillId="0" borderId="4" xfId="3" applyFont="1" applyBorder="1" applyAlignment="1">
      <alignment vertical="center" shrinkToFit="1"/>
    </xf>
    <xf numFmtId="0" fontId="6" fillId="0" borderId="6" xfId="3" applyFont="1" applyBorder="1" applyAlignment="1">
      <alignment vertical="center" shrinkToFit="1"/>
    </xf>
    <xf numFmtId="0" fontId="10" fillId="0" borderId="0" xfId="4" applyFont="1" applyAlignment="1">
      <alignment horizontal="right"/>
    </xf>
    <xf numFmtId="0" fontId="12" fillId="0" borderId="0" xfId="4" applyFont="1" applyAlignment="1">
      <alignment horizontal="center"/>
    </xf>
    <xf numFmtId="0" fontId="12" fillId="0" borderId="0" xfId="4" applyFont="1"/>
    <xf numFmtId="38" fontId="12" fillId="0" borderId="0" xfId="2" applyFont="1"/>
    <xf numFmtId="0" fontId="12" fillId="0" borderId="0" xfId="4" applyFont="1" applyAlignment="1">
      <alignment horizontal="right"/>
    </xf>
    <xf numFmtId="0" fontId="13" fillId="0" borderId="0" xfId="4" applyFont="1"/>
    <xf numFmtId="0" fontId="13" fillId="0" borderId="0" xfId="4" applyFont="1" applyAlignment="1">
      <alignment horizontal="center"/>
    </xf>
    <xf numFmtId="38" fontId="13" fillId="0" borderId="0" xfId="2" applyFont="1"/>
    <xf numFmtId="0" fontId="14" fillId="0" borderId="0" xfId="4" applyFont="1" applyAlignment="1">
      <alignment horizontal="center"/>
    </xf>
    <xf numFmtId="0" fontId="14" fillId="0" borderId="0" xfId="4" applyFont="1" applyAlignment="1">
      <alignment horizontal="centerContinuous"/>
    </xf>
    <xf numFmtId="38" fontId="14" fillId="0" borderId="0" xfId="2" applyFont="1" applyAlignment="1">
      <alignment horizontal="centerContinuous"/>
    </xf>
    <xf numFmtId="0" fontId="14" fillId="0" borderId="0" xfId="4" applyFont="1"/>
    <xf numFmtId="0" fontId="10" fillId="0" borderId="0" xfId="4" applyFont="1" applyAlignment="1">
      <alignment horizontal="center"/>
    </xf>
    <xf numFmtId="0" fontId="12" fillId="0" borderId="0" xfId="4" applyFont="1" applyAlignment="1">
      <alignment horizontal="centerContinuous"/>
    </xf>
    <xf numFmtId="0" fontId="16" fillId="0" borderId="0" xfId="5" applyFont="1"/>
    <xf numFmtId="38" fontId="12" fillId="0" borderId="0" xfId="2" applyFont="1" applyAlignment="1">
      <alignment horizontal="centerContinuous"/>
    </xf>
    <xf numFmtId="0" fontId="10" fillId="0" borderId="0" xfId="4" applyFont="1" applyAlignment="1">
      <alignment horizontal="center" wrapText="1"/>
    </xf>
    <xf numFmtId="0" fontId="12" fillId="0" borderId="0" xfId="5" applyFont="1" applyAlignment="1">
      <alignment horizontal="center"/>
    </xf>
    <xf numFmtId="0" fontId="16" fillId="0" borderId="0" xfId="5" applyFont="1" applyAlignment="1">
      <alignment horizontal="centerContinuous"/>
    </xf>
  </cellXfs>
  <cellStyles count="7">
    <cellStyle name="桁区切り" xfId="1" builtinId="6"/>
    <cellStyle name="桁区切り 2" xfId="2" xr:uid="{672E2409-8CC9-4D90-ABA9-F1D21534C6C8}"/>
    <cellStyle name="標準" xfId="0" builtinId="0"/>
    <cellStyle name="標準 3" xfId="3" xr:uid="{3206B70A-EF0B-4EA0-8BF5-0C44CC4BF0EA}"/>
    <cellStyle name="標準_総括内訳書" xfId="4" xr:uid="{7613AA3E-7708-4C81-B916-05A8ECBD15EB}"/>
    <cellStyle name="標準_標準内訳書式（電気）" xfId="5" xr:uid="{D4E9C2A8-EC87-4D51-AE08-8F678941B2A8}"/>
    <cellStyle name="標準_富沢団地外構金入提出" xfId="6" xr:uid="{04D78735-31B8-44DB-A604-D0F1C7D5C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13" Target="../customXml/item1.xml" Type="http://schemas.openxmlformats.org/officeDocument/2006/relationships/customXml"/><Relationship Id="rId14" Target="../customXml/item2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B45F-0540-457C-B4EC-DB6D6FD34A60}">
  <dimension ref="A1:I24"/>
  <sheetViews>
    <sheetView tabSelected="1" view="pageBreakPreview" zoomScale="60" zoomScaleNormal="100" workbookViewId="0">
      <selection activeCell="A11" sqref="A11"/>
    </sheetView>
  </sheetViews>
  <sheetFormatPr defaultColWidth="11" defaultRowHeight="18.75"/>
  <cols>
    <col min="1" max="1" width="128.28515625" style="139" customWidth="1"/>
    <col min="2" max="2" width="4.7109375" style="138" customWidth="1"/>
    <col min="3" max="3" width="34.85546875" style="139" customWidth="1"/>
    <col min="4" max="4" width="16.85546875" style="139" customWidth="1"/>
    <col min="5" max="5" width="10.7109375" style="139" customWidth="1"/>
    <col min="6" max="6" width="6.7109375" style="139" customWidth="1"/>
    <col min="7" max="7" width="9" style="139" customWidth="1"/>
    <col min="8" max="8" width="20.7109375" style="140" customWidth="1"/>
    <col min="9" max="9" width="19.28515625" style="139" customWidth="1"/>
    <col min="10" max="16384" width="11" style="139"/>
  </cols>
  <sheetData>
    <row r="1" spans="1:9">
      <c r="A1" s="137"/>
      <c r="I1" s="141"/>
    </row>
    <row r="3" spans="1:9" s="142" customFormat="1" ht="21">
      <c r="B3" s="143"/>
      <c r="H3" s="144"/>
    </row>
    <row r="7" spans="1:9" s="148" customFormat="1" ht="24">
      <c r="A7" s="145" t="s">
        <v>0</v>
      </c>
      <c r="B7" s="146"/>
      <c r="C7" s="146"/>
      <c r="D7" s="146"/>
      <c r="E7" s="146"/>
      <c r="F7" s="146"/>
      <c r="G7" s="146"/>
      <c r="H7" s="147"/>
      <c r="I7" s="146"/>
    </row>
    <row r="10" spans="1:9" ht="24">
      <c r="A10" s="149" t="s">
        <v>1</v>
      </c>
      <c r="B10" s="139"/>
      <c r="C10" s="150"/>
      <c r="D10" s="150"/>
      <c r="E10" s="151"/>
      <c r="F10" s="148"/>
      <c r="G10" s="150"/>
      <c r="H10" s="152"/>
    </row>
    <row r="11" spans="1:9">
      <c r="A11" s="149"/>
    </row>
    <row r="13" spans="1:9" ht="214.9" customHeight="1">
      <c r="A13" s="153" t="s">
        <v>2</v>
      </c>
      <c r="B13" s="150"/>
      <c r="C13" s="150"/>
      <c r="D13" s="150"/>
      <c r="E13" s="150"/>
      <c r="F13" s="150"/>
      <c r="G13" s="150"/>
      <c r="H13" s="152"/>
      <c r="I13" s="150"/>
    </row>
    <row r="16" spans="1:9">
      <c r="C16" s="150"/>
      <c r="D16" s="150"/>
      <c r="E16" s="150"/>
      <c r="F16" s="150"/>
      <c r="G16" s="150"/>
      <c r="H16" s="152"/>
      <c r="I16" s="150"/>
    </row>
    <row r="17" spans="1:9">
      <c r="C17" s="150"/>
      <c r="D17" s="150"/>
      <c r="E17" s="150"/>
      <c r="F17" s="150"/>
      <c r="G17" s="150"/>
      <c r="H17" s="152"/>
      <c r="I17" s="150"/>
    </row>
    <row r="18" spans="1:9">
      <c r="C18" s="150"/>
      <c r="D18" s="150"/>
      <c r="E18" s="150"/>
      <c r="F18" s="150"/>
      <c r="G18" s="150"/>
      <c r="H18" s="152"/>
      <c r="I18" s="150"/>
    </row>
    <row r="19" spans="1:9">
      <c r="C19" s="150"/>
      <c r="D19" s="150"/>
      <c r="E19" s="150"/>
      <c r="F19" s="150"/>
      <c r="G19" s="150"/>
      <c r="H19" s="152"/>
      <c r="I19" s="150"/>
    </row>
    <row r="20" spans="1:9">
      <c r="B20" s="150"/>
      <c r="C20" s="150"/>
      <c r="D20" s="150"/>
      <c r="E20" s="150"/>
      <c r="F20" s="150"/>
      <c r="G20" s="150"/>
      <c r="H20" s="152"/>
      <c r="I20" s="150"/>
    </row>
    <row r="21" spans="1:9">
      <c r="B21" s="150"/>
      <c r="C21" s="150"/>
      <c r="D21" s="150"/>
      <c r="E21" s="150"/>
      <c r="F21" s="150"/>
      <c r="G21" s="150"/>
      <c r="H21" s="152"/>
      <c r="I21" s="150"/>
    </row>
    <row r="22" spans="1:9">
      <c r="B22" s="150"/>
      <c r="C22" s="150"/>
      <c r="D22" s="150"/>
      <c r="E22" s="150"/>
      <c r="F22" s="150"/>
      <c r="G22" s="150"/>
      <c r="H22" s="152"/>
      <c r="I22" s="150"/>
    </row>
    <row r="23" spans="1:9" s="151" customFormat="1">
      <c r="A23" s="154" t="s">
        <v>3</v>
      </c>
      <c r="B23" s="155"/>
      <c r="C23" s="155"/>
      <c r="D23" s="155"/>
      <c r="E23" s="155"/>
      <c r="F23" s="155"/>
      <c r="G23" s="155"/>
      <c r="H23" s="155"/>
      <c r="I23" s="155"/>
    </row>
    <row r="24" spans="1:9">
      <c r="B24" s="139" t="s">
        <v>4</v>
      </c>
    </row>
  </sheetData>
  <phoneticPr fontId="2"/>
  <pageMargins left="0.7" right="0.7" top="0.75" bottom="0.75" header="0.3" footer="0.3"/>
  <pageSetup paperSize="9" scale="7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1845-9DB8-4A81-8F53-F21F7B0026CA}">
  <dimension ref="A1:H38"/>
  <sheetViews>
    <sheetView showZeros="0" view="pageBreakPreview" zoomScale="90" zoomScaleNormal="90" zoomScaleSheetLayoutView="90" workbookViewId="0">
      <selection activeCell="D22" sqref="D22"/>
    </sheetView>
  </sheetViews>
  <sheetFormatPr defaultColWidth="9" defaultRowHeight="29.1" customHeight="1"/>
  <cols>
    <col min="1" max="1" width="6.28515625" style="25" customWidth="1"/>
    <col min="2" max="2" width="25.28515625" style="26" customWidth="1"/>
    <col min="3" max="3" width="26" style="27" customWidth="1"/>
    <col min="4" max="4" width="15.140625" style="28" customWidth="1"/>
    <col min="5" max="5" width="6" style="8" customWidth="1"/>
    <col min="6" max="6" width="15.7109375" style="29" customWidth="1"/>
    <col min="7" max="7" width="20" style="29" customWidth="1"/>
    <col min="8" max="8" width="20.28515625" style="27" customWidth="1"/>
    <col min="9" max="16384" width="9" style="8"/>
  </cols>
  <sheetData>
    <row r="1" spans="1:8" ht="29.1" customHeight="1">
      <c r="A1" s="1" t="s">
        <v>5</v>
      </c>
      <c r="B1" s="2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7" t="s">
        <v>11</v>
      </c>
      <c r="H1" s="3" t="s">
        <v>12</v>
      </c>
    </row>
    <row r="2" spans="1:8" ht="14.45" customHeight="1">
      <c r="A2" s="9"/>
      <c r="B2" s="10"/>
      <c r="C2" s="11"/>
      <c r="D2" s="12"/>
      <c r="E2" s="13"/>
      <c r="F2" s="14"/>
      <c r="G2" s="14"/>
      <c r="H2" s="11"/>
    </row>
    <row r="3" spans="1:8" ht="14.45" customHeight="1">
      <c r="A3" s="15"/>
      <c r="B3" s="16" t="s">
        <v>13</v>
      </c>
      <c r="C3" s="17"/>
      <c r="D3" s="18"/>
      <c r="E3" s="19"/>
      <c r="F3" s="20"/>
      <c r="G3" s="20">
        <f>ROUNDDOWN((D3*F3),0)</f>
        <v>0</v>
      </c>
      <c r="H3" s="17"/>
    </row>
    <row r="4" spans="1:8" ht="14.45" customHeight="1">
      <c r="A4" s="9"/>
      <c r="B4" s="10"/>
      <c r="C4" s="11"/>
      <c r="D4" s="12"/>
      <c r="E4" s="13"/>
      <c r="F4" s="14"/>
      <c r="G4" s="14"/>
      <c r="H4" s="11"/>
    </row>
    <row r="5" spans="1:8" ht="14.45" customHeight="1">
      <c r="A5" s="15" t="s">
        <v>14</v>
      </c>
      <c r="B5" s="21" t="s">
        <v>15</v>
      </c>
      <c r="C5" s="17"/>
      <c r="D5" s="18">
        <v>1</v>
      </c>
      <c r="E5" s="19" t="s">
        <v>16</v>
      </c>
      <c r="F5" s="20">
        <f>A機械!G29</f>
        <v>0</v>
      </c>
      <c r="G5" s="20">
        <f>ROUNDDOWN((D5*F5),0)</f>
        <v>0</v>
      </c>
      <c r="H5" s="17"/>
    </row>
    <row r="6" spans="1:8" ht="14.45" customHeight="1">
      <c r="A6" s="9"/>
      <c r="B6" s="10"/>
      <c r="C6" s="11"/>
      <c r="D6" s="12"/>
      <c r="E6" s="13"/>
      <c r="F6" s="14"/>
      <c r="G6" s="14"/>
      <c r="H6" s="11"/>
    </row>
    <row r="7" spans="1:8" ht="14.45" customHeight="1">
      <c r="A7" s="15" t="s">
        <v>17</v>
      </c>
      <c r="B7" s="22" t="s">
        <v>18</v>
      </c>
      <c r="C7" s="17"/>
      <c r="D7" s="18">
        <v>1</v>
      </c>
      <c r="E7" s="19" t="s">
        <v>16</v>
      </c>
      <c r="F7" s="20">
        <f>B建築!G29</f>
        <v>0</v>
      </c>
      <c r="G7" s="20">
        <f>ROUNDDOWN((D7*F7),0)</f>
        <v>0</v>
      </c>
      <c r="H7" s="17"/>
    </row>
    <row r="8" spans="1:8" ht="14.45" customHeight="1">
      <c r="A8" s="9"/>
      <c r="B8" s="23"/>
      <c r="C8" s="11"/>
      <c r="D8" s="12"/>
      <c r="E8" s="13"/>
      <c r="F8" s="14"/>
      <c r="G8" s="14"/>
      <c r="H8" s="11"/>
    </row>
    <row r="9" spans="1:8" ht="14.45" customHeight="1">
      <c r="A9" s="15"/>
      <c r="B9" s="22"/>
      <c r="C9" s="17"/>
      <c r="D9" s="18"/>
      <c r="E9" s="19"/>
      <c r="F9" s="20"/>
      <c r="G9" s="20">
        <f>ROUNDDOWN((D9*F9),0)</f>
        <v>0</v>
      </c>
      <c r="H9" s="17"/>
    </row>
    <row r="10" spans="1:8" ht="14.45" customHeight="1">
      <c r="A10" s="9"/>
      <c r="B10" s="23"/>
      <c r="C10" s="11"/>
      <c r="D10" s="12"/>
      <c r="E10" s="13"/>
      <c r="F10" s="14"/>
      <c r="G10" s="14"/>
      <c r="H10" s="11"/>
    </row>
    <row r="11" spans="1:8" ht="14.45" customHeight="1">
      <c r="A11" s="15"/>
      <c r="B11" s="22" t="s">
        <v>19</v>
      </c>
      <c r="C11" s="17"/>
      <c r="D11" s="18"/>
      <c r="E11" s="19"/>
      <c r="F11" s="20"/>
      <c r="G11" s="20">
        <f>SUM(G4:G9)</f>
        <v>0</v>
      </c>
      <c r="H11" s="17"/>
    </row>
    <row r="12" spans="1:8" ht="14.45" customHeight="1">
      <c r="A12" s="9"/>
      <c r="B12" s="23"/>
      <c r="C12" s="11"/>
      <c r="D12" s="12"/>
      <c r="E12" s="13"/>
      <c r="F12" s="14"/>
      <c r="G12" s="14"/>
      <c r="H12" s="11"/>
    </row>
    <row r="13" spans="1:8" ht="14.45" customHeight="1">
      <c r="A13" s="15"/>
      <c r="B13" s="24"/>
      <c r="C13" s="17"/>
      <c r="D13" s="18"/>
      <c r="E13" s="19"/>
      <c r="F13" s="20"/>
      <c r="G13" s="20">
        <f>ROUNDDOWN((D13*F13),0)</f>
        <v>0</v>
      </c>
      <c r="H13" s="17"/>
    </row>
    <row r="14" spans="1:8" ht="14.45" customHeight="1">
      <c r="A14" s="9"/>
      <c r="B14" s="22"/>
      <c r="C14" s="11"/>
      <c r="D14" s="12"/>
      <c r="E14" s="13"/>
      <c r="F14" s="14"/>
      <c r="G14" s="14"/>
      <c r="H14" s="11"/>
    </row>
    <row r="15" spans="1:8" ht="14.45" customHeight="1">
      <c r="A15" s="15"/>
      <c r="B15" s="24" t="s">
        <v>20</v>
      </c>
      <c r="C15" s="17"/>
      <c r="D15" s="18">
        <v>1</v>
      </c>
      <c r="E15" s="19" t="s">
        <v>16</v>
      </c>
      <c r="F15" s="20"/>
      <c r="G15" s="20">
        <f>ROUNDDOWN((D15*F15),0)</f>
        <v>0</v>
      </c>
      <c r="H15" s="17"/>
    </row>
    <row r="16" spans="1:8" ht="14.45" customHeight="1">
      <c r="A16" s="9"/>
      <c r="B16" s="22"/>
      <c r="C16" s="11"/>
      <c r="D16" s="12"/>
      <c r="E16" s="13"/>
      <c r="F16" s="14"/>
      <c r="G16" s="14"/>
      <c r="H16" s="11"/>
    </row>
    <row r="17" spans="1:8" ht="14.45" customHeight="1">
      <c r="A17" s="15"/>
      <c r="B17" s="24" t="s">
        <v>21</v>
      </c>
      <c r="C17" s="17"/>
      <c r="D17" s="18">
        <v>1</v>
      </c>
      <c r="E17" s="19" t="s">
        <v>16</v>
      </c>
      <c r="F17" s="20"/>
      <c r="G17" s="20">
        <f>ROUNDDOWN((D17*F17),0)</f>
        <v>0</v>
      </c>
      <c r="H17" s="17"/>
    </row>
    <row r="18" spans="1:8" ht="14.45" customHeight="1">
      <c r="A18" s="9"/>
      <c r="B18" s="22"/>
      <c r="C18" s="11"/>
      <c r="D18" s="12"/>
      <c r="E18" s="13"/>
      <c r="F18" s="14"/>
      <c r="G18" s="14"/>
      <c r="H18" s="11"/>
    </row>
    <row r="19" spans="1:8" ht="14.45" customHeight="1">
      <c r="A19" s="15"/>
      <c r="B19" s="24" t="s">
        <v>22</v>
      </c>
      <c r="C19" s="17"/>
      <c r="D19" s="18">
        <v>1</v>
      </c>
      <c r="E19" s="19" t="s">
        <v>16</v>
      </c>
      <c r="F19" s="20"/>
      <c r="G19" s="20">
        <f>ROUNDDOWN((D19*F19),0)</f>
        <v>0</v>
      </c>
      <c r="H19" s="17"/>
    </row>
    <row r="20" spans="1:8" ht="14.45" customHeight="1">
      <c r="A20" s="9"/>
      <c r="B20" s="23"/>
      <c r="C20" s="11"/>
      <c r="D20" s="12"/>
      <c r="E20" s="13"/>
      <c r="F20" s="14"/>
      <c r="G20" s="14"/>
      <c r="H20" s="11"/>
    </row>
    <row r="21" spans="1:8" ht="14.45" customHeight="1">
      <c r="A21" s="15"/>
      <c r="B21" s="24" t="s">
        <v>23</v>
      </c>
      <c r="C21" s="17"/>
      <c r="D21" s="18"/>
      <c r="E21" s="19"/>
      <c r="F21" s="20"/>
      <c r="G21" s="20">
        <f>SUM(G14:G19)</f>
        <v>0</v>
      </c>
      <c r="H21" s="17"/>
    </row>
    <row r="22" spans="1:8" ht="14.45" customHeight="1">
      <c r="A22" s="9"/>
      <c r="B22" s="10"/>
      <c r="C22" s="11"/>
      <c r="D22" s="12"/>
      <c r="E22" s="13"/>
      <c r="F22" s="14"/>
      <c r="G22" s="14"/>
      <c r="H22" s="11"/>
    </row>
    <row r="23" spans="1:8" ht="14.45" customHeight="1">
      <c r="A23" s="15"/>
      <c r="B23" s="21"/>
      <c r="C23" s="17"/>
      <c r="D23" s="18"/>
      <c r="E23" s="19"/>
      <c r="F23" s="20"/>
      <c r="G23" s="20">
        <f>ROUNDDOWN((D23*F23),0)</f>
        <v>0</v>
      </c>
      <c r="H23" s="17"/>
    </row>
    <row r="24" spans="1:8" ht="14.45" customHeight="1">
      <c r="A24" s="9"/>
      <c r="B24" s="10"/>
      <c r="C24" s="11"/>
      <c r="D24" s="12"/>
      <c r="E24" s="13"/>
      <c r="F24" s="14"/>
      <c r="G24" s="14"/>
      <c r="H24" s="11"/>
    </row>
    <row r="25" spans="1:8" ht="14.45" customHeight="1">
      <c r="A25" s="15"/>
      <c r="B25" s="21"/>
      <c r="C25" s="17"/>
      <c r="D25" s="18"/>
      <c r="E25" s="19"/>
      <c r="F25" s="20"/>
      <c r="G25" s="20">
        <f>ROUNDDOWN((D25*F25),0)</f>
        <v>0</v>
      </c>
      <c r="H25" s="17"/>
    </row>
    <row r="26" spans="1:8" ht="14.45" customHeight="1">
      <c r="A26" s="9"/>
      <c r="B26" s="10"/>
      <c r="C26" s="11"/>
      <c r="D26" s="12"/>
      <c r="E26" s="13"/>
      <c r="F26" s="14"/>
      <c r="G26" s="14"/>
      <c r="H26" s="11"/>
    </row>
    <row r="27" spans="1:8" ht="14.45" customHeight="1">
      <c r="A27" s="15"/>
      <c r="B27" s="21"/>
      <c r="C27" s="17"/>
      <c r="D27" s="18"/>
      <c r="E27" s="19"/>
      <c r="F27" s="20"/>
      <c r="G27" s="20">
        <f>ROUNDDOWN((D27*F27),0)</f>
        <v>0</v>
      </c>
      <c r="H27" s="17"/>
    </row>
    <row r="28" spans="1:8" ht="14.45" customHeight="1">
      <c r="A28" s="9"/>
      <c r="B28" s="10"/>
      <c r="C28" s="11"/>
      <c r="D28" s="12"/>
      <c r="E28" s="13"/>
      <c r="F28" s="14"/>
      <c r="G28" s="14"/>
      <c r="H28" s="11"/>
    </row>
    <row r="29" spans="1:8" ht="14.45" customHeight="1">
      <c r="A29" s="15"/>
      <c r="B29" s="21"/>
      <c r="C29" s="17"/>
      <c r="D29" s="18"/>
      <c r="E29" s="19"/>
      <c r="F29" s="20"/>
      <c r="G29" s="20"/>
      <c r="H29" s="17"/>
    </row>
    <row r="30" spans="1:8" ht="14.45" customHeight="1">
      <c r="A30" s="9"/>
      <c r="B30" s="10"/>
      <c r="C30" s="11"/>
      <c r="D30" s="12"/>
      <c r="E30" s="13"/>
      <c r="F30" s="14"/>
      <c r="G30" s="14"/>
      <c r="H30" s="11"/>
    </row>
    <row r="31" spans="1:8" ht="14.45" customHeight="1">
      <c r="A31" s="15"/>
      <c r="B31" s="21" t="s">
        <v>24</v>
      </c>
      <c r="C31" s="17"/>
      <c r="D31" s="18"/>
      <c r="E31" s="19"/>
      <c r="F31" s="20"/>
      <c r="G31" s="20">
        <f>SUM(G11,G21)</f>
        <v>0</v>
      </c>
      <c r="H31" s="17"/>
    </row>
    <row r="32" spans="1:8" ht="14.45" customHeight="1">
      <c r="A32" s="9"/>
      <c r="B32" s="10"/>
      <c r="C32" s="11"/>
      <c r="D32" s="12"/>
      <c r="E32" s="13"/>
      <c r="F32" s="14"/>
      <c r="G32" s="14"/>
      <c r="H32" s="11"/>
    </row>
    <row r="33" spans="1:8" ht="14.45" customHeight="1">
      <c r="A33" s="15"/>
      <c r="B33" s="21" t="s">
        <v>25</v>
      </c>
      <c r="C33" s="17"/>
      <c r="D33" s="18">
        <v>1</v>
      </c>
      <c r="E33" s="19" t="s">
        <v>16</v>
      </c>
      <c r="F33" s="20"/>
      <c r="G33" s="20">
        <f>SUM(G31)*0.1</f>
        <v>0</v>
      </c>
      <c r="H33" s="17"/>
    </row>
    <row r="34" spans="1:8" ht="14.45" customHeight="1">
      <c r="A34" s="9"/>
      <c r="B34" s="10"/>
      <c r="C34" s="11"/>
      <c r="D34" s="12"/>
      <c r="E34" s="13"/>
      <c r="F34" s="14"/>
      <c r="G34" s="14"/>
      <c r="H34" s="11"/>
    </row>
    <row r="35" spans="1:8" ht="14.45" customHeight="1">
      <c r="A35" s="15"/>
      <c r="B35" s="21" t="s">
        <v>26</v>
      </c>
      <c r="C35" s="17"/>
      <c r="D35" s="18"/>
      <c r="E35" s="19"/>
      <c r="F35" s="20"/>
      <c r="G35" s="20">
        <f>SUM(G30:G33)</f>
        <v>0</v>
      </c>
      <c r="H35" s="17"/>
    </row>
    <row r="36" spans="1:8" ht="14.45" customHeight="1"/>
    <row r="37" spans="1:8" ht="14.45" customHeight="1"/>
    <row r="38" spans="1:8" ht="14.45" customHeight="1"/>
  </sheetData>
  <phoneticPr fontId="2"/>
  <pageMargins left="0.59055118110236227" right="0.19685039370078741" top="0.94488188976377963" bottom="0.19685039370078741" header="0.43307086614173229" footer="0.39370078740157483"/>
  <pageSetup paperSize="9" orientation="landscape" horizontalDpi="4294967293" verticalDpi="360" r:id="rId1"/>
  <headerFooter differentFirst="1" alignWithMargins="0"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3AAE7-9EF3-4B61-B145-5701F065CD64}">
  <dimension ref="A1:H38"/>
  <sheetViews>
    <sheetView showZeros="0" view="pageBreakPreview" zoomScale="75" zoomScaleNormal="90" workbookViewId="0">
      <selection activeCell="D41" sqref="D41"/>
    </sheetView>
  </sheetViews>
  <sheetFormatPr defaultColWidth="9" defaultRowHeight="29.1" customHeight="1"/>
  <cols>
    <col min="1" max="1" width="6.28515625" style="25" customWidth="1"/>
    <col min="2" max="2" width="25.28515625" style="26" customWidth="1"/>
    <col min="3" max="3" width="26" style="27" customWidth="1"/>
    <col min="4" max="4" width="15.140625" style="28" customWidth="1"/>
    <col min="5" max="5" width="6" style="8" customWidth="1"/>
    <col min="6" max="6" width="15.7109375" style="29" customWidth="1"/>
    <col min="7" max="7" width="20" style="29" customWidth="1"/>
    <col min="8" max="8" width="20.28515625" style="27" customWidth="1"/>
    <col min="9" max="16384" width="9" style="8"/>
  </cols>
  <sheetData>
    <row r="1" spans="1:8" ht="29.1" customHeight="1">
      <c r="A1" s="1" t="s">
        <v>5</v>
      </c>
      <c r="B1" s="2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7" t="s">
        <v>11</v>
      </c>
      <c r="H1" s="3" t="s">
        <v>12</v>
      </c>
    </row>
    <row r="2" spans="1:8" ht="14.45" customHeight="1">
      <c r="A2" s="9"/>
      <c r="B2" s="10"/>
      <c r="C2" s="11"/>
      <c r="D2" s="12"/>
      <c r="E2" s="13"/>
      <c r="F2" s="14"/>
      <c r="G2" s="14"/>
      <c r="H2" s="11"/>
    </row>
    <row r="3" spans="1:8" ht="14.45" customHeight="1">
      <c r="A3" s="15"/>
      <c r="B3" s="16" t="s">
        <v>13</v>
      </c>
      <c r="C3" s="17"/>
      <c r="D3" s="18"/>
      <c r="E3" s="19"/>
      <c r="F3" s="20"/>
      <c r="G3" s="20">
        <f>ROUNDDOWN((D3*F3),0)</f>
        <v>0</v>
      </c>
      <c r="H3" s="17"/>
    </row>
    <row r="4" spans="1:8" ht="14.45" customHeight="1">
      <c r="A4" s="9"/>
      <c r="B4" s="10"/>
      <c r="C4" s="11"/>
      <c r="D4" s="12"/>
      <c r="E4" s="13"/>
      <c r="F4" s="14"/>
      <c r="G4" s="14"/>
      <c r="H4" s="11"/>
    </row>
    <row r="5" spans="1:8" ht="14.45" customHeight="1">
      <c r="A5" s="15" t="s">
        <v>14</v>
      </c>
      <c r="B5" s="21" t="s">
        <v>15</v>
      </c>
      <c r="C5" s="17"/>
      <c r="D5" s="18"/>
      <c r="E5" s="19"/>
      <c r="F5" s="20"/>
      <c r="G5" s="20">
        <f>ROUNDDOWN((D5*F5),0)</f>
        <v>0</v>
      </c>
      <c r="H5" s="17"/>
    </row>
    <row r="6" spans="1:8" ht="14.45" customHeight="1">
      <c r="A6" s="9"/>
      <c r="B6" s="10"/>
      <c r="C6" s="11"/>
      <c r="D6" s="12"/>
      <c r="E6" s="13"/>
      <c r="F6" s="14"/>
      <c r="G6" s="14"/>
      <c r="H6" s="11"/>
    </row>
    <row r="7" spans="1:8" ht="14.45" customHeight="1">
      <c r="A7" s="15">
        <v>1</v>
      </c>
      <c r="B7" s="22" t="str">
        <f>A１冷暖房!B3</f>
        <v>冷暖房設備工事</v>
      </c>
      <c r="C7" s="17"/>
      <c r="D7" s="18">
        <v>1</v>
      </c>
      <c r="E7" s="19" t="s">
        <v>16</v>
      </c>
      <c r="F7" s="20">
        <f>A１冷暖房!G35</f>
        <v>0</v>
      </c>
      <c r="G7" s="20">
        <f>ROUNDDOWN((D7*F7),0)</f>
        <v>0</v>
      </c>
      <c r="H7" s="17"/>
    </row>
    <row r="8" spans="1:8" ht="14.45" customHeight="1">
      <c r="A8" s="9"/>
      <c r="B8" s="23"/>
      <c r="C8" s="11"/>
      <c r="D8" s="12"/>
      <c r="E8" s="13"/>
      <c r="F8" s="14"/>
      <c r="G8" s="14"/>
      <c r="H8" s="11"/>
    </row>
    <row r="9" spans="1:8" ht="14.45" customHeight="1">
      <c r="A9" s="15">
        <v>2</v>
      </c>
      <c r="B9" s="22" t="str">
        <f>A２撤去!B3</f>
        <v>撤去工事</v>
      </c>
      <c r="C9" s="17"/>
      <c r="D9" s="18">
        <v>1</v>
      </c>
      <c r="E9" s="19" t="s">
        <v>16</v>
      </c>
      <c r="F9" s="20">
        <f>A２撤去!G35</f>
        <v>0</v>
      </c>
      <c r="G9" s="20">
        <f>ROUNDDOWN((D9*F9),0)</f>
        <v>0</v>
      </c>
      <c r="H9" s="17"/>
    </row>
    <row r="10" spans="1:8" ht="14.45" customHeight="1">
      <c r="A10" s="9"/>
      <c r="B10" s="23"/>
      <c r="C10" s="11"/>
      <c r="D10" s="12"/>
      <c r="E10" s="13"/>
      <c r="F10" s="14"/>
      <c r="G10" s="14"/>
      <c r="H10" s="11"/>
    </row>
    <row r="11" spans="1:8" ht="14.45" customHeight="1">
      <c r="A11" s="15"/>
      <c r="B11" s="22"/>
      <c r="C11" s="17"/>
      <c r="D11" s="18"/>
      <c r="E11" s="19"/>
      <c r="F11" s="20"/>
      <c r="G11" s="20">
        <f>ROUNDDOWN((D11*F11),0)</f>
        <v>0</v>
      </c>
      <c r="H11" s="17"/>
    </row>
    <row r="12" spans="1:8" ht="14.45" customHeight="1">
      <c r="A12" s="9"/>
      <c r="B12" s="23"/>
      <c r="C12" s="11"/>
      <c r="D12" s="12"/>
      <c r="E12" s="13"/>
      <c r="F12" s="14"/>
      <c r="G12" s="14"/>
      <c r="H12" s="11"/>
    </row>
    <row r="13" spans="1:8" ht="14.45" customHeight="1">
      <c r="A13" s="15"/>
      <c r="B13" s="24"/>
      <c r="C13" s="17"/>
      <c r="D13" s="18"/>
      <c r="E13" s="19"/>
      <c r="F13" s="20"/>
      <c r="G13" s="20">
        <f>ROUNDDOWN((D13*F13),0)</f>
        <v>0</v>
      </c>
      <c r="H13" s="17"/>
    </row>
    <row r="14" spans="1:8" ht="14.45" customHeight="1">
      <c r="A14" s="9"/>
      <c r="B14" s="22"/>
      <c r="C14" s="11"/>
      <c r="D14" s="12"/>
      <c r="E14" s="13"/>
      <c r="F14" s="14"/>
      <c r="G14" s="14"/>
      <c r="H14" s="11"/>
    </row>
    <row r="15" spans="1:8" ht="14.45" customHeight="1">
      <c r="A15" s="15"/>
      <c r="B15" s="24"/>
      <c r="C15" s="17"/>
      <c r="D15" s="18"/>
      <c r="E15" s="19"/>
      <c r="F15" s="20"/>
      <c r="G15" s="20">
        <f>ROUNDDOWN((D15*F15),0)</f>
        <v>0</v>
      </c>
      <c r="H15" s="17"/>
    </row>
    <row r="16" spans="1:8" ht="14.45" customHeight="1">
      <c r="A16" s="9"/>
      <c r="B16" s="22"/>
      <c r="C16" s="11"/>
      <c r="D16" s="12"/>
      <c r="E16" s="13"/>
      <c r="F16" s="14"/>
      <c r="G16" s="14"/>
      <c r="H16" s="11"/>
    </row>
    <row r="17" spans="1:8" ht="14.45" customHeight="1">
      <c r="A17" s="15"/>
      <c r="B17" s="24"/>
      <c r="C17" s="17"/>
      <c r="D17" s="18"/>
      <c r="E17" s="19"/>
      <c r="F17" s="20"/>
      <c r="G17" s="20">
        <f>ROUNDDOWN((D17*F17),0)</f>
        <v>0</v>
      </c>
      <c r="H17" s="17"/>
    </row>
    <row r="18" spans="1:8" ht="14.45" customHeight="1">
      <c r="A18" s="9"/>
      <c r="B18" s="22"/>
      <c r="C18" s="11"/>
      <c r="D18" s="12"/>
      <c r="E18" s="13"/>
      <c r="F18" s="14"/>
      <c r="G18" s="14"/>
      <c r="H18" s="11"/>
    </row>
    <row r="19" spans="1:8" ht="14.45" customHeight="1">
      <c r="A19" s="15"/>
      <c r="B19" s="24"/>
      <c r="C19" s="17"/>
      <c r="D19" s="18"/>
      <c r="E19" s="19"/>
      <c r="F19" s="20"/>
      <c r="G19" s="20">
        <f>ROUNDDOWN((D19*F19),0)</f>
        <v>0</v>
      </c>
      <c r="H19" s="17"/>
    </row>
    <row r="20" spans="1:8" ht="14.45" customHeight="1">
      <c r="A20" s="9"/>
      <c r="B20" s="23"/>
      <c r="C20" s="11"/>
      <c r="D20" s="12"/>
      <c r="E20" s="13"/>
      <c r="F20" s="14"/>
      <c r="G20" s="14"/>
      <c r="H20" s="11"/>
    </row>
    <row r="21" spans="1:8" ht="14.45" customHeight="1">
      <c r="A21" s="15"/>
      <c r="B21" s="24"/>
      <c r="C21" s="17"/>
      <c r="D21" s="18"/>
      <c r="E21" s="19"/>
      <c r="F21" s="20"/>
      <c r="G21" s="20">
        <f>ROUNDDOWN((D21*F21),0)</f>
        <v>0</v>
      </c>
      <c r="H21" s="17"/>
    </row>
    <row r="22" spans="1:8" ht="14.45" customHeight="1">
      <c r="A22" s="9"/>
      <c r="B22" s="10"/>
      <c r="C22" s="11"/>
      <c r="D22" s="12"/>
      <c r="E22" s="13"/>
      <c r="F22" s="14"/>
      <c r="G22" s="14"/>
      <c r="H22" s="11"/>
    </row>
    <row r="23" spans="1:8" ht="14.45" customHeight="1">
      <c r="A23" s="15"/>
      <c r="B23" s="21"/>
      <c r="C23" s="17"/>
      <c r="D23" s="18"/>
      <c r="E23" s="19"/>
      <c r="F23" s="20"/>
      <c r="G23" s="20">
        <f>ROUNDDOWN((D23*F23),0)</f>
        <v>0</v>
      </c>
      <c r="H23" s="17"/>
    </row>
    <row r="24" spans="1:8" ht="14.45" customHeight="1">
      <c r="A24" s="9"/>
      <c r="B24" s="10"/>
      <c r="C24" s="11"/>
      <c r="D24" s="12"/>
      <c r="E24" s="13"/>
      <c r="F24" s="14"/>
      <c r="G24" s="14"/>
      <c r="H24" s="11"/>
    </row>
    <row r="25" spans="1:8" ht="14.45" customHeight="1">
      <c r="A25" s="15"/>
      <c r="B25" s="21"/>
      <c r="C25" s="17"/>
      <c r="D25" s="18"/>
      <c r="E25" s="19"/>
      <c r="F25" s="20"/>
      <c r="G25" s="20">
        <f>ROUNDDOWN((D25*F25),0)</f>
        <v>0</v>
      </c>
      <c r="H25" s="17"/>
    </row>
    <row r="26" spans="1:8" ht="14.45" customHeight="1">
      <c r="A26" s="9"/>
      <c r="B26" s="10"/>
      <c r="C26" s="11"/>
      <c r="D26" s="12"/>
      <c r="E26" s="13"/>
      <c r="F26" s="14"/>
      <c r="G26" s="14"/>
      <c r="H26" s="11"/>
    </row>
    <row r="27" spans="1:8" ht="14.45" customHeight="1">
      <c r="A27" s="15"/>
      <c r="B27" s="21"/>
      <c r="C27" s="17"/>
      <c r="D27" s="18"/>
      <c r="E27" s="19"/>
      <c r="F27" s="20"/>
      <c r="G27" s="20">
        <f>ROUNDDOWN((D27*F27),0)</f>
        <v>0</v>
      </c>
      <c r="H27" s="17"/>
    </row>
    <row r="28" spans="1:8" ht="14.45" customHeight="1">
      <c r="A28" s="9"/>
      <c r="B28" s="10"/>
      <c r="C28" s="11"/>
      <c r="D28" s="12"/>
      <c r="E28" s="13"/>
      <c r="F28" s="14"/>
      <c r="G28" s="14"/>
      <c r="H28" s="11"/>
    </row>
    <row r="29" spans="1:8" ht="14.45" customHeight="1">
      <c r="A29" s="15"/>
      <c r="B29" s="30" t="s">
        <v>27</v>
      </c>
      <c r="C29" s="17"/>
      <c r="D29" s="18"/>
      <c r="E29" s="19"/>
      <c r="F29" s="20"/>
      <c r="G29" s="20">
        <f>SUM(G6:G21)</f>
        <v>0</v>
      </c>
      <c r="H29" s="17"/>
    </row>
    <row r="30" spans="1:8" ht="14.45" customHeight="1">
      <c r="A30" s="9"/>
      <c r="B30" s="10"/>
      <c r="C30" s="11"/>
      <c r="D30" s="12"/>
      <c r="E30" s="13"/>
      <c r="F30" s="14"/>
      <c r="G30" s="14"/>
      <c r="H30" s="11"/>
    </row>
    <row r="31" spans="1:8" ht="14.45" customHeight="1">
      <c r="A31" s="15"/>
      <c r="B31" s="21"/>
      <c r="C31" s="17"/>
      <c r="D31" s="18"/>
      <c r="E31" s="19"/>
      <c r="F31" s="20"/>
      <c r="G31" s="20">
        <f>ROUNDDOWN((D31*F31),0)</f>
        <v>0</v>
      </c>
      <c r="H31" s="17"/>
    </row>
    <row r="32" spans="1:8" ht="14.45" customHeight="1">
      <c r="A32" s="9"/>
      <c r="B32" s="10"/>
      <c r="C32" s="11"/>
      <c r="D32" s="12"/>
      <c r="E32" s="13"/>
      <c r="F32" s="14"/>
      <c r="G32" s="14"/>
      <c r="H32" s="11"/>
    </row>
    <row r="33" spans="1:8" ht="14.45" customHeight="1">
      <c r="A33" s="15"/>
      <c r="B33" s="21"/>
      <c r="C33" s="17"/>
      <c r="D33" s="18"/>
      <c r="E33" s="19"/>
      <c r="F33" s="20"/>
      <c r="G33" s="20">
        <f>ROUNDDOWN((D33*F33),0)</f>
        <v>0</v>
      </c>
      <c r="H33" s="17"/>
    </row>
    <row r="34" spans="1:8" ht="14.45" customHeight="1">
      <c r="A34" s="9"/>
      <c r="B34" s="10"/>
      <c r="C34" s="11"/>
      <c r="D34" s="12"/>
      <c r="E34" s="13"/>
      <c r="F34" s="14"/>
      <c r="G34" s="14"/>
      <c r="H34" s="11"/>
    </row>
    <row r="35" spans="1:8" ht="14.45" customHeight="1">
      <c r="A35" s="15"/>
      <c r="B35" s="21"/>
      <c r="C35" s="17"/>
      <c r="D35" s="18"/>
      <c r="E35" s="19"/>
      <c r="F35" s="20"/>
      <c r="G35" s="20">
        <f>ROUNDDOWN((D35*F35),0)</f>
        <v>0</v>
      </c>
      <c r="H35" s="17"/>
    </row>
    <row r="36" spans="1:8" ht="14.45" customHeight="1"/>
    <row r="37" spans="1:8" ht="14.45" customHeight="1"/>
    <row r="38" spans="1:8" ht="14.45" customHeight="1"/>
  </sheetData>
  <phoneticPr fontId="2"/>
  <pageMargins left="0.59055118110236227" right="0.19685039370078741" top="0.94488188976377963" bottom="0.19685039370078741" header="0.43307086614173229" footer="0.39370078740157483"/>
  <pageSetup paperSize="9" orientation="landscape" horizontalDpi="4294967293" verticalDpi="360" r:id="rId1"/>
  <headerFooter differentFirst="1" alignWithMargins="0"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040E-023C-4882-95FA-5348E71BD5E8}">
  <dimension ref="A1:H105"/>
  <sheetViews>
    <sheetView showZeros="0" view="pageBreakPreview" zoomScale="75" zoomScaleNormal="90" zoomScaleSheetLayoutView="75" workbookViewId="0">
      <selection activeCell="H28" sqref="H28"/>
    </sheetView>
  </sheetViews>
  <sheetFormatPr defaultColWidth="9" defaultRowHeight="29.1" customHeight="1"/>
  <cols>
    <col min="1" max="1" width="6.28515625" style="25" customWidth="1"/>
    <col min="2" max="2" width="25.28515625" style="26" customWidth="1"/>
    <col min="3" max="3" width="26" style="27" customWidth="1"/>
    <col min="4" max="4" width="15.140625" style="28" customWidth="1"/>
    <col min="5" max="5" width="6" style="8" customWidth="1"/>
    <col min="6" max="6" width="15.7109375" style="29" customWidth="1"/>
    <col min="7" max="7" width="20" style="29" customWidth="1"/>
    <col min="8" max="8" width="20.28515625" style="27" customWidth="1"/>
    <col min="9" max="16384" width="9" style="8"/>
  </cols>
  <sheetData>
    <row r="1" spans="1:8" ht="29.1" customHeight="1">
      <c r="A1" s="1" t="s">
        <v>5</v>
      </c>
      <c r="B1" s="2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7" t="s">
        <v>11</v>
      </c>
      <c r="H1" s="3" t="s">
        <v>12</v>
      </c>
    </row>
    <row r="2" spans="1:8" ht="14.45" customHeight="1">
      <c r="A2" s="9"/>
      <c r="B2" s="10"/>
      <c r="C2" s="11"/>
      <c r="D2" s="12"/>
      <c r="E2" s="13"/>
      <c r="F2" s="14"/>
      <c r="G2" s="14"/>
      <c r="H2" s="11"/>
    </row>
    <row r="3" spans="1:8" ht="14.45" customHeight="1">
      <c r="A3" s="15">
        <v>1</v>
      </c>
      <c r="B3" s="21" t="s">
        <v>28</v>
      </c>
      <c r="C3" s="17"/>
      <c r="D3" s="18"/>
      <c r="E3" s="19"/>
      <c r="F3" s="20"/>
      <c r="G3" s="20">
        <f>ROUNDDOWN((D3*F3),0)</f>
        <v>0</v>
      </c>
      <c r="H3" s="17"/>
    </row>
    <row r="4" spans="1:8" ht="14.45" customHeight="1">
      <c r="A4" s="9"/>
      <c r="B4" s="10"/>
      <c r="C4" s="11"/>
      <c r="D4" s="12"/>
      <c r="E4" s="13"/>
      <c r="F4" s="14"/>
      <c r="G4" s="14"/>
      <c r="H4" s="11"/>
    </row>
    <row r="5" spans="1:8" ht="14.45" customHeight="1">
      <c r="A5" s="15"/>
      <c r="B5" s="22" t="s">
        <v>29</v>
      </c>
      <c r="C5" s="17" t="s">
        <v>30</v>
      </c>
      <c r="D5" s="18">
        <v>2</v>
      </c>
      <c r="E5" s="19" t="s">
        <v>31</v>
      </c>
      <c r="F5" s="20"/>
      <c r="G5" s="20">
        <f>ROUNDDOWN((D5*F5),0)</f>
        <v>0</v>
      </c>
      <c r="H5" s="17"/>
    </row>
    <row r="6" spans="1:8" ht="14.45" customHeight="1">
      <c r="A6" s="9"/>
      <c r="B6" s="10"/>
      <c r="C6" s="11"/>
      <c r="D6" s="12"/>
      <c r="E6" s="13"/>
      <c r="F6" s="14"/>
      <c r="G6" s="14"/>
      <c r="H6" s="11"/>
    </row>
    <row r="7" spans="1:8" ht="14.45" customHeight="1">
      <c r="A7" s="15"/>
      <c r="B7" s="22" t="s">
        <v>32</v>
      </c>
      <c r="C7" s="17"/>
      <c r="D7" s="18">
        <v>1</v>
      </c>
      <c r="E7" s="19" t="s">
        <v>33</v>
      </c>
      <c r="F7" s="20"/>
      <c r="G7" s="20">
        <f>ROUNDDOWN((D7*F7),0)</f>
        <v>0</v>
      </c>
      <c r="H7" s="17"/>
    </row>
    <row r="8" spans="1:8" ht="14.45" customHeight="1">
      <c r="A8" s="9"/>
      <c r="B8" s="23"/>
      <c r="C8" s="11"/>
      <c r="D8" s="12"/>
      <c r="E8" s="13"/>
      <c r="F8" s="14"/>
      <c r="G8" s="14"/>
      <c r="H8" s="11"/>
    </row>
    <row r="9" spans="1:8" ht="14.45" customHeight="1">
      <c r="A9" s="15"/>
      <c r="B9" s="22" t="s">
        <v>34</v>
      </c>
      <c r="C9" s="17"/>
      <c r="D9" s="18">
        <v>1</v>
      </c>
      <c r="E9" s="19" t="s">
        <v>33</v>
      </c>
      <c r="F9" s="20"/>
      <c r="G9" s="20">
        <f>ROUNDDOWN((D9*F9),0)</f>
        <v>0</v>
      </c>
      <c r="H9" s="17"/>
    </row>
    <row r="10" spans="1:8" ht="14.45" customHeight="1">
      <c r="A10" s="9"/>
      <c r="B10" s="23"/>
      <c r="C10" s="11"/>
      <c r="D10" s="12"/>
      <c r="E10" s="13"/>
      <c r="F10" s="14"/>
      <c r="G10" s="14"/>
      <c r="H10" s="11"/>
    </row>
    <row r="11" spans="1:8" ht="14.45" customHeight="1">
      <c r="A11" s="15"/>
      <c r="B11" s="22" t="s">
        <v>35</v>
      </c>
      <c r="C11" s="17" t="s">
        <v>36</v>
      </c>
      <c r="D11" s="18">
        <v>7</v>
      </c>
      <c r="E11" s="19" t="s">
        <v>37</v>
      </c>
      <c r="F11" s="20"/>
      <c r="G11" s="20">
        <f>ROUNDDOWN((D11*F11),0)</f>
        <v>0</v>
      </c>
      <c r="H11" s="17"/>
    </row>
    <row r="12" spans="1:8" ht="14.45" customHeight="1">
      <c r="A12" s="9"/>
      <c r="B12" s="23"/>
      <c r="C12" s="11"/>
      <c r="D12" s="12"/>
      <c r="E12" s="13"/>
      <c r="F12" s="14"/>
      <c r="G12" s="14"/>
      <c r="H12" s="11"/>
    </row>
    <row r="13" spans="1:8" ht="14.45" customHeight="1">
      <c r="A13" s="15"/>
      <c r="B13" s="24" t="s">
        <v>35</v>
      </c>
      <c r="C13" s="17" t="s">
        <v>38</v>
      </c>
      <c r="D13" s="18">
        <v>9</v>
      </c>
      <c r="E13" s="19" t="s">
        <v>37</v>
      </c>
      <c r="F13" s="20"/>
      <c r="G13" s="20">
        <f>ROUNDDOWN((D13*F13),0)</f>
        <v>0</v>
      </c>
      <c r="H13" s="17"/>
    </row>
    <row r="14" spans="1:8" ht="14.45" customHeight="1">
      <c r="A14" s="9"/>
      <c r="B14" s="22"/>
      <c r="C14" s="11"/>
      <c r="D14" s="12"/>
      <c r="E14" s="13"/>
      <c r="F14" s="14"/>
      <c r="G14" s="14"/>
      <c r="H14" s="11"/>
    </row>
    <row r="15" spans="1:8" ht="14.45" customHeight="1">
      <c r="A15" s="15"/>
      <c r="B15" s="24" t="s">
        <v>39</v>
      </c>
      <c r="C15" s="17" t="s">
        <v>40</v>
      </c>
      <c r="D15" s="18">
        <v>4</v>
      </c>
      <c r="E15" s="19" t="s">
        <v>41</v>
      </c>
      <c r="F15" s="20"/>
      <c r="G15" s="20">
        <f>ROUNDDOWN((D15*F15),0)</f>
        <v>0</v>
      </c>
      <c r="H15" s="17"/>
    </row>
    <row r="16" spans="1:8" ht="14.45" customHeight="1">
      <c r="A16" s="9"/>
      <c r="B16" s="22"/>
      <c r="C16" s="11"/>
      <c r="D16" s="12"/>
      <c r="E16" s="13"/>
      <c r="F16" s="14"/>
      <c r="G16" s="14"/>
      <c r="H16" s="11"/>
    </row>
    <row r="17" spans="1:8" ht="14.45" customHeight="1">
      <c r="A17" s="15"/>
      <c r="B17" s="24" t="s">
        <v>42</v>
      </c>
      <c r="C17" s="17" t="s">
        <v>43</v>
      </c>
      <c r="D17" s="18">
        <v>2</v>
      </c>
      <c r="E17" s="19" t="s">
        <v>41</v>
      </c>
      <c r="F17" s="20"/>
      <c r="G17" s="20">
        <f>ROUNDDOWN((D17*F17),0)</f>
        <v>0</v>
      </c>
      <c r="H17" s="17"/>
    </row>
    <row r="18" spans="1:8" ht="14.45" customHeight="1">
      <c r="A18" s="9"/>
      <c r="B18" s="22"/>
      <c r="C18" s="11"/>
      <c r="D18" s="12"/>
      <c r="E18" s="13"/>
      <c r="F18" s="14"/>
      <c r="G18" s="14"/>
      <c r="H18" s="11"/>
    </row>
    <row r="19" spans="1:8" ht="14.45" customHeight="1">
      <c r="A19" s="15"/>
      <c r="B19" s="24" t="s">
        <v>44</v>
      </c>
      <c r="C19" s="17" t="s">
        <v>45</v>
      </c>
      <c r="D19" s="18">
        <v>2</v>
      </c>
      <c r="E19" s="19" t="s">
        <v>41</v>
      </c>
      <c r="F19" s="20"/>
      <c r="G19" s="20">
        <f>ROUNDDOWN((D19*F19),0)</f>
        <v>0</v>
      </c>
      <c r="H19" s="17"/>
    </row>
    <row r="20" spans="1:8" ht="14.45" customHeight="1">
      <c r="A20" s="9"/>
      <c r="B20" s="23"/>
      <c r="C20" s="11"/>
      <c r="D20" s="12"/>
      <c r="E20" s="13"/>
      <c r="F20" s="14"/>
      <c r="G20" s="14"/>
      <c r="H20" s="11"/>
    </row>
    <row r="21" spans="1:8" ht="14.45" customHeight="1">
      <c r="A21" s="15"/>
      <c r="B21" s="24" t="s">
        <v>46</v>
      </c>
      <c r="C21" s="17" t="s">
        <v>47</v>
      </c>
      <c r="D21" s="18">
        <v>1</v>
      </c>
      <c r="E21" s="19" t="s">
        <v>41</v>
      </c>
      <c r="F21" s="20"/>
      <c r="G21" s="20">
        <f>ROUNDDOWN((D21*F21),0)</f>
        <v>0</v>
      </c>
      <c r="H21" s="17"/>
    </row>
    <row r="22" spans="1:8" ht="14.45" customHeight="1">
      <c r="A22" s="9"/>
      <c r="B22" s="10"/>
      <c r="C22" s="11"/>
      <c r="D22" s="12"/>
      <c r="E22" s="13"/>
      <c r="F22" s="14"/>
      <c r="G22" s="14"/>
      <c r="H22" s="11"/>
    </row>
    <row r="23" spans="1:8" ht="14.45" customHeight="1">
      <c r="A23" s="15"/>
      <c r="B23" s="21" t="s">
        <v>48</v>
      </c>
      <c r="C23" s="17" t="s">
        <v>49</v>
      </c>
      <c r="D23" s="18">
        <v>4</v>
      </c>
      <c r="E23" s="19" t="s">
        <v>41</v>
      </c>
      <c r="F23" s="20"/>
      <c r="G23" s="20">
        <f>ROUNDDOWN((D23*F23),0)</f>
        <v>0</v>
      </c>
      <c r="H23" s="17"/>
    </row>
    <row r="24" spans="1:8" ht="14.45" customHeight="1">
      <c r="A24" s="9"/>
      <c r="B24" s="10"/>
      <c r="C24" s="11"/>
      <c r="D24" s="12"/>
      <c r="E24" s="13"/>
      <c r="F24" s="14"/>
      <c r="G24" s="14"/>
      <c r="H24" s="11"/>
    </row>
    <row r="25" spans="1:8" ht="14.45" customHeight="1">
      <c r="A25" s="15"/>
      <c r="B25" s="21" t="s">
        <v>48</v>
      </c>
      <c r="C25" s="17" t="s">
        <v>50</v>
      </c>
      <c r="D25" s="18">
        <v>2</v>
      </c>
      <c r="E25" s="19" t="s">
        <v>41</v>
      </c>
      <c r="F25" s="20"/>
      <c r="G25" s="20">
        <f>ROUNDDOWN((D25*F25),0)</f>
        <v>0</v>
      </c>
      <c r="H25" s="17"/>
    </row>
    <row r="26" spans="1:8" ht="14.45" customHeight="1">
      <c r="A26" s="9"/>
      <c r="B26" s="10"/>
      <c r="C26" s="11"/>
      <c r="D26" s="12"/>
      <c r="E26" s="13"/>
      <c r="F26" s="14"/>
      <c r="G26" s="14"/>
      <c r="H26" s="11"/>
    </row>
    <row r="27" spans="1:8" ht="14.45" customHeight="1">
      <c r="A27" s="15"/>
      <c r="B27" s="21" t="s">
        <v>51</v>
      </c>
      <c r="C27" s="17" t="s">
        <v>52</v>
      </c>
      <c r="D27" s="18">
        <v>2</v>
      </c>
      <c r="E27" s="19" t="s">
        <v>41</v>
      </c>
      <c r="F27" s="20"/>
      <c r="G27" s="20">
        <f>ROUNDDOWN((D27*F27),0)</f>
        <v>0</v>
      </c>
      <c r="H27" s="17"/>
    </row>
    <row r="28" spans="1:8" ht="14.45" customHeight="1">
      <c r="A28" s="9"/>
      <c r="B28" s="10"/>
      <c r="C28" s="11"/>
      <c r="D28" s="12"/>
      <c r="E28" s="13"/>
      <c r="F28" s="14"/>
      <c r="G28" s="14"/>
      <c r="H28" s="11"/>
    </row>
    <row r="29" spans="1:8" ht="14.45" customHeight="1">
      <c r="A29" s="15"/>
      <c r="B29" s="21" t="s">
        <v>53</v>
      </c>
      <c r="C29" s="17"/>
      <c r="D29" s="18">
        <v>2</v>
      </c>
      <c r="E29" s="19" t="s">
        <v>54</v>
      </c>
      <c r="F29" s="20"/>
      <c r="G29" s="20">
        <f>ROUNDDOWN((D29*F29),0)</f>
        <v>0</v>
      </c>
      <c r="H29" s="17"/>
    </row>
    <row r="30" spans="1:8" ht="14.45" customHeight="1">
      <c r="A30" s="9"/>
      <c r="B30" s="10"/>
      <c r="C30" s="11"/>
      <c r="D30" s="12"/>
      <c r="E30" s="13"/>
      <c r="F30" s="14"/>
      <c r="G30" s="14"/>
      <c r="H30" s="11"/>
    </row>
    <row r="31" spans="1:8" ht="14.45" customHeight="1">
      <c r="A31" s="15"/>
      <c r="B31" s="21" t="s">
        <v>55</v>
      </c>
      <c r="C31" s="17"/>
      <c r="D31" s="18">
        <v>1</v>
      </c>
      <c r="E31" s="19" t="s">
        <v>16</v>
      </c>
      <c r="F31" s="20"/>
      <c r="G31" s="20">
        <f>ROUNDDOWN((D31*F31),0)</f>
        <v>0</v>
      </c>
      <c r="H31" s="17"/>
    </row>
    <row r="32" spans="1:8" ht="14.45" customHeight="1">
      <c r="A32" s="9"/>
      <c r="B32" s="10"/>
      <c r="C32" s="11"/>
      <c r="D32" s="12"/>
      <c r="E32" s="13"/>
      <c r="F32" s="14"/>
      <c r="G32" s="14"/>
      <c r="H32" s="11"/>
    </row>
    <row r="33" spans="1:8" ht="14.45" customHeight="1">
      <c r="A33" s="15"/>
      <c r="B33" s="30"/>
      <c r="C33" s="17"/>
      <c r="D33" s="18"/>
      <c r="E33" s="19"/>
      <c r="F33" s="20"/>
      <c r="G33" s="20"/>
      <c r="H33" s="17"/>
    </row>
    <row r="34" spans="1:8" ht="14.45" customHeight="1">
      <c r="A34" s="9"/>
      <c r="B34" s="10"/>
      <c r="C34" s="11"/>
      <c r="D34" s="12"/>
      <c r="E34" s="13"/>
      <c r="F34" s="14"/>
      <c r="G34" s="14"/>
      <c r="H34" s="11"/>
    </row>
    <row r="35" spans="1:8" ht="14.45" customHeight="1">
      <c r="A35" s="15"/>
      <c r="B35" s="30" t="s">
        <v>56</v>
      </c>
      <c r="C35" s="17"/>
      <c r="D35" s="18"/>
      <c r="E35" s="19"/>
      <c r="F35" s="20"/>
      <c r="G35" s="20">
        <f>SUM(G4:G33)</f>
        <v>0</v>
      </c>
      <c r="H35" s="17"/>
    </row>
    <row r="36" spans="1:8" ht="29.1" customHeight="1">
      <c r="A36" s="1" t="s">
        <v>5</v>
      </c>
      <c r="B36" s="2" t="s">
        <v>6</v>
      </c>
      <c r="C36" s="3" t="s">
        <v>7</v>
      </c>
      <c r="D36" s="4" t="s">
        <v>8</v>
      </c>
      <c r="E36" s="5" t="s">
        <v>9</v>
      </c>
      <c r="F36" s="6" t="s">
        <v>10</v>
      </c>
      <c r="G36" s="7" t="s">
        <v>11</v>
      </c>
      <c r="H36" s="3" t="s">
        <v>12</v>
      </c>
    </row>
    <row r="37" spans="1:8" ht="14.45" customHeight="1">
      <c r="A37" s="9"/>
      <c r="B37" s="10"/>
      <c r="C37" s="11"/>
      <c r="D37" s="12"/>
      <c r="E37" s="13"/>
      <c r="F37" s="14"/>
      <c r="G37" s="14"/>
      <c r="H37" s="11"/>
    </row>
    <row r="38" spans="1:8" ht="14.45" customHeight="1">
      <c r="A38" s="15"/>
      <c r="B38" s="21"/>
      <c r="C38" s="17"/>
      <c r="D38" s="18"/>
      <c r="E38" s="19"/>
      <c r="F38" s="20"/>
      <c r="G38" s="20">
        <f>ROUNDDOWN((D38*F38),0)</f>
        <v>0</v>
      </c>
      <c r="H38" s="17"/>
    </row>
    <row r="39" spans="1:8" ht="14.45" customHeight="1">
      <c r="A39" s="9"/>
      <c r="B39" s="10"/>
      <c r="C39" s="11"/>
      <c r="D39" s="12"/>
      <c r="E39" s="13"/>
      <c r="F39" s="14"/>
      <c r="G39" s="14"/>
      <c r="H39" s="11"/>
    </row>
    <row r="40" spans="1:8" ht="14.45" customHeight="1">
      <c r="A40" s="15"/>
      <c r="B40" s="21"/>
      <c r="C40" s="17"/>
      <c r="D40" s="18"/>
      <c r="E40" s="19"/>
      <c r="F40" s="20"/>
      <c r="G40" s="20">
        <f>ROUNDDOWN((D40*F40),0)</f>
        <v>0</v>
      </c>
      <c r="H40" s="17"/>
    </row>
    <row r="41" spans="1:8" ht="14.45" customHeight="1">
      <c r="A41" s="9"/>
      <c r="B41" s="10"/>
      <c r="C41" s="11"/>
      <c r="D41" s="12"/>
      <c r="E41" s="13"/>
      <c r="F41" s="14"/>
      <c r="G41" s="14"/>
      <c r="H41" s="11"/>
    </row>
    <row r="42" spans="1:8" ht="14.45" customHeight="1">
      <c r="A42" s="15"/>
      <c r="B42" s="21"/>
      <c r="C42" s="17"/>
      <c r="D42" s="18"/>
      <c r="E42" s="19"/>
      <c r="F42" s="20"/>
      <c r="G42" s="20">
        <f>ROUNDDOWN((D42*F42),0)</f>
        <v>0</v>
      </c>
      <c r="H42" s="17"/>
    </row>
    <row r="43" spans="1:8" ht="14.45" customHeight="1">
      <c r="A43" s="9"/>
      <c r="B43" s="10"/>
      <c r="C43" s="11"/>
      <c r="D43" s="12"/>
      <c r="E43" s="13"/>
      <c r="F43" s="14"/>
      <c r="G43" s="14"/>
      <c r="H43" s="11"/>
    </row>
    <row r="44" spans="1:8" ht="14.45" customHeight="1">
      <c r="A44" s="15"/>
      <c r="B44" s="21"/>
      <c r="C44" s="17"/>
      <c r="D44" s="18"/>
      <c r="E44" s="19"/>
      <c r="F44" s="20"/>
      <c r="G44" s="20">
        <f>ROUNDDOWN((D44*F44),0)</f>
        <v>0</v>
      </c>
      <c r="H44" s="17"/>
    </row>
    <row r="45" spans="1:8" ht="14.45" customHeight="1">
      <c r="A45" s="9"/>
      <c r="B45" s="10"/>
      <c r="C45" s="11"/>
      <c r="D45" s="12"/>
      <c r="E45" s="13"/>
      <c r="F45" s="14"/>
      <c r="G45" s="14"/>
      <c r="H45" s="11"/>
    </row>
    <row r="46" spans="1:8" ht="14.45" customHeight="1">
      <c r="A46" s="15"/>
      <c r="B46" s="21"/>
      <c r="C46" s="17"/>
      <c r="D46" s="18"/>
      <c r="E46" s="19"/>
      <c r="F46" s="20"/>
      <c r="G46" s="20">
        <f>ROUNDDOWN((D46*F46),0)</f>
        <v>0</v>
      </c>
      <c r="H46" s="17"/>
    </row>
    <row r="47" spans="1:8" ht="14.45" customHeight="1">
      <c r="A47" s="9"/>
      <c r="B47" s="10"/>
      <c r="C47" s="11"/>
      <c r="D47" s="12"/>
      <c r="E47" s="13"/>
      <c r="F47" s="14"/>
      <c r="G47" s="14"/>
      <c r="H47" s="11"/>
    </row>
    <row r="48" spans="1:8" ht="14.45" customHeight="1">
      <c r="A48" s="15"/>
      <c r="B48" s="21"/>
      <c r="C48" s="17"/>
      <c r="D48" s="18"/>
      <c r="E48" s="19"/>
      <c r="F48" s="20"/>
      <c r="G48" s="20">
        <f>ROUNDDOWN((D48*F48),0)</f>
        <v>0</v>
      </c>
      <c r="H48" s="17"/>
    </row>
    <row r="49" spans="1:8" ht="14.45" customHeight="1">
      <c r="A49" s="9"/>
      <c r="B49" s="10"/>
      <c r="C49" s="11"/>
      <c r="D49" s="12"/>
      <c r="E49" s="13"/>
      <c r="F49" s="14"/>
      <c r="G49" s="14"/>
      <c r="H49" s="11"/>
    </row>
    <row r="50" spans="1:8" ht="14.45" customHeight="1">
      <c r="A50" s="15"/>
      <c r="B50" s="21"/>
      <c r="C50" s="17"/>
      <c r="D50" s="18"/>
      <c r="E50" s="19"/>
      <c r="F50" s="20"/>
      <c r="G50" s="20">
        <f>ROUNDDOWN((D50*F50),0)</f>
        <v>0</v>
      </c>
      <c r="H50" s="17"/>
    </row>
    <row r="51" spans="1:8" ht="14.45" customHeight="1">
      <c r="A51" s="9"/>
      <c r="B51" s="10"/>
      <c r="C51" s="11"/>
      <c r="D51" s="12"/>
      <c r="E51" s="13"/>
      <c r="F51" s="14"/>
      <c r="G51" s="14"/>
      <c r="H51" s="11"/>
    </row>
    <row r="52" spans="1:8" ht="14.45" customHeight="1">
      <c r="A52" s="15"/>
      <c r="B52" s="21"/>
      <c r="C52" s="17"/>
      <c r="D52" s="18"/>
      <c r="E52" s="19"/>
      <c r="F52" s="20"/>
      <c r="G52" s="20">
        <f>ROUNDDOWN((D52*F52),0)</f>
        <v>0</v>
      </c>
      <c r="H52" s="17"/>
    </row>
    <row r="53" spans="1:8" ht="14.45" customHeight="1">
      <c r="A53" s="9"/>
      <c r="B53" s="10"/>
      <c r="C53" s="11"/>
      <c r="D53" s="12"/>
      <c r="E53" s="13"/>
      <c r="F53" s="14"/>
      <c r="G53" s="14"/>
      <c r="H53" s="11"/>
    </row>
    <row r="54" spans="1:8" ht="14.45" customHeight="1">
      <c r="A54" s="15"/>
      <c r="B54" s="21"/>
      <c r="C54" s="17"/>
      <c r="D54" s="18"/>
      <c r="E54" s="19"/>
      <c r="F54" s="20"/>
      <c r="G54" s="20">
        <f>ROUNDDOWN((D54*F54),0)</f>
        <v>0</v>
      </c>
      <c r="H54" s="17"/>
    </row>
    <row r="55" spans="1:8" ht="14.45" customHeight="1">
      <c r="A55" s="9"/>
      <c r="B55" s="10"/>
      <c r="C55" s="11"/>
      <c r="D55" s="12"/>
      <c r="E55" s="13"/>
      <c r="F55" s="14"/>
      <c r="G55" s="14"/>
      <c r="H55" s="11"/>
    </row>
    <row r="56" spans="1:8" ht="14.45" customHeight="1">
      <c r="A56" s="15"/>
      <c r="B56" s="21"/>
      <c r="C56" s="17"/>
      <c r="D56" s="18"/>
      <c r="E56" s="19"/>
      <c r="F56" s="20"/>
      <c r="G56" s="20">
        <f>ROUNDDOWN((D56*F56),0)</f>
        <v>0</v>
      </c>
      <c r="H56" s="17"/>
    </row>
    <row r="57" spans="1:8" ht="14.45" customHeight="1">
      <c r="A57" s="9"/>
      <c r="B57" s="10"/>
      <c r="C57" s="11"/>
      <c r="D57" s="12"/>
      <c r="E57" s="13"/>
      <c r="F57" s="14"/>
      <c r="G57" s="14"/>
      <c r="H57" s="11"/>
    </row>
    <row r="58" spans="1:8" ht="14.45" customHeight="1">
      <c r="A58" s="15"/>
      <c r="B58" s="21"/>
      <c r="C58" s="17"/>
      <c r="D58" s="18"/>
      <c r="E58" s="19"/>
      <c r="F58" s="20"/>
      <c r="G58" s="20">
        <f>ROUNDDOWN((D58*F58),0)</f>
        <v>0</v>
      </c>
      <c r="H58" s="17"/>
    </row>
    <row r="59" spans="1:8" ht="14.45" customHeight="1">
      <c r="A59" s="9"/>
      <c r="B59" s="10"/>
      <c r="C59" s="11"/>
      <c r="D59" s="12"/>
      <c r="E59" s="13"/>
      <c r="F59" s="14"/>
      <c r="G59" s="14"/>
      <c r="H59" s="11"/>
    </row>
    <row r="60" spans="1:8" ht="14.45" customHeight="1">
      <c r="A60" s="15"/>
      <c r="B60" s="21"/>
      <c r="C60" s="17"/>
      <c r="D60" s="18"/>
      <c r="E60" s="19"/>
      <c r="F60" s="20"/>
      <c r="G60" s="20">
        <f>ROUNDDOWN((D60*F60),0)</f>
        <v>0</v>
      </c>
      <c r="H60" s="17"/>
    </row>
    <row r="61" spans="1:8" ht="14.45" customHeight="1">
      <c r="A61" s="9"/>
      <c r="B61" s="10"/>
      <c r="C61" s="11"/>
      <c r="D61" s="12"/>
      <c r="E61" s="13"/>
      <c r="F61" s="14"/>
      <c r="G61" s="14"/>
      <c r="H61" s="11"/>
    </row>
    <row r="62" spans="1:8" ht="14.45" customHeight="1">
      <c r="A62" s="15"/>
      <c r="B62" s="21"/>
      <c r="C62" s="17"/>
      <c r="D62" s="18"/>
      <c r="E62" s="19"/>
      <c r="F62" s="20"/>
      <c r="G62" s="20">
        <f>ROUNDDOWN((D62*F62),0)</f>
        <v>0</v>
      </c>
      <c r="H62" s="17"/>
    </row>
    <row r="63" spans="1:8" ht="14.45" customHeight="1">
      <c r="A63" s="9"/>
      <c r="B63" s="10"/>
      <c r="C63" s="11"/>
      <c r="D63" s="12"/>
      <c r="E63" s="13"/>
      <c r="F63" s="14"/>
      <c r="G63" s="14"/>
      <c r="H63" s="11"/>
    </row>
    <row r="64" spans="1:8" ht="14.45" customHeight="1">
      <c r="A64" s="15"/>
      <c r="B64" s="21"/>
      <c r="C64" s="17"/>
      <c r="D64" s="18"/>
      <c r="E64" s="19"/>
      <c r="F64" s="20"/>
      <c r="G64" s="20">
        <f>ROUNDDOWN((D64*F64),0)</f>
        <v>0</v>
      </c>
      <c r="H64" s="17"/>
    </row>
    <row r="65" spans="1:8" ht="14.45" customHeight="1">
      <c r="A65" s="9"/>
      <c r="B65" s="10"/>
      <c r="C65" s="11"/>
      <c r="D65" s="12"/>
      <c r="E65" s="13"/>
      <c r="F65" s="14"/>
      <c r="G65" s="14"/>
      <c r="H65" s="11"/>
    </row>
    <row r="66" spans="1:8" ht="14.45" customHeight="1">
      <c r="A66" s="15"/>
      <c r="B66" s="21"/>
      <c r="C66" s="17"/>
      <c r="D66" s="18"/>
      <c r="E66" s="19"/>
      <c r="F66" s="20"/>
      <c r="G66" s="20">
        <f>ROUNDDOWN((D66*F66),0)</f>
        <v>0</v>
      </c>
      <c r="H66" s="17"/>
    </row>
    <row r="67" spans="1:8" ht="14.45" customHeight="1">
      <c r="A67" s="9"/>
      <c r="B67" s="10"/>
      <c r="C67" s="11"/>
      <c r="D67" s="12"/>
      <c r="E67" s="13"/>
      <c r="F67" s="14"/>
      <c r="G67" s="14"/>
      <c r="H67" s="11"/>
    </row>
    <row r="68" spans="1:8" ht="14.45" customHeight="1">
      <c r="A68" s="15"/>
      <c r="B68" s="21"/>
      <c r="C68" s="17"/>
      <c r="D68" s="18"/>
      <c r="E68" s="19"/>
      <c r="F68" s="20"/>
      <c r="G68" s="20">
        <f>ROUNDDOWN((D68*F68),0)</f>
        <v>0</v>
      </c>
      <c r="H68" s="17"/>
    </row>
    <row r="69" spans="1:8" ht="14.45" customHeight="1">
      <c r="A69" s="9"/>
      <c r="B69" s="10"/>
      <c r="C69" s="11"/>
      <c r="D69" s="12"/>
      <c r="E69" s="13"/>
      <c r="F69" s="14"/>
      <c r="G69" s="14"/>
      <c r="H69" s="11"/>
    </row>
    <row r="70" spans="1:8" ht="14.45" customHeight="1">
      <c r="A70" s="15"/>
      <c r="B70" s="21"/>
      <c r="C70" s="17"/>
      <c r="D70" s="18"/>
      <c r="E70" s="19"/>
      <c r="F70" s="20"/>
      <c r="G70" s="20">
        <f>ROUNDDOWN((D70*F70),0)</f>
        <v>0</v>
      </c>
      <c r="H70" s="17"/>
    </row>
    <row r="71" spans="1:8" ht="29.1" customHeight="1">
      <c r="A71" s="1" t="s">
        <v>5</v>
      </c>
      <c r="B71" s="2" t="s">
        <v>6</v>
      </c>
      <c r="C71" s="3" t="s">
        <v>7</v>
      </c>
      <c r="D71" s="4" t="s">
        <v>8</v>
      </c>
      <c r="E71" s="5" t="s">
        <v>9</v>
      </c>
      <c r="F71" s="6" t="s">
        <v>10</v>
      </c>
      <c r="G71" s="7" t="s">
        <v>11</v>
      </c>
      <c r="H71" s="3" t="s">
        <v>12</v>
      </c>
    </row>
    <row r="72" spans="1:8" ht="14.45" customHeight="1">
      <c r="A72" s="9"/>
      <c r="B72" s="10"/>
      <c r="C72" s="11"/>
      <c r="D72" s="12"/>
      <c r="E72" s="13"/>
      <c r="F72" s="14"/>
      <c r="G72" s="14"/>
      <c r="H72" s="11"/>
    </row>
    <row r="73" spans="1:8" ht="14.45" customHeight="1">
      <c r="A73" s="15"/>
      <c r="B73" s="21"/>
      <c r="C73" s="17"/>
      <c r="D73" s="18"/>
      <c r="E73" s="19"/>
      <c r="F73" s="20"/>
      <c r="G73" s="20">
        <f>ROUNDDOWN((D73*F73),0)</f>
        <v>0</v>
      </c>
      <c r="H73" s="17"/>
    </row>
    <row r="74" spans="1:8" ht="14.45" customHeight="1">
      <c r="A74" s="9"/>
      <c r="B74" s="10"/>
      <c r="C74" s="11"/>
      <c r="D74" s="12"/>
      <c r="E74" s="13"/>
      <c r="F74" s="14"/>
      <c r="G74" s="14"/>
      <c r="H74" s="11"/>
    </row>
    <row r="75" spans="1:8" ht="14.45" customHeight="1">
      <c r="A75" s="15"/>
      <c r="B75" s="21"/>
      <c r="C75" s="17"/>
      <c r="D75" s="18"/>
      <c r="E75" s="19"/>
      <c r="F75" s="20"/>
      <c r="G75" s="20">
        <f>ROUNDDOWN((D75*F75),0)</f>
        <v>0</v>
      </c>
      <c r="H75" s="17"/>
    </row>
    <row r="76" spans="1:8" ht="14.45" customHeight="1">
      <c r="A76" s="9"/>
      <c r="B76" s="10"/>
      <c r="C76" s="11"/>
      <c r="D76" s="12"/>
      <c r="E76" s="13"/>
      <c r="F76" s="14"/>
      <c r="G76" s="14"/>
      <c r="H76" s="11"/>
    </row>
    <row r="77" spans="1:8" ht="14.45" customHeight="1">
      <c r="A77" s="15"/>
      <c r="B77" s="21"/>
      <c r="C77" s="17"/>
      <c r="D77" s="18"/>
      <c r="E77" s="19"/>
      <c r="F77" s="20"/>
      <c r="G77" s="20">
        <f>ROUNDDOWN((D77*F77),0)</f>
        <v>0</v>
      </c>
      <c r="H77" s="17"/>
    </row>
    <row r="78" spans="1:8" ht="14.45" customHeight="1">
      <c r="A78" s="9"/>
      <c r="B78" s="10"/>
      <c r="C78" s="11"/>
      <c r="D78" s="12"/>
      <c r="E78" s="13"/>
      <c r="F78" s="14"/>
      <c r="G78" s="14"/>
      <c r="H78" s="11"/>
    </row>
    <row r="79" spans="1:8" ht="14.45" customHeight="1">
      <c r="A79" s="15"/>
      <c r="B79" s="21"/>
      <c r="C79" s="17"/>
      <c r="D79" s="18"/>
      <c r="E79" s="19"/>
      <c r="F79" s="20"/>
      <c r="G79" s="20">
        <f>ROUNDDOWN((D79*F79),0)</f>
        <v>0</v>
      </c>
      <c r="H79" s="17"/>
    </row>
    <row r="80" spans="1:8" ht="14.45" customHeight="1">
      <c r="A80" s="9"/>
      <c r="B80" s="10"/>
      <c r="C80" s="11"/>
      <c r="D80" s="12"/>
      <c r="E80" s="13"/>
      <c r="F80" s="14"/>
      <c r="G80" s="14"/>
      <c r="H80" s="11"/>
    </row>
    <row r="81" spans="1:8" ht="14.45" customHeight="1">
      <c r="A81" s="15"/>
      <c r="B81" s="21"/>
      <c r="C81" s="17"/>
      <c r="D81" s="18"/>
      <c r="E81" s="19"/>
      <c r="F81" s="20"/>
      <c r="G81" s="20">
        <f>ROUNDDOWN((D81*F81),0)</f>
        <v>0</v>
      </c>
      <c r="H81" s="17"/>
    </row>
    <row r="82" spans="1:8" ht="14.45" customHeight="1">
      <c r="A82" s="9"/>
      <c r="B82" s="10"/>
      <c r="C82" s="11"/>
      <c r="D82" s="12"/>
      <c r="E82" s="13"/>
      <c r="F82" s="14"/>
      <c r="G82" s="14"/>
      <c r="H82" s="11"/>
    </row>
    <row r="83" spans="1:8" ht="14.45" customHeight="1">
      <c r="A83" s="15"/>
      <c r="B83" s="21"/>
      <c r="C83" s="17"/>
      <c r="D83" s="18"/>
      <c r="E83" s="19"/>
      <c r="F83" s="20"/>
      <c r="G83" s="20">
        <f>ROUNDDOWN((D83*F83),0)</f>
        <v>0</v>
      </c>
      <c r="H83" s="17"/>
    </row>
    <row r="84" spans="1:8" ht="14.45" customHeight="1">
      <c r="A84" s="9"/>
      <c r="B84" s="10"/>
      <c r="C84" s="11"/>
      <c r="D84" s="12"/>
      <c r="E84" s="13"/>
      <c r="F84" s="14"/>
      <c r="G84" s="14"/>
      <c r="H84" s="11"/>
    </row>
    <row r="85" spans="1:8" ht="14.45" customHeight="1">
      <c r="A85" s="15"/>
      <c r="B85" s="21"/>
      <c r="C85" s="17"/>
      <c r="D85" s="18"/>
      <c r="E85" s="19"/>
      <c r="F85" s="20"/>
      <c r="G85" s="20">
        <f>ROUNDDOWN((D85*F85),0)</f>
        <v>0</v>
      </c>
      <c r="H85" s="17"/>
    </row>
    <row r="86" spans="1:8" ht="14.45" customHeight="1">
      <c r="A86" s="9"/>
      <c r="B86" s="10"/>
      <c r="C86" s="11"/>
      <c r="D86" s="12"/>
      <c r="E86" s="13"/>
      <c r="F86" s="14"/>
      <c r="G86" s="14"/>
      <c r="H86" s="11"/>
    </row>
    <row r="87" spans="1:8" ht="14.45" customHeight="1">
      <c r="A87" s="15"/>
      <c r="B87" s="21"/>
      <c r="C87" s="17"/>
      <c r="D87" s="18"/>
      <c r="E87" s="19"/>
      <c r="F87" s="20"/>
      <c r="G87" s="20">
        <f>ROUNDDOWN((D87*F87),0)</f>
        <v>0</v>
      </c>
      <c r="H87" s="17"/>
    </row>
    <row r="88" spans="1:8" ht="14.45" customHeight="1">
      <c r="A88" s="9"/>
      <c r="B88" s="10"/>
      <c r="C88" s="11"/>
      <c r="D88" s="12"/>
      <c r="E88" s="13"/>
      <c r="F88" s="14"/>
      <c r="G88" s="14"/>
      <c r="H88" s="11"/>
    </row>
    <row r="89" spans="1:8" ht="14.45" customHeight="1">
      <c r="A89" s="15"/>
      <c r="B89" s="21"/>
      <c r="C89" s="17"/>
      <c r="D89" s="18"/>
      <c r="E89" s="19"/>
      <c r="F89" s="20"/>
      <c r="G89" s="20">
        <f t="shared" ref="G89:G103" si="0">ROUNDDOWN((D89*F89),0)</f>
        <v>0</v>
      </c>
      <c r="H89" s="17"/>
    </row>
    <row r="90" spans="1:8" ht="14.45" customHeight="1">
      <c r="A90" s="9"/>
      <c r="B90" s="10"/>
      <c r="C90" s="11"/>
      <c r="D90" s="12"/>
      <c r="E90" s="13"/>
      <c r="F90" s="14"/>
      <c r="G90" s="14"/>
      <c r="H90" s="11"/>
    </row>
    <row r="91" spans="1:8" ht="14.45" customHeight="1">
      <c r="A91" s="15"/>
      <c r="B91" s="21"/>
      <c r="C91" s="17"/>
      <c r="D91" s="18"/>
      <c r="E91" s="19"/>
      <c r="F91" s="20"/>
      <c r="G91" s="20">
        <f t="shared" si="0"/>
        <v>0</v>
      </c>
      <c r="H91" s="17"/>
    </row>
    <row r="92" spans="1:8" ht="14.45" customHeight="1">
      <c r="A92" s="9"/>
      <c r="B92" s="10"/>
      <c r="C92" s="11"/>
      <c r="D92" s="12"/>
      <c r="E92" s="13"/>
      <c r="F92" s="14"/>
      <c r="G92" s="14"/>
      <c r="H92" s="11"/>
    </row>
    <row r="93" spans="1:8" ht="14.45" customHeight="1">
      <c r="A93" s="15"/>
      <c r="B93" s="21"/>
      <c r="C93" s="17"/>
      <c r="D93" s="18"/>
      <c r="E93" s="19"/>
      <c r="F93" s="20"/>
      <c r="G93" s="20">
        <f t="shared" si="0"/>
        <v>0</v>
      </c>
      <c r="H93" s="17"/>
    </row>
    <row r="94" spans="1:8" ht="14.45" customHeight="1">
      <c r="A94" s="9"/>
      <c r="B94" s="10"/>
      <c r="C94" s="11"/>
      <c r="D94" s="12"/>
      <c r="E94" s="13"/>
      <c r="F94" s="14"/>
      <c r="G94" s="14"/>
      <c r="H94" s="11"/>
    </row>
    <row r="95" spans="1:8" ht="14.45" customHeight="1">
      <c r="A95" s="15"/>
      <c r="B95" s="21"/>
      <c r="C95" s="17"/>
      <c r="D95" s="18"/>
      <c r="E95" s="19"/>
      <c r="F95" s="20"/>
      <c r="G95" s="20">
        <f t="shared" si="0"/>
        <v>0</v>
      </c>
      <c r="H95" s="17"/>
    </row>
    <row r="96" spans="1:8" ht="14.45" customHeight="1">
      <c r="A96" s="9"/>
      <c r="B96" s="10"/>
      <c r="C96" s="11"/>
      <c r="D96" s="12"/>
      <c r="E96" s="13"/>
      <c r="F96" s="14"/>
      <c r="G96" s="14"/>
      <c r="H96" s="11"/>
    </row>
    <row r="97" spans="1:8" ht="14.45" customHeight="1">
      <c r="A97" s="15"/>
      <c r="B97" s="21"/>
      <c r="C97" s="17"/>
      <c r="D97" s="18"/>
      <c r="E97" s="19"/>
      <c r="F97" s="20"/>
      <c r="G97" s="20">
        <f t="shared" si="0"/>
        <v>0</v>
      </c>
      <c r="H97" s="17"/>
    </row>
    <row r="98" spans="1:8" ht="14.45" customHeight="1">
      <c r="A98" s="9"/>
      <c r="B98" s="10"/>
      <c r="C98" s="11"/>
      <c r="D98" s="12"/>
      <c r="E98" s="13"/>
      <c r="F98" s="14"/>
      <c r="G98" s="14"/>
      <c r="H98" s="11"/>
    </row>
    <row r="99" spans="1:8" ht="14.45" customHeight="1">
      <c r="A99" s="15"/>
      <c r="B99" s="21"/>
      <c r="C99" s="17"/>
      <c r="D99" s="18"/>
      <c r="E99" s="19"/>
      <c r="F99" s="20"/>
      <c r="G99" s="20">
        <f t="shared" si="0"/>
        <v>0</v>
      </c>
      <c r="H99" s="17"/>
    </row>
    <row r="100" spans="1:8" ht="14.45" customHeight="1">
      <c r="A100" s="9"/>
      <c r="B100" s="10"/>
      <c r="C100" s="11"/>
      <c r="D100" s="12"/>
      <c r="E100" s="13"/>
      <c r="F100" s="14"/>
      <c r="G100" s="14"/>
      <c r="H100" s="11"/>
    </row>
    <row r="101" spans="1:8" ht="14.45" customHeight="1">
      <c r="A101" s="15"/>
      <c r="B101" s="21"/>
      <c r="C101" s="17"/>
      <c r="D101" s="18"/>
      <c r="E101" s="19"/>
      <c r="F101" s="20"/>
      <c r="G101" s="20">
        <f t="shared" si="0"/>
        <v>0</v>
      </c>
      <c r="H101" s="17"/>
    </row>
    <row r="102" spans="1:8" ht="14.45" customHeight="1">
      <c r="A102" s="9"/>
      <c r="B102" s="10"/>
      <c r="C102" s="11"/>
      <c r="D102" s="12"/>
      <c r="E102" s="13"/>
      <c r="F102" s="14"/>
      <c r="G102" s="14"/>
      <c r="H102" s="11"/>
    </row>
    <row r="103" spans="1:8" ht="14.45" customHeight="1">
      <c r="A103" s="15"/>
      <c r="B103" s="21"/>
      <c r="C103" s="17"/>
      <c r="D103" s="18"/>
      <c r="E103" s="19"/>
      <c r="F103" s="20"/>
      <c r="G103" s="20">
        <f t="shared" si="0"/>
        <v>0</v>
      </c>
      <c r="H103" s="17"/>
    </row>
    <row r="104" spans="1:8" ht="14.45" customHeight="1">
      <c r="A104" s="9"/>
      <c r="B104" s="10"/>
      <c r="C104" s="11"/>
      <c r="D104" s="12"/>
      <c r="E104" s="13"/>
      <c r="F104" s="14"/>
      <c r="G104" s="14"/>
      <c r="H104" s="11"/>
    </row>
    <row r="105" spans="1:8" ht="14.45" customHeight="1">
      <c r="A105" s="15"/>
      <c r="B105" s="21"/>
      <c r="C105" s="17"/>
      <c r="D105" s="18"/>
      <c r="E105" s="19"/>
      <c r="F105" s="20"/>
      <c r="G105" s="20">
        <f>SUM(G4:G103)</f>
        <v>0</v>
      </c>
      <c r="H105" s="17"/>
    </row>
  </sheetData>
  <phoneticPr fontId="2"/>
  <pageMargins left="0.59055118110236227" right="0.19685039370078741" top="0.94488188976377963" bottom="0.19685039370078741" header="0.43307086614173229" footer="0.39370078740157483"/>
  <pageSetup paperSize="9" orientation="landscape" horizontalDpi="4294967293" verticalDpi="360" r:id="rId1"/>
  <headerFooter differentFirst="1" alignWithMargins="0">
    <oddFooter>&amp;P ページ</oddFooter>
  </headerFooter>
  <rowBreaks count="2" manualBreakCount="2">
    <brk id="35" max="16383" man="1"/>
    <brk id="7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4DC0-353C-4165-B529-A1623AFBEFA0}">
  <dimension ref="A1:J105"/>
  <sheetViews>
    <sheetView showZeros="0" view="pageBreakPreview" zoomScale="75" zoomScaleNormal="90" zoomScaleSheetLayoutView="75" workbookViewId="0">
      <selection activeCell="G15" sqref="G15"/>
    </sheetView>
  </sheetViews>
  <sheetFormatPr defaultColWidth="9" defaultRowHeight="29.1" customHeight="1"/>
  <cols>
    <col min="1" max="1" width="6.28515625" style="25" customWidth="1"/>
    <col min="2" max="2" width="25.28515625" style="26" customWidth="1"/>
    <col min="3" max="3" width="26" style="27" customWidth="1"/>
    <col min="4" max="4" width="15.140625" style="28" customWidth="1"/>
    <col min="5" max="5" width="6" style="8" customWidth="1"/>
    <col min="6" max="6" width="15.7109375" style="29" customWidth="1"/>
    <col min="7" max="7" width="20" style="29" customWidth="1"/>
    <col min="8" max="8" width="20.28515625" style="27" customWidth="1"/>
    <col min="9" max="16384" width="9" style="8"/>
  </cols>
  <sheetData>
    <row r="1" spans="1:10" ht="29.1" customHeight="1">
      <c r="A1" s="1" t="s">
        <v>5</v>
      </c>
      <c r="B1" s="2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7" t="s">
        <v>11</v>
      </c>
      <c r="H1" s="3" t="s">
        <v>12</v>
      </c>
    </row>
    <row r="2" spans="1:10" ht="14.45" customHeight="1">
      <c r="A2" s="9"/>
      <c r="B2" s="10"/>
      <c r="C2" s="11"/>
      <c r="D2" s="12"/>
      <c r="E2" s="13"/>
      <c r="F2" s="14"/>
      <c r="G2" s="14"/>
      <c r="H2" s="11"/>
    </row>
    <row r="3" spans="1:10" ht="14.45" customHeight="1">
      <c r="A3" s="15">
        <v>2</v>
      </c>
      <c r="B3" s="21" t="s">
        <v>57</v>
      </c>
      <c r="C3" s="17"/>
      <c r="D3" s="18"/>
      <c r="E3" s="19"/>
      <c r="F3" s="20"/>
      <c r="G3" s="20">
        <f>ROUNDDOWN((D3*F3),0)</f>
        <v>0</v>
      </c>
      <c r="H3" s="17"/>
    </row>
    <row r="4" spans="1:10" ht="14.45" customHeight="1">
      <c r="A4" s="9"/>
      <c r="B4" s="10"/>
      <c r="C4" s="11"/>
      <c r="D4" s="12"/>
      <c r="E4" s="13"/>
      <c r="F4" s="14"/>
      <c r="G4" s="14"/>
      <c r="H4" s="11"/>
    </row>
    <row r="5" spans="1:10" ht="14.45" customHeight="1">
      <c r="A5" s="15"/>
      <c r="B5" s="21" t="s">
        <v>58</v>
      </c>
      <c r="C5" s="17" t="s">
        <v>59</v>
      </c>
      <c r="D5" s="18">
        <v>1</v>
      </c>
      <c r="E5" s="19" t="s">
        <v>33</v>
      </c>
      <c r="F5" s="20"/>
      <c r="G5" s="20">
        <f>ROUNDDOWN((D5*F5),0)</f>
        <v>0</v>
      </c>
      <c r="H5" s="17"/>
      <c r="J5" s="8" t="s">
        <v>60</v>
      </c>
    </row>
    <row r="6" spans="1:10" ht="14.45" customHeight="1">
      <c r="A6" s="9"/>
      <c r="B6" s="10"/>
      <c r="C6" s="11"/>
      <c r="D6" s="12"/>
      <c r="E6" s="13"/>
      <c r="F6" s="14"/>
      <c r="G6" s="14"/>
      <c r="H6" s="11"/>
      <c r="J6" s="8" t="s">
        <v>61</v>
      </c>
    </row>
    <row r="7" spans="1:10" ht="14.45" customHeight="1">
      <c r="A7" s="15"/>
      <c r="B7" s="21"/>
      <c r="C7" s="17" t="s">
        <v>62</v>
      </c>
      <c r="D7" s="18">
        <v>1</v>
      </c>
      <c r="E7" s="19" t="s">
        <v>33</v>
      </c>
      <c r="F7" s="20"/>
      <c r="G7" s="20">
        <f>ROUNDDOWN((D7*F7),0)</f>
        <v>0</v>
      </c>
      <c r="H7" s="17"/>
    </row>
    <row r="8" spans="1:10" ht="14.45" customHeight="1">
      <c r="A8" s="9"/>
      <c r="B8" s="10"/>
      <c r="C8" s="11"/>
      <c r="D8" s="12"/>
      <c r="E8" s="13"/>
      <c r="F8" s="14"/>
      <c r="G8" s="14"/>
      <c r="H8" s="11"/>
    </row>
    <row r="9" spans="1:10" ht="14.45" customHeight="1">
      <c r="A9" s="15"/>
      <c r="B9" s="21" t="s">
        <v>63</v>
      </c>
      <c r="C9" s="17" t="s">
        <v>64</v>
      </c>
      <c r="D9" s="18">
        <v>1</v>
      </c>
      <c r="E9" s="19" t="s">
        <v>33</v>
      </c>
      <c r="F9" s="20"/>
      <c r="G9" s="20">
        <f>ROUNDDOWN((D9*F9),0)</f>
        <v>0</v>
      </c>
      <c r="H9" s="17"/>
    </row>
    <row r="10" spans="1:10" ht="14.45" customHeight="1">
      <c r="A10" s="9"/>
      <c r="B10" s="10"/>
      <c r="C10" s="11"/>
      <c r="D10" s="12"/>
      <c r="E10" s="13"/>
      <c r="F10" s="14"/>
      <c r="G10" s="14"/>
      <c r="H10" s="11"/>
    </row>
    <row r="11" spans="1:10" ht="14.45" customHeight="1">
      <c r="A11" s="15"/>
      <c r="B11" s="21"/>
      <c r="C11" s="17" t="s">
        <v>65</v>
      </c>
      <c r="D11" s="18">
        <v>1</v>
      </c>
      <c r="E11" s="19" t="s">
        <v>33</v>
      </c>
      <c r="F11" s="20"/>
      <c r="G11" s="20">
        <f>ROUNDDOWN((D11*F11),0)</f>
        <v>0</v>
      </c>
      <c r="H11" s="17"/>
    </row>
    <row r="12" spans="1:10" ht="14.45" customHeight="1">
      <c r="A12" s="9"/>
      <c r="B12" s="10"/>
      <c r="C12" s="11"/>
      <c r="D12" s="12"/>
      <c r="E12" s="13"/>
      <c r="F12" s="14"/>
      <c r="G12" s="14"/>
      <c r="H12" s="11"/>
    </row>
    <row r="13" spans="1:10" ht="14.45" customHeight="1">
      <c r="A13" s="15"/>
      <c r="B13" s="21" t="s">
        <v>66</v>
      </c>
      <c r="C13" s="17" t="s">
        <v>64</v>
      </c>
      <c r="D13" s="18">
        <v>1</v>
      </c>
      <c r="E13" s="19" t="s">
        <v>33</v>
      </c>
      <c r="F13" s="20"/>
      <c r="G13" s="20">
        <f>ROUNDDOWN((D13*F13),0)</f>
        <v>0</v>
      </c>
      <c r="H13" s="17"/>
    </row>
    <row r="14" spans="1:10" ht="14.45" customHeight="1">
      <c r="A14" s="9"/>
      <c r="B14" s="10"/>
      <c r="C14" s="11"/>
      <c r="D14" s="12"/>
      <c r="E14" s="13"/>
      <c r="F14" s="14"/>
      <c r="G14" s="14"/>
      <c r="H14" s="11"/>
    </row>
    <row r="15" spans="1:10" ht="14.45" customHeight="1">
      <c r="A15" s="15"/>
      <c r="B15" s="21"/>
      <c r="C15" s="17" t="s">
        <v>65</v>
      </c>
      <c r="D15" s="18">
        <v>1</v>
      </c>
      <c r="E15" s="19" t="s">
        <v>33</v>
      </c>
      <c r="F15" s="20"/>
      <c r="G15" s="20">
        <f>ROUNDDOWN((D15*F15),0)</f>
        <v>0</v>
      </c>
      <c r="H15" s="17"/>
    </row>
    <row r="16" spans="1:10" ht="14.45" customHeight="1">
      <c r="A16" s="9"/>
      <c r="B16" s="10"/>
      <c r="C16" s="11"/>
      <c r="D16" s="12"/>
      <c r="E16" s="13"/>
      <c r="F16" s="14"/>
      <c r="G16" s="14"/>
      <c r="H16" s="11"/>
    </row>
    <row r="17" spans="1:8" ht="14.45" customHeight="1">
      <c r="A17" s="15"/>
      <c r="B17" s="21"/>
      <c r="C17" s="17"/>
      <c r="D17" s="18"/>
      <c r="E17" s="19"/>
      <c r="F17" s="20"/>
      <c r="G17" s="20"/>
      <c r="H17" s="17"/>
    </row>
    <row r="18" spans="1:8" ht="14.45" customHeight="1">
      <c r="A18" s="9"/>
      <c r="B18" s="10"/>
      <c r="C18" s="11"/>
      <c r="D18" s="12"/>
      <c r="E18" s="13"/>
      <c r="F18" s="14"/>
      <c r="G18" s="14"/>
      <c r="H18" s="11"/>
    </row>
    <row r="19" spans="1:8" ht="14.45" customHeight="1">
      <c r="A19" s="15"/>
      <c r="B19" s="21"/>
      <c r="C19" s="17"/>
      <c r="D19" s="18"/>
      <c r="E19" s="19"/>
      <c r="F19" s="20"/>
      <c r="G19" s="20"/>
      <c r="H19" s="17"/>
    </row>
    <row r="20" spans="1:8" ht="14.45" customHeight="1">
      <c r="A20" s="9"/>
      <c r="B20" s="10"/>
      <c r="C20" s="11"/>
      <c r="D20" s="12"/>
      <c r="E20" s="13"/>
      <c r="F20" s="14"/>
      <c r="G20" s="14"/>
      <c r="H20" s="11"/>
    </row>
    <row r="21" spans="1:8" ht="14.45" customHeight="1">
      <c r="A21" s="15"/>
      <c r="B21" s="21"/>
      <c r="C21" s="17"/>
      <c r="D21" s="18"/>
      <c r="E21" s="19"/>
      <c r="F21" s="20"/>
      <c r="G21" s="20"/>
      <c r="H21" s="17"/>
    </row>
    <row r="22" spans="1:8" ht="14.45" customHeight="1">
      <c r="A22" s="9"/>
      <c r="B22" s="10"/>
      <c r="C22" s="11"/>
      <c r="D22" s="12"/>
      <c r="E22" s="13"/>
      <c r="F22" s="14"/>
      <c r="G22" s="14"/>
      <c r="H22" s="11"/>
    </row>
    <row r="23" spans="1:8" ht="14.45" customHeight="1">
      <c r="A23" s="15"/>
      <c r="B23" s="21"/>
      <c r="C23" s="17"/>
      <c r="D23" s="18"/>
      <c r="E23" s="19"/>
      <c r="F23" s="20"/>
      <c r="G23" s="20"/>
      <c r="H23" s="17"/>
    </row>
    <row r="24" spans="1:8" ht="14.45" customHeight="1">
      <c r="A24" s="9"/>
      <c r="B24" s="10"/>
      <c r="C24" s="11"/>
      <c r="D24" s="12"/>
      <c r="E24" s="13"/>
      <c r="F24" s="14"/>
      <c r="G24" s="14"/>
      <c r="H24" s="11"/>
    </row>
    <row r="25" spans="1:8" ht="14.45" customHeight="1">
      <c r="A25" s="15"/>
      <c r="B25" s="21"/>
      <c r="C25" s="17"/>
      <c r="D25" s="18"/>
      <c r="E25" s="19"/>
      <c r="F25" s="20"/>
      <c r="G25" s="20"/>
      <c r="H25" s="17"/>
    </row>
    <row r="26" spans="1:8" ht="14.45" customHeight="1">
      <c r="A26" s="9"/>
      <c r="B26" s="10"/>
      <c r="C26" s="11"/>
      <c r="D26" s="12"/>
      <c r="E26" s="13"/>
      <c r="F26" s="14"/>
      <c r="G26" s="14"/>
      <c r="H26" s="11"/>
    </row>
    <row r="27" spans="1:8" ht="14.45" customHeight="1">
      <c r="A27" s="15"/>
      <c r="B27" s="21"/>
      <c r="C27" s="17"/>
      <c r="D27" s="18"/>
      <c r="E27" s="19"/>
      <c r="F27" s="20"/>
      <c r="G27" s="20"/>
      <c r="H27" s="17"/>
    </row>
    <row r="28" spans="1:8" ht="14.45" customHeight="1">
      <c r="A28" s="9"/>
      <c r="B28" s="10"/>
      <c r="C28" s="11"/>
      <c r="D28" s="12"/>
      <c r="E28" s="13"/>
      <c r="F28" s="14"/>
      <c r="G28" s="14"/>
      <c r="H28" s="11"/>
    </row>
    <row r="29" spans="1:8" ht="14.45" customHeight="1">
      <c r="A29" s="15"/>
      <c r="B29" s="21"/>
      <c r="C29" s="17"/>
      <c r="D29" s="18"/>
      <c r="E29" s="19"/>
      <c r="F29" s="20"/>
      <c r="G29" s="20"/>
      <c r="H29" s="17"/>
    </row>
    <row r="30" spans="1:8" ht="14.45" customHeight="1">
      <c r="A30" s="9"/>
      <c r="B30" s="10"/>
      <c r="C30" s="11"/>
      <c r="D30" s="12"/>
      <c r="E30" s="13"/>
      <c r="F30" s="14"/>
      <c r="G30" s="14"/>
      <c r="H30" s="11"/>
    </row>
    <row r="31" spans="1:8" ht="14.45" customHeight="1">
      <c r="A31" s="15"/>
      <c r="B31" s="21"/>
      <c r="C31" s="17"/>
      <c r="D31" s="18"/>
      <c r="E31" s="19"/>
      <c r="F31" s="20"/>
      <c r="G31" s="20"/>
      <c r="H31" s="17"/>
    </row>
    <row r="32" spans="1:8" ht="14.45" customHeight="1">
      <c r="A32" s="9"/>
      <c r="B32" s="10"/>
      <c r="C32" s="11"/>
      <c r="D32" s="12"/>
      <c r="E32" s="13"/>
      <c r="F32" s="14"/>
      <c r="G32" s="14"/>
      <c r="H32" s="11"/>
    </row>
    <row r="33" spans="1:8" ht="14.45" customHeight="1">
      <c r="A33" s="15"/>
      <c r="B33" s="21"/>
      <c r="C33" s="17"/>
      <c r="D33" s="18"/>
      <c r="E33" s="19"/>
      <c r="F33" s="20"/>
      <c r="G33" s="20"/>
      <c r="H33" s="17"/>
    </row>
    <row r="34" spans="1:8" ht="14.45" customHeight="1">
      <c r="A34" s="9"/>
      <c r="B34" s="10"/>
      <c r="C34" s="11"/>
      <c r="D34" s="12"/>
      <c r="E34" s="13"/>
      <c r="F34" s="14"/>
      <c r="G34" s="14"/>
      <c r="H34" s="11"/>
    </row>
    <row r="35" spans="1:8" ht="14.45" customHeight="1">
      <c r="A35" s="15"/>
      <c r="B35" s="30" t="s">
        <v>56</v>
      </c>
      <c r="C35" s="17"/>
      <c r="D35" s="18"/>
      <c r="E35" s="19"/>
      <c r="F35" s="20"/>
      <c r="G35" s="20">
        <f>SUM(G4:G33)</f>
        <v>0</v>
      </c>
      <c r="H35" s="17"/>
    </row>
    <row r="36" spans="1:8" ht="29.1" customHeight="1">
      <c r="A36" s="1" t="s">
        <v>5</v>
      </c>
      <c r="B36" s="2" t="s">
        <v>6</v>
      </c>
      <c r="C36" s="3" t="s">
        <v>7</v>
      </c>
      <c r="D36" s="4" t="s">
        <v>8</v>
      </c>
      <c r="E36" s="5" t="s">
        <v>9</v>
      </c>
      <c r="F36" s="6" t="s">
        <v>10</v>
      </c>
      <c r="G36" s="7" t="s">
        <v>11</v>
      </c>
      <c r="H36" s="3" t="s">
        <v>12</v>
      </c>
    </row>
    <row r="37" spans="1:8" ht="14.45" customHeight="1">
      <c r="A37" s="9"/>
      <c r="B37" s="10"/>
      <c r="C37" s="11"/>
      <c r="D37" s="12"/>
      <c r="E37" s="13"/>
      <c r="F37" s="14"/>
      <c r="G37" s="14"/>
      <c r="H37" s="11"/>
    </row>
    <row r="38" spans="1:8" ht="14.45" customHeight="1">
      <c r="A38" s="15"/>
      <c r="B38" s="21"/>
      <c r="C38" s="17"/>
      <c r="D38" s="18"/>
      <c r="E38" s="19"/>
      <c r="F38" s="20"/>
      <c r="G38" s="20">
        <f>ROUNDDOWN((D38*F38),0)</f>
        <v>0</v>
      </c>
      <c r="H38" s="17"/>
    </row>
    <row r="39" spans="1:8" ht="14.45" customHeight="1">
      <c r="A39" s="9"/>
      <c r="B39" s="10"/>
      <c r="C39" s="11"/>
      <c r="D39" s="12"/>
      <c r="E39" s="13"/>
      <c r="F39" s="14"/>
      <c r="G39" s="14"/>
      <c r="H39" s="11"/>
    </row>
    <row r="40" spans="1:8" ht="14.45" customHeight="1">
      <c r="A40" s="15"/>
      <c r="B40" s="21"/>
      <c r="C40" s="17"/>
      <c r="D40" s="18"/>
      <c r="E40" s="19"/>
      <c r="F40" s="20"/>
      <c r="G40" s="20">
        <f>ROUNDDOWN((D40*F40),0)</f>
        <v>0</v>
      </c>
      <c r="H40" s="17"/>
    </row>
    <row r="41" spans="1:8" ht="14.45" customHeight="1">
      <c r="A41" s="9"/>
      <c r="B41" s="10"/>
      <c r="C41" s="11"/>
      <c r="D41" s="12"/>
      <c r="E41" s="13"/>
      <c r="F41" s="14"/>
      <c r="G41" s="14"/>
      <c r="H41" s="11"/>
    </row>
    <row r="42" spans="1:8" ht="14.45" customHeight="1">
      <c r="A42" s="15"/>
      <c r="B42" s="21"/>
      <c r="C42" s="17"/>
      <c r="D42" s="18"/>
      <c r="E42" s="19"/>
      <c r="F42" s="20"/>
      <c r="G42" s="20">
        <f>ROUNDDOWN((D42*F42),0)</f>
        <v>0</v>
      </c>
      <c r="H42" s="17"/>
    </row>
    <row r="43" spans="1:8" ht="14.45" customHeight="1">
      <c r="A43" s="9"/>
      <c r="B43" s="10"/>
      <c r="C43" s="11"/>
      <c r="D43" s="12"/>
      <c r="E43" s="13"/>
      <c r="F43" s="14"/>
      <c r="G43" s="14"/>
      <c r="H43" s="11"/>
    </row>
    <row r="44" spans="1:8" ht="14.45" customHeight="1">
      <c r="A44" s="15"/>
      <c r="B44" s="21"/>
      <c r="C44" s="17"/>
      <c r="D44" s="18"/>
      <c r="E44" s="19"/>
      <c r="F44" s="20"/>
      <c r="G44" s="20">
        <f>ROUNDDOWN((D44*F44),0)</f>
        <v>0</v>
      </c>
      <c r="H44" s="17"/>
    </row>
    <row r="45" spans="1:8" ht="14.45" customHeight="1">
      <c r="A45" s="9"/>
      <c r="B45" s="10"/>
      <c r="C45" s="11"/>
      <c r="D45" s="12"/>
      <c r="E45" s="13"/>
      <c r="F45" s="14"/>
      <c r="G45" s="14"/>
      <c r="H45" s="11"/>
    </row>
    <row r="46" spans="1:8" ht="14.45" customHeight="1">
      <c r="A46" s="15"/>
      <c r="B46" s="21"/>
      <c r="C46" s="17"/>
      <c r="D46" s="18"/>
      <c r="E46" s="19"/>
      <c r="F46" s="20"/>
      <c r="G46" s="20">
        <f>ROUNDDOWN((D46*F46),0)</f>
        <v>0</v>
      </c>
      <c r="H46" s="17"/>
    </row>
    <row r="47" spans="1:8" ht="14.45" customHeight="1">
      <c r="A47" s="9"/>
      <c r="B47" s="10"/>
      <c r="C47" s="11"/>
      <c r="D47" s="12"/>
      <c r="E47" s="13"/>
      <c r="F47" s="14"/>
      <c r="G47" s="14"/>
      <c r="H47" s="11"/>
    </row>
    <row r="48" spans="1:8" ht="14.45" customHeight="1">
      <c r="A48" s="15"/>
      <c r="B48" s="21"/>
      <c r="C48" s="17"/>
      <c r="D48" s="18"/>
      <c r="E48" s="19"/>
      <c r="F48" s="20"/>
      <c r="G48" s="20">
        <f>ROUNDDOWN((D48*F48),0)</f>
        <v>0</v>
      </c>
      <c r="H48" s="17"/>
    </row>
    <row r="49" spans="1:8" ht="14.45" customHeight="1">
      <c r="A49" s="9"/>
      <c r="B49" s="10"/>
      <c r="C49" s="11"/>
      <c r="D49" s="12"/>
      <c r="E49" s="13"/>
      <c r="F49" s="14"/>
      <c r="G49" s="14"/>
      <c r="H49" s="11"/>
    </row>
    <row r="50" spans="1:8" ht="14.45" customHeight="1">
      <c r="A50" s="15"/>
      <c r="B50" s="21"/>
      <c r="C50" s="17"/>
      <c r="D50" s="18"/>
      <c r="E50" s="19"/>
      <c r="F50" s="20"/>
      <c r="G50" s="20">
        <f>ROUNDDOWN((D50*F50),0)</f>
        <v>0</v>
      </c>
      <c r="H50" s="17"/>
    </row>
    <row r="51" spans="1:8" ht="14.45" customHeight="1">
      <c r="A51" s="9"/>
      <c r="B51" s="10"/>
      <c r="C51" s="11"/>
      <c r="D51" s="12"/>
      <c r="E51" s="13"/>
      <c r="F51" s="14"/>
      <c r="G51" s="14"/>
      <c r="H51" s="11"/>
    </row>
    <row r="52" spans="1:8" ht="14.45" customHeight="1">
      <c r="A52" s="15"/>
      <c r="B52" s="21"/>
      <c r="C52" s="17"/>
      <c r="D52" s="18"/>
      <c r="E52" s="19"/>
      <c r="F52" s="20"/>
      <c r="G52" s="20">
        <f>ROUNDDOWN((D52*F52),0)</f>
        <v>0</v>
      </c>
      <c r="H52" s="17"/>
    </row>
    <row r="53" spans="1:8" ht="14.45" customHeight="1">
      <c r="A53" s="9"/>
      <c r="B53" s="10"/>
      <c r="C53" s="11"/>
      <c r="D53" s="12"/>
      <c r="E53" s="13"/>
      <c r="F53" s="14"/>
      <c r="G53" s="14"/>
      <c r="H53" s="11"/>
    </row>
    <row r="54" spans="1:8" ht="14.45" customHeight="1">
      <c r="A54" s="15"/>
      <c r="B54" s="21"/>
      <c r="C54" s="17"/>
      <c r="D54" s="18"/>
      <c r="E54" s="19"/>
      <c r="F54" s="20"/>
      <c r="G54" s="20">
        <f>ROUNDDOWN((D54*F54),0)</f>
        <v>0</v>
      </c>
      <c r="H54" s="17"/>
    </row>
    <row r="55" spans="1:8" ht="14.45" customHeight="1">
      <c r="A55" s="9"/>
      <c r="B55" s="10"/>
      <c r="C55" s="11"/>
      <c r="D55" s="12"/>
      <c r="E55" s="13"/>
      <c r="F55" s="14"/>
      <c r="G55" s="14"/>
      <c r="H55" s="11"/>
    </row>
    <row r="56" spans="1:8" ht="14.45" customHeight="1">
      <c r="A56" s="15"/>
      <c r="B56" s="21"/>
      <c r="C56" s="17"/>
      <c r="D56" s="18"/>
      <c r="E56" s="19"/>
      <c r="F56" s="20"/>
      <c r="G56" s="20">
        <f>ROUNDDOWN((D56*F56),0)</f>
        <v>0</v>
      </c>
      <c r="H56" s="17"/>
    </row>
    <row r="57" spans="1:8" ht="14.45" customHeight="1">
      <c r="A57" s="9"/>
      <c r="B57" s="10"/>
      <c r="C57" s="11"/>
      <c r="D57" s="12"/>
      <c r="E57" s="13"/>
      <c r="F57" s="14"/>
      <c r="G57" s="14"/>
      <c r="H57" s="11"/>
    </row>
    <row r="58" spans="1:8" ht="14.45" customHeight="1">
      <c r="A58" s="15"/>
      <c r="B58" s="21"/>
      <c r="C58" s="17"/>
      <c r="D58" s="18"/>
      <c r="E58" s="19"/>
      <c r="F58" s="20"/>
      <c r="G58" s="20">
        <f>ROUNDDOWN((D58*F58),0)</f>
        <v>0</v>
      </c>
      <c r="H58" s="17"/>
    </row>
    <row r="59" spans="1:8" ht="14.45" customHeight="1">
      <c r="A59" s="9"/>
      <c r="B59" s="10"/>
      <c r="C59" s="11"/>
      <c r="D59" s="12"/>
      <c r="E59" s="13"/>
      <c r="F59" s="14"/>
      <c r="G59" s="14"/>
      <c r="H59" s="11"/>
    </row>
    <row r="60" spans="1:8" ht="14.45" customHeight="1">
      <c r="A60" s="15"/>
      <c r="B60" s="21"/>
      <c r="C60" s="17"/>
      <c r="D60" s="18"/>
      <c r="E60" s="19"/>
      <c r="F60" s="20"/>
      <c r="G60" s="20">
        <f>ROUNDDOWN((D60*F60),0)</f>
        <v>0</v>
      </c>
      <c r="H60" s="17"/>
    </row>
    <row r="61" spans="1:8" ht="14.45" customHeight="1">
      <c r="A61" s="9"/>
      <c r="B61" s="10"/>
      <c r="C61" s="11"/>
      <c r="D61" s="12"/>
      <c r="E61" s="13"/>
      <c r="F61" s="14"/>
      <c r="G61" s="14"/>
      <c r="H61" s="11"/>
    </row>
    <row r="62" spans="1:8" ht="14.45" customHeight="1">
      <c r="A62" s="15"/>
      <c r="B62" s="21"/>
      <c r="C62" s="17"/>
      <c r="D62" s="18"/>
      <c r="E62" s="19"/>
      <c r="F62" s="20"/>
      <c r="G62" s="20">
        <f>ROUNDDOWN((D62*F62),0)</f>
        <v>0</v>
      </c>
      <c r="H62" s="17"/>
    </row>
    <row r="63" spans="1:8" ht="14.45" customHeight="1">
      <c r="A63" s="9"/>
      <c r="B63" s="10"/>
      <c r="C63" s="11"/>
      <c r="D63" s="12"/>
      <c r="E63" s="13"/>
      <c r="F63" s="14"/>
      <c r="G63" s="14"/>
      <c r="H63" s="11"/>
    </row>
    <row r="64" spans="1:8" ht="14.45" customHeight="1">
      <c r="A64" s="15"/>
      <c r="B64" s="21"/>
      <c r="C64" s="17"/>
      <c r="D64" s="18"/>
      <c r="E64" s="19"/>
      <c r="F64" s="20"/>
      <c r="G64" s="20">
        <f>ROUNDDOWN((D64*F64),0)</f>
        <v>0</v>
      </c>
      <c r="H64" s="17"/>
    </row>
    <row r="65" spans="1:8" ht="14.45" customHeight="1">
      <c r="A65" s="9"/>
      <c r="B65" s="10"/>
      <c r="C65" s="11"/>
      <c r="D65" s="12"/>
      <c r="E65" s="13"/>
      <c r="F65" s="14"/>
      <c r="G65" s="14"/>
      <c r="H65" s="11"/>
    </row>
    <row r="66" spans="1:8" ht="14.45" customHeight="1">
      <c r="A66" s="15"/>
      <c r="B66" s="21"/>
      <c r="C66" s="17"/>
      <c r="D66" s="18"/>
      <c r="E66" s="19"/>
      <c r="F66" s="20"/>
      <c r="G66" s="20">
        <f>ROUNDDOWN((D66*F66),0)</f>
        <v>0</v>
      </c>
      <c r="H66" s="17"/>
    </row>
    <row r="67" spans="1:8" ht="14.45" customHeight="1">
      <c r="A67" s="9"/>
      <c r="B67" s="10"/>
      <c r="C67" s="11"/>
      <c r="D67" s="12"/>
      <c r="E67" s="13"/>
      <c r="F67" s="14"/>
      <c r="G67" s="14"/>
      <c r="H67" s="11"/>
    </row>
    <row r="68" spans="1:8" ht="14.45" customHeight="1">
      <c r="A68" s="15"/>
      <c r="B68" s="21"/>
      <c r="C68" s="17"/>
      <c r="D68" s="18"/>
      <c r="E68" s="19"/>
      <c r="F68" s="20"/>
      <c r="G68" s="20">
        <f>ROUNDDOWN((D68*F68),0)</f>
        <v>0</v>
      </c>
      <c r="H68" s="17"/>
    </row>
    <row r="69" spans="1:8" ht="14.45" customHeight="1">
      <c r="A69" s="9"/>
      <c r="B69" s="10"/>
      <c r="C69" s="11"/>
      <c r="D69" s="12"/>
      <c r="E69" s="13"/>
      <c r="F69" s="14"/>
      <c r="G69" s="14"/>
      <c r="H69" s="11"/>
    </row>
    <row r="70" spans="1:8" ht="14.45" customHeight="1">
      <c r="A70" s="15"/>
      <c r="B70" s="21"/>
      <c r="C70" s="17"/>
      <c r="D70" s="18"/>
      <c r="E70" s="19"/>
      <c r="F70" s="20"/>
      <c r="G70" s="20">
        <f>ROUNDDOWN((D70*F70),0)</f>
        <v>0</v>
      </c>
      <c r="H70" s="17"/>
    </row>
    <row r="71" spans="1:8" ht="29.1" customHeight="1">
      <c r="A71" s="1" t="s">
        <v>5</v>
      </c>
      <c r="B71" s="2" t="s">
        <v>6</v>
      </c>
      <c r="C71" s="3" t="s">
        <v>7</v>
      </c>
      <c r="D71" s="4" t="s">
        <v>8</v>
      </c>
      <c r="E71" s="5" t="s">
        <v>9</v>
      </c>
      <c r="F71" s="6" t="s">
        <v>10</v>
      </c>
      <c r="G71" s="7" t="s">
        <v>11</v>
      </c>
      <c r="H71" s="3" t="s">
        <v>12</v>
      </c>
    </row>
    <row r="72" spans="1:8" ht="14.45" customHeight="1">
      <c r="A72" s="9"/>
      <c r="B72" s="10"/>
      <c r="C72" s="11"/>
      <c r="D72" s="12"/>
      <c r="E72" s="13"/>
      <c r="F72" s="14"/>
      <c r="G72" s="14"/>
      <c r="H72" s="11"/>
    </row>
    <row r="73" spans="1:8" ht="14.45" customHeight="1">
      <c r="A73" s="15"/>
      <c r="B73" s="21"/>
      <c r="C73" s="17"/>
      <c r="D73" s="18"/>
      <c r="E73" s="19"/>
      <c r="F73" s="20"/>
      <c r="G73" s="20">
        <f>ROUNDDOWN((D73*F73),0)</f>
        <v>0</v>
      </c>
      <c r="H73" s="17"/>
    </row>
    <row r="74" spans="1:8" ht="14.45" customHeight="1">
      <c r="A74" s="9"/>
      <c r="B74" s="10"/>
      <c r="C74" s="11"/>
      <c r="D74" s="12"/>
      <c r="E74" s="13"/>
      <c r="F74" s="14"/>
      <c r="G74" s="14"/>
      <c r="H74" s="11"/>
    </row>
    <row r="75" spans="1:8" ht="14.45" customHeight="1">
      <c r="A75" s="15"/>
      <c r="B75" s="21"/>
      <c r="C75" s="17"/>
      <c r="D75" s="18"/>
      <c r="E75" s="19"/>
      <c r="F75" s="20"/>
      <c r="G75" s="20">
        <f>ROUNDDOWN((D75*F75),0)</f>
        <v>0</v>
      </c>
      <c r="H75" s="17"/>
    </row>
    <row r="76" spans="1:8" ht="14.45" customHeight="1">
      <c r="A76" s="9"/>
      <c r="B76" s="10"/>
      <c r="C76" s="11"/>
      <c r="D76" s="12"/>
      <c r="E76" s="13"/>
      <c r="F76" s="14"/>
      <c r="G76" s="14"/>
      <c r="H76" s="11"/>
    </row>
    <row r="77" spans="1:8" ht="14.45" customHeight="1">
      <c r="A77" s="15"/>
      <c r="B77" s="21"/>
      <c r="C77" s="17"/>
      <c r="D77" s="18"/>
      <c r="E77" s="19"/>
      <c r="F77" s="20"/>
      <c r="G77" s="20">
        <f>ROUNDDOWN((D77*F77),0)</f>
        <v>0</v>
      </c>
      <c r="H77" s="17"/>
    </row>
    <row r="78" spans="1:8" ht="14.45" customHeight="1">
      <c r="A78" s="9"/>
      <c r="B78" s="10"/>
      <c r="C78" s="11"/>
      <c r="D78" s="12"/>
      <c r="E78" s="13"/>
      <c r="F78" s="14"/>
      <c r="G78" s="14"/>
      <c r="H78" s="11"/>
    </row>
    <row r="79" spans="1:8" ht="14.45" customHeight="1">
      <c r="A79" s="15"/>
      <c r="B79" s="21"/>
      <c r="C79" s="17"/>
      <c r="D79" s="18"/>
      <c r="E79" s="19"/>
      <c r="F79" s="20"/>
      <c r="G79" s="20">
        <f>ROUNDDOWN((D79*F79),0)</f>
        <v>0</v>
      </c>
      <c r="H79" s="17"/>
    </row>
    <row r="80" spans="1:8" ht="14.45" customHeight="1">
      <c r="A80" s="9"/>
      <c r="B80" s="10"/>
      <c r="C80" s="11"/>
      <c r="D80" s="12"/>
      <c r="E80" s="13"/>
      <c r="F80" s="14"/>
      <c r="G80" s="14"/>
      <c r="H80" s="11"/>
    </row>
    <row r="81" spans="1:8" ht="14.45" customHeight="1">
      <c r="A81" s="15"/>
      <c r="B81" s="21"/>
      <c r="C81" s="17"/>
      <c r="D81" s="18"/>
      <c r="E81" s="19"/>
      <c r="F81" s="20"/>
      <c r="G81" s="20">
        <f>ROUNDDOWN((D81*F81),0)</f>
        <v>0</v>
      </c>
      <c r="H81" s="17"/>
    </row>
    <row r="82" spans="1:8" ht="14.45" customHeight="1">
      <c r="A82" s="9"/>
      <c r="B82" s="10"/>
      <c r="C82" s="11"/>
      <c r="D82" s="12"/>
      <c r="E82" s="13"/>
      <c r="F82" s="14"/>
      <c r="G82" s="14"/>
      <c r="H82" s="11"/>
    </row>
    <row r="83" spans="1:8" ht="14.45" customHeight="1">
      <c r="A83" s="15"/>
      <c r="B83" s="21"/>
      <c r="C83" s="17"/>
      <c r="D83" s="18"/>
      <c r="E83" s="19"/>
      <c r="F83" s="20"/>
      <c r="G83" s="20">
        <f>ROUNDDOWN((D83*F83),0)</f>
        <v>0</v>
      </c>
      <c r="H83" s="17"/>
    </row>
    <row r="84" spans="1:8" ht="14.45" customHeight="1">
      <c r="A84" s="9"/>
      <c r="B84" s="10"/>
      <c r="C84" s="11"/>
      <c r="D84" s="12"/>
      <c r="E84" s="13"/>
      <c r="F84" s="14"/>
      <c r="G84" s="14"/>
      <c r="H84" s="11"/>
    </row>
    <row r="85" spans="1:8" ht="14.45" customHeight="1">
      <c r="A85" s="15"/>
      <c r="B85" s="21"/>
      <c r="C85" s="17"/>
      <c r="D85" s="18"/>
      <c r="E85" s="19"/>
      <c r="F85" s="20"/>
      <c r="G85" s="20">
        <f>ROUNDDOWN((D85*F85),0)</f>
        <v>0</v>
      </c>
      <c r="H85" s="17"/>
    </row>
    <row r="86" spans="1:8" ht="14.45" customHeight="1">
      <c r="A86" s="9"/>
      <c r="B86" s="10"/>
      <c r="C86" s="11"/>
      <c r="D86" s="12"/>
      <c r="E86" s="13"/>
      <c r="F86" s="14"/>
      <c r="G86" s="14"/>
      <c r="H86" s="11"/>
    </row>
    <row r="87" spans="1:8" ht="14.45" customHeight="1">
      <c r="A87" s="15"/>
      <c r="B87" s="21"/>
      <c r="C87" s="17"/>
      <c r="D87" s="18"/>
      <c r="E87" s="19"/>
      <c r="F87" s="20"/>
      <c r="G87" s="20">
        <f>ROUNDDOWN((D87*F87),0)</f>
        <v>0</v>
      </c>
      <c r="H87" s="17"/>
    </row>
    <row r="88" spans="1:8" ht="14.45" customHeight="1">
      <c r="A88" s="9"/>
      <c r="B88" s="10"/>
      <c r="C88" s="11"/>
      <c r="D88" s="12"/>
      <c r="E88" s="13"/>
      <c r="F88" s="14"/>
      <c r="G88" s="14"/>
      <c r="H88" s="11"/>
    </row>
    <row r="89" spans="1:8" ht="14.45" customHeight="1">
      <c r="A89" s="15"/>
      <c r="B89" s="21"/>
      <c r="C89" s="17"/>
      <c r="D89" s="18"/>
      <c r="E89" s="19"/>
      <c r="F89" s="20"/>
      <c r="G89" s="20">
        <f t="shared" ref="G89:G103" si="0">ROUNDDOWN((D89*F89),0)</f>
        <v>0</v>
      </c>
      <c r="H89" s="17"/>
    </row>
    <row r="90" spans="1:8" ht="14.45" customHeight="1">
      <c r="A90" s="9"/>
      <c r="B90" s="10"/>
      <c r="C90" s="11"/>
      <c r="D90" s="12"/>
      <c r="E90" s="13"/>
      <c r="F90" s="14"/>
      <c r="G90" s="14"/>
      <c r="H90" s="11"/>
    </row>
    <row r="91" spans="1:8" ht="14.45" customHeight="1">
      <c r="A91" s="15"/>
      <c r="B91" s="21"/>
      <c r="C91" s="17"/>
      <c r="D91" s="18"/>
      <c r="E91" s="19"/>
      <c r="F91" s="20"/>
      <c r="G91" s="20">
        <f t="shared" si="0"/>
        <v>0</v>
      </c>
      <c r="H91" s="17"/>
    </row>
    <row r="92" spans="1:8" ht="14.45" customHeight="1">
      <c r="A92" s="9"/>
      <c r="B92" s="10"/>
      <c r="C92" s="11"/>
      <c r="D92" s="12"/>
      <c r="E92" s="13"/>
      <c r="F92" s="14"/>
      <c r="G92" s="14"/>
      <c r="H92" s="11"/>
    </row>
    <row r="93" spans="1:8" ht="14.45" customHeight="1">
      <c r="A93" s="15"/>
      <c r="B93" s="21"/>
      <c r="C93" s="17"/>
      <c r="D93" s="18"/>
      <c r="E93" s="19"/>
      <c r="F93" s="20"/>
      <c r="G93" s="20">
        <f t="shared" si="0"/>
        <v>0</v>
      </c>
      <c r="H93" s="17"/>
    </row>
    <row r="94" spans="1:8" ht="14.45" customHeight="1">
      <c r="A94" s="9"/>
      <c r="B94" s="10"/>
      <c r="C94" s="11"/>
      <c r="D94" s="12"/>
      <c r="E94" s="13"/>
      <c r="F94" s="14"/>
      <c r="G94" s="14"/>
      <c r="H94" s="11"/>
    </row>
    <row r="95" spans="1:8" ht="14.45" customHeight="1">
      <c r="A95" s="15"/>
      <c r="B95" s="21"/>
      <c r="C95" s="17"/>
      <c r="D95" s="18"/>
      <c r="E95" s="19"/>
      <c r="F95" s="20"/>
      <c r="G95" s="20">
        <f t="shared" si="0"/>
        <v>0</v>
      </c>
      <c r="H95" s="17"/>
    </row>
    <row r="96" spans="1:8" ht="14.45" customHeight="1">
      <c r="A96" s="9"/>
      <c r="B96" s="10"/>
      <c r="C96" s="11"/>
      <c r="D96" s="12"/>
      <c r="E96" s="13"/>
      <c r="F96" s="14"/>
      <c r="G96" s="14"/>
      <c r="H96" s="11"/>
    </row>
    <row r="97" spans="1:8" ht="14.45" customHeight="1">
      <c r="A97" s="15"/>
      <c r="B97" s="21"/>
      <c r="C97" s="17"/>
      <c r="D97" s="18"/>
      <c r="E97" s="19"/>
      <c r="F97" s="20"/>
      <c r="G97" s="20">
        <f t="shared" si="0"/>
        <v>0</v>
      </c>
      <c r="H97" s="17"/>
    </row>
    <row r="98" spans="1:8" ht="14.45" customHeight="1">
      <c r="A98" s="9"/>
      <c r="B98" s="10"/>
      <c r="C98" s="11"/>
      <c r="D98" s="12"/>
      <c r="E98" s="13"/>
      <c r="F98" s="14"/>
      <c r="G98" s="14"/>
      <c r="H98" s="11"/>
    </row>
    <row r="99" spans="1:8" ht="14.45" customHeight="1">
      <c r="A99" s="15"/>
      <c r="B99" s="21"/>
      <c r="C99" s="17"/>
      <c r="D99" s="18"/>
      <c r="E99" s="19"/>
      <c r="F99" s="20"/>
      <c r="G99" s="20">
        <f t="shared" si="0"/>
        <v>0</v>
      </c>
      <c r="H99" s="17"/>
    </row>
    <row r="100" spans="1:8" ht="14.45" customHeight="1">
      <c r="A100" s="9"/>
      <c r="B100" s="10"/>
      <c r="C100" s="11"/>
      <c r="D100" s="12"/>
      <c r="E100" s="13"/>
      <c r="F100" s="14"/>
      <c r="G100" s="14"/>
      <c r="H100" s="11"/>
    </row>
    <row r="101" spans="1:8" ht="14.45" customHeight="1">
      <c r="A101" s="15"/>
      <c r="B101" s="21"/>
      <c r="C101" s="17"/>
      <c r="D101" s="18"/>
      <c r="E101" s="19"/>
      <c r="F101" s="20"/>
      <c r="G101" s="20">
        <f t="shared" si="0"/>
        <v>0</v>
      </c>
      <c r="H101" s="17"/>
    </row>
    <row r="102" spans="1:8" ht="14.45" customHeight="1">
      <c r="A102" s="9"/>
      <c r="B102" s="10"/>
      <c r="C102" s="11"/>
      <c r="D102" s="12"/>
      <c r="E102" s="13"/>
      <c r="F102" s="14"/>
      <c r="G102" s="14"/>
      <c r="H102" s="11"/>
    </row>
    <row r="103" spans="1:8" ht="14.45" customHeight="1">
      <c r="A103" s="15"/>
      <c r="B103" s="21"/>
      <c r="C103" s="17"/>
      <c r="D103" s="18"/>
      <c r="E103" s="19"/>
      <c r="F103" s="20"/>
      <c r="G103" s="20">
        <f t="shared" si="0"/>
        <v>0</v>
      </c>
      <c r="H103" s="17"/>
    </row>
    <row r="104" spans="1:8" ht="14.45" customHeight="1">
      <c r="A104" s="9"/>
      <c r="B104" s="10"/>
      <c r="C104" s="11"/>
      <c r="D104" s="12"/>
      <c r="E104" s="13"/>
      <c r="F104" s="14"/>
      <c r="G104" s="14"/>
      <c r="H104" s="11"/>
    </row>
    <row r="105" spans="1:8" ht="14.45" customHeight="1">
      <c r="A105" s="15"/>
      <c r="B105" s="21"/>
      <c r="C105" s="17"/>
      <c r="D105" s="18"/>
      <c r="E105" s="19"/>
      <c r="F105" s="20"/>
      <c r="G105" s="20">
        <f>SUM(G4:G103)</f>
        <v>0</v>
      </c>
      <c r="H105" s="17"/>
    </row>
  </sheetData>
  <phoneticPr fontId="2"/>
  <pageMargins left="0.59055118110236227" right="0.19685039370078741" top="0.94488188976377963" bottom="0.19685039370078741" header="0.43307086614173229" footer="0.39370078740157483"/>
  <pageSetup paperSize="9" orientation="landscape" horizontalDpi="4294967293" verticalDpi="360" r:id="rId1"/>
  <headerFooter differentFirst="1" alignWithMargins="0">
    <oddFooter>&amp;P ページ</oddFooter>
  </headerFooter>
  <rowBreaks count="2" manualBreakCount="2">
    <brk id="35" max="16383" man="1"/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248F-913B-4FD5-80B0-496132B2E52B}">
  <dimension ref="A1:H38"/>
  <sheetViews>
    <sheetView showZeros="0" view="pageBreakPreview" zoomScale="75" zoomScaleNormal="90" workbookViewId="0">
      <selection activeCell="B3" sqref="B3"/>
    </sheetView>
  </sheetViews>
  <sheetFormatPr defaultColWidth="9" defaultRowHeight="29.1" customHeight="1"/>
  <cols>
    <col min="1" max="1" width="6.28515625" style="25" customWidth="1"/>
    <col min="2" max="2" width="25.28515625" style="26" customWidth="1"/>
    <col min="3" max="3" width="26" style="27" customWidth="1"/>
    <col min="4" max="4" width="15.140625" style="28" customWidth="1"/>
    <col min="5" max="5" width="6" style="8" customWidth="1"/>
    <col min="6" max="6" width="15.7109375" style="29" customWidth="1"/>
    <col min="7" max="7" width="20" style="29" customWidth="1"/>
    <col min="8" max="8" width="20.28515625" style="27" customWidth="1"/>
    <col min="9" max="16384" width="9" style="8"/>
  </cols>
  <sheetData>
    <row r="1" spans="1:8" ht="29.1" customHeight="1">
      <c r="A1" s="1" t="s">
        <v>5</v>
      </c>
      <c r="B1" s="2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7" t="s">
        <v>11</v>
      </c>
      <c r="H1" s="3" t="s">
        <v>12</v>
      </c>
    </row>
    <row r="2" spans="1:8" ht="14.45" customHeight="1">
      <c r="A2" s="9"/>
      <c r="B2" s="10"/>
      <c r="C2" s="11"/>
      <c r="D2" s="12"/>
      <c r="E2" s="13"/>
      <c r="F2" s="14"/>
      <c r="G2" s="14"/>
      <c r="H2" s="11"/>
    </row>
    <row r="3" spans="1:8" ht="14.45" customHeight="1">
      <c r="A3" s="15"/>
      <c r="B3" s="16" t="s">
        <v>13</v>
      </c>
      <c r="C3" s="17"/>
      <c r="D3" s="18"/>
      <c r="E3" s="19"/>
      <c r="F3" s="20"/>
      <c r="G3" s="20">
        <f>ROUNDDOWN((D3*F3),0)</f>
        <v>0</v>
      </c>
      <c r="H3" s="17"/>
    </row>
    <row r="4" spans="1:8" ht="14.45" customHeight="1">
      <c r="A4" s="9"/>
      <c r="B4" s="10"/>
      <c r="C4" s="11"/>
      <c r="D4" s="12"/>
      <c r="E4" s="13"/>
      <c r="F4" s="14"/>
      <c r="G4" s="14"/>
      <c r="H4" s="11"/>
    </row>
    <row r="5" spans="1:8" ht="14.45" customHeight="1">
      <c r="A5" s="15" t="s">
        <v>17</v>
      </c>
      <c r="B5" s="21" t="s">
        <v>67</v>
      </c>
      <c r="C5" s="17"/>
      <c r="D5" s="18"/>
      <c r="E5" s="19"/>
      <c r="F5" s="20"/>
      <c r="G5" s="20">
        <f>ROUNDDOWN((D5*F5),0)</f>
        <v>0</v>
      </c>
      <c r="H5" s="17"/>
    </row>
    <row r="6" spans="1:8" ht="14.45" customHeight="1">
      <c r="A6" s="9"/>
      <c r="B6" s="10"/>
      <c r="C6" s="11"/>
      <c r="D6" s="12"/>
      <c r="E6" s="13"/>
      <c r="F6" s="14"/>
      <c r="G6" s="14"/>
      <c r="H6" s="11"/>
    </row>
    <row r="7" spans="1:8" ht="14.45" customHeight="1">
      <c r="A7" s="15">
        <v>1</v>
      </c>
      <c r="B7" s="22" t="s">
        <v>68</v>
      </c>
      <c r="C7" s="17"/>
      <c r="D7" s="18">
        <v>1</v>
      </c>
      <c r="E7" s="19" t="s">
        <v>16</v>
      </c>
      <c r="F7" s="20">
        <f>B１建築改修!G35</f>
        <v>0</v>
      </c>
      <c r="G7" s="20">
        <f>ROUNDDOWN((D7*F7),0)</f>
        <v>0</v>
      </c>
      <c r="H7" s="17"/>
    </row>
    <row r="8" spans="1:8" ht="14.45" customHeight="1">
      <c r="A8" s="9"/>
      <c r="B8" s="23"/>
      <c r="C8" s="11"/>
      <c r="D8" s="12"/>
      <c r="E8" s="13"/>
      <c r="F8" s="14"/>
      <c r="G8" s="14"/>
      <c r="H8" s="11"/>
    </row>
    <row r="9" spans="1:8" ht="14.45" customHeight="1">
      <c r="A9" s="15"/>
      <c r="B9" s="22"/>
      <c r="C9" s="17"/>
      <c r="D9" s="18"/>
      <c r="E9" s="19"/>
      <c r="F9" s="20"/>
      <c r="G9" s="20">
        <f>ROUNDDOWN((D9*F9),0)</f>
        <v>0</v>
      </c>
      <c r="H9" s="17"/>
    </row>
    <row r="10" spans="1:8" ht="14.45" customHeight="1">
      <c r="A10" s="9"/>
      <c r="B10" s="23"/>
      <c r="C10" s="11"/>
      <c r="D10" s="12"/>
      <c r="E10" s="13"/>
      <c r="F10" s="14"/>
      <c r="G10" s="14"/>
      <c r="H10" s="11"/>
    </row>
    <row r="11" spans="1:8" ht="14.45" customHeight="1">
      <c r="A11" s="15"/>
      <c r="B11" s="22"/>
      <c r="C11" s="17"/>
      <c r="D11" s="18"/>
      <c r="E11" s="19"/>
      <c r="F11" s="20"/>
      <c r="G11" s="20">
        <f>ROUNDDOWN((D11*F11),0)</f>
        <v>0</v>
      </c>
      <c r="H11" s="17"/>
    </row>
    <row r="12" spans="1:8" ht="14.45" customHeight="1">
      <c r="A12" s="9"/>
      <c r="B12" s="23"/>
      <c r="C12" s="11"/>
      <c r="D12" s="12"/>
      <c r="E12" s="13"/>
      <c r="F12" s="14"/>
      <c r="G12" s="14"/>
      <c r="H12" s="11"/>
    </row>
    <row r="13" spans="1:8" ht="14.45" customHeight="1">
      <c r="A13" s="15"/>
      <c r="B13" s="24"/>
      <c r="C13" s="17"/>
      <c r="D13" s="18"/>
      <c r="E13" s="19"/>
      <c r="F13" s="20"/>
      <c r="G13" s="20">
        <f>ROUNDDOWN((D13*F13),0)</f>
        <v>0</v>
      </c>
      <c r="H13" s="17"/>
    </row>
    <row r="14" spans="1:8" ht="14.45" customHeight="1">
      <c r="A14" s="9"/>
      <c r="B14" s="22"/>
      <c r="C14" s="11"/>
      <c r="D14" s="12"/>
      <c r="E14" s="13"/>
      <c r="F14" s="14"/>
      <c r="G14" s="14"/>
      <c r="H14" s="11"/>
    </row>
    <row r="15" spans="1:8" ht="14.45" customHeight="1">
      <c r="A15" s="15"/>
      <c r="B15" s="24"/>
      <c r="C15" s="17"/>
      <c r="D15" s="18"/>
      <c r="E15" s="19"/>
      <c r="F15" s="20"/>
      <c r="G15" s="20">
        <f>ROUNDDOWN((D15*F15),0)</f>
        <v>0</v>
      </c>
      <c r="H15" s="17"/>
    </row>
    <row r="16" spans="1:8" ht="14.45" customHeight="1">
      <c r="A16" s="9"/>
      <c r="B16" s="22"/>
      <c r="C16" s="11"/>
      <c r="D16" s="12"/>
      <c r="E16" s="13"/>
      <c r="F16" s="14"/>
      <c r="G16" s="14"/>
      <c r="H16" s="11"/>
    </row>
    <row r="17" spans="1:8" ht="14.45" customHeight="1">
      <c r="A17" s="15"/>
      <c r="B17" s="24"/>
      <c r="C17" s="17"/>
      <c r="D17" s="18"/>
      <c r="E17" s="19"/>
      <c r="F17" s="20"/>
      <c r="G17" s="20">
        <f>ROUNDDOWN((D17*F17),0)</f>
        <v>0</v>
      </c>
      <c r="H17" s="17"/>
    </row>
    <row r="18" spans="1:8" ht="14.45" customHeight="1">
      <c r="A18" s="9"/>
      <c r="B18" s="22"/>
      <c r="C18" s="11"/>
      <c r="D18" s="12"/>
      <c r="E18" s="13"/>
      <c r="F18" s="14"/>
      <c r="G18" s="14"/>
      <c r="H18" s="11"/>
    </row>
    <row r="19" spans="1:8" ht="14.45" customHeight="1">
      <c r="A19" s="15"/>
      <c r="B19" s="24"/>
      <c r="C19" s="17"/>
      <c r="D19" s="18"/>
      <c r="E19" s="19"/>
      <c r="F19" s="20"/>
      <c r="G19" s="20">
        <f>ROUNDDOWN((D19*F19),0)</f>
        <v>0</v>
      </c>
      <c r="H19" s="17"/>
    </row>
    <row r="20" spans="1:8" ht="14.45" customHeight="1">
      <c r="A20" s="9"/>
      <c r="B20" s="23"/>
      <c r="C20" s="11"/>
      <c r="D20" s="12"/>
      <c r="E20" s="13"/>
      <c r="F20" s="14"/>
      <c r="G20" s="14"/>
      <c r="H20" s="11"/>
    </row>
    <row r="21" spans="1:8" ht="14.45" customHeight="1">
      <c r="A21" s="15"/>
      <c r="B21" s="24"/>
      <c r="C21" s="17"/>
      <c r="D21" s="18"/>
      <c r="E21" s="19"/>
      <c r="F21" s="20"/>
      <c r="G21" s="20">
        <f>ROUNDDOWN((D21*F21),0)</f>
        <v>0</v>
      </c>
      <c r="H21" s="17"/>
    </row>
    <row r="22" spans="1:8" ht="14.45" customHeight="1">
      <c r="A22" s="9"/>
      <c r="B22" s="10"/>
      <c r="C22" s="11"/>
      <c r="D22" s="12"/>
      <c r="E22" s="13"/>
      <c r="F22" s="14"/>
      <c r="G22" s="14"/>
      <c r="H22" s="11"/>
    </row>
    <row r="23" spans="1:8" ht="14.45" customHeight="1">
      <c r="A23" s="15"/>
      <c r="B23" s="21"/>
      <c r="C23" s="17"/>
      <c r="D23" s="18"/>
      <c r="E23" s="19"/>
      <c r="F23" s="20"/>
      <c r="G23" s="20">
        <f>ROUNDDOWN((D23*F23),0)</f>
        <v>0</v>
      </c>
      <c r="H23" s="17"/>
    </row>
    <row r="24" spans="1:8" ht="14.45" customHeight="1">
      <c r="A24" s="9"/>
      <c r="B24" s="10"/>
      <c r="C24" s="11"/>
      <c r="D24" s="12"/>
      <c r="E24" s="13"/>
      <c r="F24" s="14"/>
      <c r="G24" s="14"/>
      <c r="H24" s="11"/>
    </row>
    <row r="25" spans="1:8" ht="14.45" customHeight="1">
      <c r="A25" s="15"/>
      <c r="B25" s="21"/>
      <c r="C25" s="17"/>
      <c r="D25" s="18"/>
      <c r="E25" s="19"/>
      <c r="F25" s="20"/>
      <c r="G25" s="20">
        <f>ROUNDDOWN((D25*F25),0)</f>
        <v>0</v>
      </c>
      <c r="H25" s="17"/>
    </row>
    <row r="26" spans="1:8" ht="14.45" customHeight="1">
      <c r="A26" s="9"/>
      <c r="B26" s="10"/>
      <c r="C26" s="11"/>
      <c r="D26" s="12"/>
      <c r="E26" s="13"/>
      <c r="F26" s="14"/>
      <c r="G26" s="14"/>
      <c r="H26" s="11"/>
    </row>
    <row r="27" spans="1:8" ht="14.45" customHeight="1">
      <c r="A27" s="15"/>
      <c r="B27" s="21"/>
      <c r="C27" s="17"/>
      <c r="D27" s="18"/>
      <c r="E27" s="19"/>
      <c r="F27" s="20"/>
      <c r="G27" s="20">
        <f>ROUNDDOWN((D27*F27),0)</f>
        <v>0</v>
      </c>
      <c r="H27" s="17"/>
    </row>
    <row r="28" spans="1:8" ht="14.45" customHeight="1">
      <c r="A28" s="9"/>
      <c r="B28" s="10"/>
      <c r="C28" s="11"/>
      <c r="D28" s="12"/>
      <c r="E28" s="13"/>
      <c r="F28" s="14"/>
      <c r="G28" s="14"/>
      <c r="H28" s="11"/>
    </row>
    <row r="29" spans="1:8" ht="14.45" customHeight="1">
      <c r="A29" s="15"/>
      <c r="B29" s="30" t="s">
        <v>27</v>
      </c>
      <c r="C29" s="17"/>
      <c r="D29" s="18"/>
      <c r="E29" s="19"/>
      <c r="F29" s="20"/>
      <c r="G29" s="20">
        <f>SUM(G6:G21)</f>
        <v>0</v>
      </c>
      <c r="H29" s="17"/>
    </row>
    <row r="30" spans="1:8" ht="14.45" customHeight="1">
      <c r="A30" s="9"/>
      <c r="B30" s="10"/>
      <c r="C30" s="11"/>
      <c r="D30" s="12"/>
      <c r="E30" s="13"/>
      <c r="F30" s="14"/>
      <c r="G30" s="14"/>
      <c r="H30" s="11"/>
    </row>
    <row r="31" spans="1:8" ht="14.45" customHeight="1">
      <c r="A31" s="15"/>
      <c r="B31" s="21"/>
      <c r="C31" s="17"/>
      <c r="D31" s="18"/>
      <c r="E31" s="19"/>
      <c r="F31" s="20"/>
      <c r="G31" s="20">
        <f>ROUNDDOWN((D31*F31),0)</f>
        <v>0</v>
      </c>
      <c r="H31" s="17"/>
    </row>
    <row r="32" spans="1:8" ht="14.45" customHeight="1">
      <c r="A32" s="9"/>
      <c r="B32" s="10"/>
      <c r="C32" s="11"/>
      <c r="D32" s="12"/>
      <c r="E32" s="13"/>
      <c r="F32" s="14"/>
      <c r="G32" s="14"/>
      <c r="H32" s="11"/>
    </row>
    <row r="33" spans="1:8" ht="14.45" customHeight="1">
      <c r="A33" s="15"/>
      <c r="B33" s="21"/>
      <c r="C33" s="17"/>
      <c r="D33" s="18"/>
      <c r="E33" s="19"/>
      <c r="F33" s="20"/>
      <c r="G33" s="20">
        <f>ROUNDDOWN((D33*F33),0)</f>
        <v>0</v>
      </c>
      <c r="H33" s="17"/>
    </row>
    <row r="34" spans="1:8" ht="14.45" customHeight="1">
      <c r="A34" s="9"/>
      <c r="B34" s="10"/>
      <c r="C34" s="11"/>
      <c r="D34" s="12"/>
      <c r="E34" s="13"/>
      <c r="F34" s="14"/>
      <c r="G34" s="14"/>
      <c r="H34" s="11"/>
    </row>
    <row r="35" spans="1:8" ht="14.45" customHeight="1">
      <c r="A35" s="15"/>
      <c r="B35" s="21"/>
      <c r="C35" s="17"/>
      <c r="D35" s="18"/>
      <c r="E35" s="19"/>
      <c r="F35" s="20"/>
      <c r="G35" s="20">
        <f>ROUNDDOWN((D35*F35),0)</f>
        <v>0</v>
      </c>
      <c r="H35" s="17"/>
    </row>
    <row r="36" spans="1:8" ht="14.45" customHeight="1"/>
    <row r="37" spans="1:8" ht="14.45" customHeight="1"/>
    <row r="38" spans="1:8" ht="14.45" customHeight="1"/>
  </sheetData>
  <phoneticPr fontId="2"/>
  <pageMargins left="0.59055118110236227" right="0.19685039370078741" top="0.94488188976377963" bottom="0.19685039370078741" header="0.43307086614173229" footer="0.39370078740157483"/>
  <pageSetup paperSize="9" orientation="landscape" horizontalDpi="4294967293" verticalDpi="360" r:id="rId1"/>
  <headerFooter differentFirst="1" alignWithMargins="0">
    <oddFooter>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2A282-A608-45E7-8225-BAA4A00B4E32}">
  <dimension ref="A1:H105"/>
  <sheetViews>
    <sheetView showZeros="0" view="pageBreakPreview" zoomScale="75" zoomScaleNormal="90" zoomScaleSheetLayoutView="75" workbookViewId="0">
      <selection activeCell="Q36" sqref="Q36"/>
    </sheetView>
  </sheetViews>
  <sheetFormatPr defaultColWidth="9" defaultRowHeight="29.1" customHeight="1"/>
  <cols>
    <col min="1" max="1" width="6.28515625" style="25" customWidth="1"/>
    <col min="2" max="2" width="25.28515625" style="26" customWidth="1"/>
    <col min="3" max="3" width="26" style="27" customWidth="1"/>
    <col min="4" max="4" width="15.140625" style="28" customWidth="1"/>
    <col min="5" max="5" width="6" style="8" customWidth="1"/>
    <col min="6" max="6" width="15.7109375" style="29" customWidth="1"/>
    <col min="7" max="7" width="20" style="29" customWidth="1"/>
    <col min="8" max="8" width="20.28515625" style="27" customWidth="1"/>
    <col min="9" max="16384" width="9" style="8"/>
  </cols>
  <sheetData>
    <row r="1" spans="1:8" ht="29.1" customHeight="1">
      <c r="A1" s="1" t="s">
        <v>5</v>
      </c>
      <c r="B1" s="2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7" t="s">
        <v>11</v>
      </c>
      <c r="H1" s="3" t="s">
        <v>12</v>
      </c>
    </row>
    <row r="2" spans="1:8" ht="14.45" customHeight="1">
      <c r="A2" s="9"/>
      <c r="B2" s="10"/>
      <c r="C2" s="11"/>
      <c r="D2" s="12"/>
      <c r="E2" s="13"/>
      <c r="F2" s="14"/>
      <c r="G2" s="14"/>
      <c r="H2" s="11"/>
    </row>
    <row r="3" spans="1:8" ht="14.45" customHeight="1">
      <c r="A3" s="15">
        <v>1</v>
      </c>
      <c r="B3" s="21" t="s">
        <v>69</v>
      </c>
      <c r="C3" s="17"/>
      <c r="D3" s="18"/>
      <c r="E3" s="19"/>
      <c r="F3" s="20"/>
      <c r="G3" s="20">
        <f>ROUNDDOWN((D3*F3),0)</f>
        <v>0</v>
      </c>
      <c r="H3" s="17"/>
    </row>
    <row r="4" spans="1:8" ht="14.45" customHeight="1">
      <c r="A4" s="9"/>
      <c r="B4" s="10"/>
      <c r="C4" s="11"/>
      <c r="D4" s="12"/>
      <c r="E4" s="13"/>
      <c r="F4" s="14"/>
      <c r="G4" s="14"/>
      <c r="H4" s="11"/>
    </row>
    <row r="5" spans="1:8" ht="14.45" customHeight="1">
      <c r="A5" s="15"/>
      <c r="B5" s="134" t="s">
        <v>70</v>
      </c>
      <c r="C5" s="17" t="s">
        <v>71</v>
      </c>
      <c r="D5" s="18">
        <v>90.8</v>
      </c>
      <c r="E5" s="19" t="s">
        <v>72</v>
      </c>
      <c r="F5" s="20"/>
      <c r="G5" s="20">
        <f>ROUNDDOWN((D5*F5),0)</f>
        <v>0</v>
      </c>
      <c r="H5" s="17"/>
    </row>
    <row r="6" spans="1:8" ht="14.45" customHeight="1">
      <c r="A6" s="9"/>
      <c r="B6" s="10"/>
      <c r="C6" s="11"/>
      <c r="D6" s="12"/>
      <c r="E6" s="13"/>
      <c r="F6" s="14"/>
      <c r="G6" s="14"/>
      <c r="H6" s="11"/>
    </row>
    <row r="7" spans="1:8" ht="14.45" customHeight="1">
      <c r="A7" s="15"/>
      <c r="B7" s="134" t="s">
        <v>73</v>
      </c>
      <c r="C7" s="17" t="s">
        <v>71</v>
      </c>
      <c r="D7" s="18">
        <v>90.8</v>
      </c>
      <c r="E7" s="19" t="s">
        <v>72</v>
      </c>
      <c r="F7" s="20"/>
      <c r="G7" s="20">
        <f>ROUNDDOWN((D7*F7),0)</f>
        <v>0</v>
      </c>
      <c r="H7" s="17"/>
    </row>
    <row r="8" spans="1:8" ht="14.45" customHeight="1">
      <c r="A8" s="9"/>
      <c r="B8" s="135"/>
      <c r="C8" s="11" t="s">
        <v>74</v>
      </c>
      <c r="D8" s="12"/>
      <c r="E8" s="13"/>
      <c r="F8" s="14"/>
      <c r="G8" s="14"/>
      <c r="H8" s="11"/>
    </row>
    <row r="9" spans="1:8" ht="14.45" customHeight="1">
      <c r="A9" s="15"/>
      <c r="B9" s="134" t="s">
        <v>75</v>
      </c>
      <c r="C9" s="17" t="s">
        <v>76</v>
      </c>
      <c r="D9" s="18">
        <v>39.6</v>
      </c>
      <c r="E9" s="19" t="s">
        <v>72</v>
      </c>
      <c r="F9" s="20"/>
      <c r="G9" s="20">
        <f>ROUNDDOWN((D9*F9),0)</f>
        <v>0</v>
      </c>
      <c r="H9" s="17"/>
    </row>
    <row r="10" spans="1:8" ht="14.45" customHeight="1">
      <c r="A10" s="9"/>
      <c r="B10" s="135"/>
      <c r="C10" s="11"/>
      <c r="D10" s="12"/>
      <c r="E10" s="13"/>
      <c r="F10" s="14"/>
      <c r="G10" s="14"/>
      <c r="H10" s="11"/>
    </row>
    <row r="11" spans="1:8" ht="14.45" customHeight="1">
      <c r="A11" s="15"/>
      <c r="B11" s="134"/>
      <c r="C11" s="17"/>
      <c r="D11" s="18"/>
      <c r="E11" s="19"/>
      <c r="F11" s="20"/>
      <c r="G11" s="20">
        <f>ROUNDDOWN((D11*F11),0)</f>
        <v>0</v>
      </c>
      <c r="H11" s="17"/>
    </row>
    <row r="12" spans="1:8" ht="14.45" customHeight="1">
      <c r="A12" s="9"/>
      <c r="B12" s="135" t="s">
        <v>77</v>
      </c>
      <c r="C12" s="11" t="s">
        <v>78</v>
      </c>
      <c r="D12" s="12"/>
      <c r="E12" s="13"/>
      <c r="F12" s="14"/>
      <c r="G12" s="14"/>
      <c r="H12" s="11"/>
    </row>
    <row r="13" spans="1:8" ht="14.45" customHeight="1">
      <c r="A13" s="15"/>
      <c r="B13" s="136" t="s">
        <v>79</v>
      </c>
      <c r="C13" s="17" t="s">
        <v>80</v>
      </c>
      <c r="D13" s="18">
        <v>12.7</v>
      </c>
      <c r="E13" s="19" t="s">
        <v>72</v>
      </c>
      <c r="F13" s="20"/>
      <c r="G13" s="20">
        <f>ROUNDDOWN((D13*F13),0)</f>
        <v>0</v>
      </c>
      <c r="H13" s="17"/>
    </row>
    <row r="14" spans="1:8" ht="14.45" customHeight="1">
      <c r="A14" s="9"/>
      <c r="B14" s="134" t="s">
        <v>77</v>
      </c>
      <c r="C14" s="11" t="s">
        <v>78</v>
      </c>
      <c r="D14" s="12"/>
      <c r="E14" s="13"/>
      <c r="F14" s="14"/>
      <c r="G14" s="14"/>
      <c r="H14" s="11"/>
    </row>
    <row r="15" spans="1:8" ht="14.45" customHeight="1">
      <c r="A15" s="15"/>
      <c r="B15" s="136" t="s">
        <v>81</v>
      </c>
      <c r="C15" s="17" t="s">
        <v>82</v>
      </c>
      <c r="D15" s="18">
        <v>104</v>
      </c>
      <c r="E15" s="19" t="s">
        <v>83</v>
      </c>
      <c r="F15" s="20"/>
      <c r="G15" s="20">
        <f>ROUNDDOWN((D15*F15),0)</f>
        <v>0</v>
      </c>
      <c r="H15" s="17"/>
    </row>
    <row r="16" spans="1:8" ht="14.45" customHeight="1">
      <c r="A16" s="9"/>
      <c r="B16" s="134" t="s">
        <v>77</v>
      </c>
      <c r="C16" s="11" t="s">
        <v>84</v>
      </c>
      <c r="D16" s="12"/>
      <c r="E16" s="13"/>
      <c r="F16" s="14"/>
      <c r="G16" s="14"/>
      <c r="H16" s="11"/>
    </row>
    <row r="17" spans="1:8" ht="14.45" customHeight="1">
      <c r="A17" s="15"/>
      <c r="B17" s="136" t="s">
        <v>85</v>
      </c>
      <c r="C17" s="17" t="s">
        <v>80</v>
      </c>
      <c r="D17" s="18">
        <v>9.8000000000000007</v>
      </c>
      <c r="E17" s="19" t="s">
        <v>72</v>
      </c>
      <c r="F17" s="20"/>
      <c r="G17" s="20">
        <f>ROUNDDOWN((D17*F17),0)</f>
        <v>0</v>
      </c>
      <c r="H17" s="17"/>
    </row>
    <row r="18" spans="1:8" ht="14.45" customHeight="1">
      <c r="A18" s="9"/>
      <c r="B18" s="134" t="s">
        <v>86</v>
      </c>
      <c r="C18" s="11" t="s">
        <v>87</v>
      </c>
      <c r="D18" s="12"/>
      <c r="E18" s="13"/>
      <c r="F18" s="14"/>
      <c r="G18" s="14"/>
      <c r="H18" s="11"/>
    </row>
    <row r="19" spans="1:8" ht="14.45" customHeight="1">
      <c r="A19" s="15"/>
      <c r="B19" s="136" t="s">
        <v>88</v>
      </c>
      <c r="C19" s="17" t="s">
        <v>89</v>
      </c>
      <c r="D19" s="18">
        <v>75.3</v>
      </c>
      <c r="E19" s="19" t="s">
        <v>72</v>
      </c>
      <c r="F19" s="20"/>
      <c r="G19" s="20">
        <f>ROUNDDOWN((D19*F19),0)</f>
        <v>0</v>
      </c>
      <c r="H19" s="17"/>
    </row>
    <row r="20" spans="1:8" ht="14.45" customHeight="1">
      <c r="A20" s="9"/>
      <c r="B20" s="135" t="s">
        <v>86</v>
      </c>
      <c r="C20" s="11" t="s">
        <v>90</v>
      </c>
      <c r="D20" s="12"/>
      <c r="E20" s="13"/>
      <c r="F20" s="14"/>
      <c r="G20" s="14"/>
      <c r="H20" s="11"/>
    </row>
    <row r="21" spans="1:8" ht="14.45" customHeight="1">
      <c r="A21" s="15"/>
      <c r="B21" s="136" t="s">
        <v>88</v>
      </c>
      <c r="C21" s="17" t="s">
        <v>91</v>
      </c>
      <c r="D21" s="18">
        <v>22.9</v>
      </c>
      <c r="E21" s="19" t="s">
        <v>72</v>
      </c>
      <c r="F21" s="20"/>
      <c r="G21" s="20">
        <f>ROUNDDOWN((D21*F21),0)</f>
        <v>0</v>
      </c>
      <c r="H21" s="17"/>
    </row>
    <row r="22" spans="1:8" ht="14.45" customHeight="1">
      <c r="A22" s="9"/>
      <c r="B22" s="10"/>
      <c r="C22" s="11"/>
      <c r="D22" s="12"/>
      <c r="E22" s="13"/>
      <c r="F22" s="14"/>
      <c r="G22" s="14"/>
      <c r="H22" s="11"/>
    </row>
    <row r="23" spans="1:8" ht="14.45" customHeight="1">
      <c r="A23" s="15"/>
      <c r="B23" s="21"/>
      <c r="C23" s="17"/>
      <c r="D23" s="18"/>
      <c r="E23" s="19"/>
      <c r="F23" s="20"/>
      <c r="G23" s="20">
        <f>ROUNDDOWN((D23*F23),0)</f>
        <v>0</v>
      </c>
      <c r="H23" s="17"/>
    </row>
    <row r="24" spans="1:8" ht="14.45" customHeight="1">
      <c r="A24" s="9"/>
      <c r="B24" s="10"/>
      <c r="C24" s="11"/>
      <c r="D24" s="12"/>
      <c r="E24" s="13"/>
      <c r="F24" s="14"/>
      <c r="G24" s="14"/>
      <c r="H24" s="11"/>
    </row>
    <row r="25" spans="1:8" ht="14.45" customHeight="1">
      <c r="A25" s="15"/>
      <c r="B25" s="21" t="s">
        <v>92</v>
      </c>
      <c r="C25" s="17" t="s">
        <v>93</v>
      </c>
      <c r="D25" s="18">
        <v>0.5</v>
      </c>
      <c r="E25" s="19" t="s">
        <v>94</v>
      </c>
      <c r="F25" s="20"/>
      <c r="G25" s="20">
        <f>ROUNDDOWN((D25*F25),0)</f>
        <v>0</v>
      </c>
      <c r="H25" s="17"/>
    </row>
    <row r="26" spans="1:8" ht="14.45" customHeight="1">
      <c r="A26" s="9"/>
      <c r="B26" s="10"/>
      <c r="C26" s="11" t="s">
        <v>95</v>
      </c>
      <c r="D26" s="12"/>
      <c r="E26" s="13"/>
      <c r="F26" s="14"/>
      <c r="G26" s="14"/>
      <c r="H26" s="11"/>
    </row>
    <row r="27" spans="1:8" ht="14.45" customHeight="1">
      <c r="A27" s="15"/>
      <c r="B27" s="21" t="s">
        <v>96</v>
      </c>
      <c r="C27" s="17" t="s">
        <v>97</v>
      </c>
      <c r="D27" s="18">
        <v>1</v>
      </c>
      <c r="E27" s="19" t="s">
        <v>98</v>
      </c>
      <c r="F27" s="20"/>
      <c r="G27" s="20">
        <f>ROUNDDOWN((D27*F27),0)</f>
        <v>0</v>
      </c>
      <c r="H27" s="17"/>
    </row>
    <row r="28" spans="1:8" ht="14.45" customHeight="1">
      <c r="A28" s="9"/>
      <c r="B28" s="10"/>
      <c r="C28" s="11"/>
      <c r="D28" s="12"/>
      <c r="E28" s="13"/>
      <c r="F28" s="14"/>
      <c r="G28" s="14"/>
      <c r="H28" s="11"/>
    </row>
    <row r="29" spans="1:8" ht="14.45" customHeight="1">
      <c r="A29" s="15"/>
      <c r="B29" s="21"/>
      <c r="C29" s="17"/>
      <c r="D29" s="18"/>
      <c r="E29" s="19"/>
      <c r="F29" s="20"/>
      <c r="G29" s="20">
        <f>ROUNDDOWN((D29*F29),0)</f>
        <v>0</v>
      </c>
      <c r="H29" s="17"/>
    </row>
    <row r="30" spans="1:8" ht="14.45" customHeight="1">
      <c r="A30" s="9"/>
      <c r="B30" s="10"/>
      <c r="C30" s="11"/>
      <c r="D30" s="12"/>
      <c r="E30" s="13"/>
      <c r="F30" s="14"/>
      <c r="G30" s="14"/>
      <c r="H30" s="11"/>
    </row>
    <row r="31" spans="1:8" ht="14.45" customHeight="1">
      <c r="A31" s="15"/>
      <c r="B31" s="21" t="s">
        <v>99</v>
      </c>
      <c r="C31" s="17" t="s">
        <v>100</v>
      </c>
      <c r="D31" s="18">
        <v>0.5</v>
      </c>
      <c r="E31" s="19" t="s">
        <v>94</v>
      </c>
      <c r="F31" s="20"/>
      <c r="G31" s="20">
        <f>ROUNDDOWN((D31*F31),0)</f>
        <v>0</v>
      </c>
      <c r="H31" s="17"/>
    </row>
    <row r="32" spans="1:8" ht="14.45" customHeight="1">
      <c r="A32" s="9"/>
      <c r="B32" s="10"/>
      <c r="C32" s="11"/>
      <c r="D32" s="12"/>
      <c r="E32" s="13"/>
      <c r="F32" s="14"/>
      <c r="G32" s="14"/>
      <c r="H32" s="11"/>
    </row>
    <row r="33" spans="1:8" ht="14.45" customHeight="1">
      <c r="A33" s="15"/>
      <c r="B33" s="30"/>
      <c r="C33" s="17"/>
      <c r="D33" s="18"/>
      <c r="E33" s="19"/>
      <c r="F33" s="20"/>
      <c r="G33" s="20"/>
      <c r="H33" s="17"/>
    </row>
    <row r="34" spans="1:8" ht="14.45" customHeight="1">
      <c r="A34" s="9"/>
      <c r="B34" s="10"/>
      <c r="C34" s="11"/>
      <c r="D34" s="12"/>
      <c r="E34" s="13"/>
      <c r="F34" s="14"/>
      <c r="G34" s="14"/>
      <c r="H34" s="11"/>
    </row>
    <row r="35" spans="1:8" ht="14.45" customHeight="1">
      <c r="A35" s="15"/>
      <c r="B35" s="30" t="s">
        <v>56</v>
      </c>
      <c r="C35" s="17"/>
      <c r="D35" s="18"/>
      <c r="E35" s="19"/>
      <c r="F35" s="20"/>
      <c r="G35" s="20">
        <f>SUM(G4:G33)</f>
        <v>0</v>
      </c>
      <c r="H35" s="17"/>
    </row>
    <row r="36" spans="1:8" ht="29.1" customHeight="1">
      <c r="A36" s="1" t="s">
        <v>5</v>
      </c>
      <c r="B36" s="2" t="s">
        <v>6</v>
      </c>
      <c r="C36" s="3" t="s">
        <v>7</v>
      </c>
      <c r="D36" s="4" t="s">
        <v>8</v>
      </c>
      <c r="E36" s="5" t="s">
        <v>9</v>
      </c>
      <c r="F36" s="6" t="s">
        <v>10</v>
      </c>
      <c r="G36" s="7" t="s">
        <v>11</v>
      </c>
      <c r="H36" s="3" t="s">
        <v>12</v>
      </c>
    </row>
    <row r="37" spans="1:8" ht="14.45" customHeight="1">
      <c r="A37" s="9"/>
      <c r="B37" s="10"/>
      <c r="C37" s="11"/>
      <c r="D37" s="12"/>
      <c r="E37" s="13"/>
      <c r="F37" s="14"/>
      <c r="G37" s="14"/>
      <c r="H37" s="11"/>
    </row>
    <row r="38" spans="1:8" ht="14.45" customHeight="1">
      <c r="A38" s="15"/>
      <c r="B38" s="21"/>
      <c r="C38" s="17"/>
      <c r="D38" s="18"/>
      <c r="E38" s="19"/>
      <c r="F38" s="20"/>
      <c r="G38" s="20">
        <f>ROUNDDOWN((D38*F38),0)</f>
        <v>0</v>
      </c>
      <c r="H38" s="17"/>
    </row>
    <row r="39" spans="1:8" ht="14.45" customHeight="1">
      <c r="A39" s="9"/>
      <c r="B39" s="10"/>
      <c r="C39" s="11"/>
      <c r="D39" s="12"/>
      <c r="E39" s="13"/>
      <c r="F39" s="14"/>
      <c r="G39" s="14"/>
      <c r="H39" s="11"/>
    </row>
    <row r="40" spans="1:8" ht="14.45" customHeight="1">
      <c r="A40" s="15"/>
      <c r="B40" s="21"/>
      <c r="C40" s="17"/>
      <c r="D40" s="18"/>
      <c r="E40" s="19"/>
      <c r="F40" s="20"/>
      <c r="G40" s="20">
        <f>ROUNDDOWN((D40*F40),0)</f>
        <v>0</v>
      </c>
      <c r="H40" s="17"/>
    </row>
    <row r="41" spans="1:8" ht="14.45" customHeight="1">
      <c r="A41" s="9"/>
      <c r="B41" s="10"/>
      <c r="C41" s="11"/>
      <c r="D41" s="12"/>
      <c r="E41" s="13"/>
      <c r="F41" s="14"/>
      <c r="G41" s="14"/>
      <c r="H41" s="11"/>
    </row>
    <row r="42" spans="1:8" ht="14.45" customHeight="1">
      <c r="A42" s="15"/>
      <c r="B42" s="21"/>
      <c r="C42" s="17"/>
      <c r="D42" s="18"/>
      <c r="E42" s="19"/>
      <c r="F42" s="20"/>
      <c r="G42" s="20">
        <f>ROUNDDOWN((D42*F42),0)</f>
        <v>0</v>
      </c>
      <c r="H42" s="17"/>
    </row>
    <row r="43" spans="1:8" ht="14.45" customHeight="1">
      <c r="A43" s="9"/>
      <c r="B43" s="10"/>
      <c r="C43" s="11"/>
      <c r="D43" s="12"/>
      <c r="E43" s="13"/>
      <c r="F43" s="14"/>
      <c r="G43" s="14"/>
      <c r="H43" s="11"/>
    </row>
    <row r="44" spans="1:8" ht="14.45" customHeight="1">
      <c r="A44" s="15"/>
      <c r="B44" s="21"/>
      <c r="C44" s="17"/>
      <c r="D44" s="18"/>
      <c r="E44" s="19"/>
      <c r="F44" s="20"/>
      <c r="G44" s="20">
        <f>ROUNDDOWN((D44*F44),0)</f>
        <v>0</v>
      </c>
      <c r="H44" s="17"/>
    </row>
    <row r="45" spans="1:8" ht="14.45" customHeight="1">
      <c r="A45" s="9"/>
      <c r="B45" s="10"/>
      <c r="C45" s="11"/>
      <c r="D45" s="12"/>
      <c r="E45" s="13"/>
      <c r="F45" s="14"/>
      <c r="G45" s="14"/>
      <c r="H45" s="11"/>
    </row>
    <row r="46" spans="1:8" ht="14.45" customHeight="1">
      <c r="A46" s="15"/>
      <c r="B46" s="21"/>
      <c r="C46" s="17"/>
      <c r="D46" s="18"/>
      <c r="E46" s="19"/>
      <c r="F46" s="20"/>
      <c r="G46" s="20">
        <f>ROUNDDOWN((D46*F46),0)</f>
        <v>0</v>
      </c>
      <c r="H46" s="17"/>
    </row>
    <row r="47" spans="1:8" ht="14.45" customHeight="1">
      <c r="A47" s="9"/>
      <c r="B47" s="10"/>
      <c r="C47" s="11"/>
      <c r="D47" s="12"/>
      <c r="E47" s="13"/>
      <c r="F47" s="14"/>
      <c r="G47" s="14"/>
      <c r="H47" s="11"/>
    </row>
    <row r="48" spans="1:8" ht="14.45" customHeight="1">
      <c r="A48" s="15"/>
      <c r="B48" s="21"/>
      <c r="C48" s="17"/>
      <c r="D48" s="18"/>
      <c r="E48" s="19"/>
      <c r="F48" s="20"/>
      <c r="G48" s="20">
        <f>ROUNDDOWN((D48*F48),0)</f>
        <v>0</v>
      </c>
      <c r="H48" s="17"/>
    </row>
    <row r="49" spans="1:8" ht="14.45" customHeight="1">
      <c r="A49" s="9"/>
      <c r="B49" s="10"/>
      <c r="C49" s="11"/>
      <c r="D49" s="12"/>
      <c r="E49" s="13"/>
      <c r="F49" s="14"/>
      <c r="G49" s="14"/>
      <c r="H49" s="11"/>
    </row>
    <row r="50" spans="1:8" ht="14.45" customHeight="1">
      <c r="A50" s="15"/>
      <c r="B50" s="21"/>
      <c r="C50" s="17"/>
      <c r="D50" s="18"/>
      <c r="E50" s="19"/>
      <c r="F50" s="20"/>
      <c r="G50" s="20">
        <f>ROUNDDOWN((D50*F50),0)</f>
        <v>0</v>
      </c>
      <c r="H50" s="17"/>
    </row>
    <row r="51" spans="1:8" ht="14.45" customHeight="1">
      <c r="A51" s="9"/>
      <c r="B51" s="10"/>
      <c r="C51" s="11"/>
      <c r="D51" s="12"/>
      <c r="E51" s="13"/>
      <c r="F51" s="14"/>
      <c r="G51" s="14"/>
      <c r="H51" s="11"/>
    </row>
    <row r="52" spans="1:8" ht="14.45" customHeight="1">
      <c r="A52" s="15"/>
      <c r="B52" s="21"/>
      <c r="C52" s="17"/>
      <c r="D52" s="18"/>
      <c r="E52" s="19"/>
      <c r="F52" s="20"/>
      <c r="G52" s="20">
        <f>ROUNDDOWN((D52*F52),0)</f>
        <v>0</v>
      </c>
      <c r="H52" s="17"/>
    </row>
    <row r="53" spans="1:8" ht="14.45" customHeight="1">
      <c r="A53" s="9"/>
      <c r="B53" s="10"/>
      <c r="C53" s="11"/>
      <c r="D53" s="12"/>
      <c r="E53" s="13"/>
      <c r="F53" s="14"/>
      <c r="G53" s="14"/>
      <c r="H53" s="11"/>
    </row>
    <row r="54" spans="1:8" ht="14.45" customHeight="1">
      <c r="A54" s="15"/>
      <c r="B54" s="21"/>
      <c r="C54" s="17"/>
      <c r="D54" s="18"/>
      <c r="E54" s="19"/>
      <c r="F54" s="20"/>
      <c r="G54" s="20">
        <f>ROUNDDOWN((D54*F54),0)</f>
        <v>0</v>
      </c>
      <c r="H54" s="17"/>
    </row>
    <row r="55" spans="1:8" ht="14.45" customHeight="1">
      <c r="A55" s="9"/>
      <c r="B55" s="10"/>
      <c r="C55" s="11"/>
      <c r="D55" s="12"/>
      <c r="E55" s="13"/>
      <c r="F55" s="14"/>
      <c r="G55" s="14"/>
      <c r="H55" s="11"/>
    </row>
    <row r="56" spans="1:8" ht="14.45" customHeight="1">
      <c r="A56" s="15"/>
      <c r="B56" s="21"/>
      <c r="C56" s="17"/>
      <c r="D56" s="18"/>
      <c r="E56" s="19"/>
      <c r="F56" s="20"/>
      <c r="G56" s="20">
        <f>ROUNDDOWN((D56*F56),0)</f>
        <v>0</v>
      </c>
      <c r="H56" s="17"/>
    </row>
    <row r="57" spans="1:8" ht="14.45" customHeight="1">
      <c r="A57" s="9"/>
      <c r="B57" s="10"/>
      <c r="C57" s="11"/>
      <c r="D57" s="12"/>
      <c r="E57" s="13"/>
      <c r="F57" s="14"/>
      <c r="G57" s="14"/>
      <c r="H57" s="11"/>
    </row>
    <row r="58" spans="1:8" ht="14.45" customHeight="1">
      <c r="A58" s="15"/>
      <c r="B58" s="21"/>
      <c r="C58" s="17"/>
      <c r="D58" s="18"/>
      <c r="E58" s="19"/>
      <c r="F58" s="20"/>
      <c r="G58" s="20">
        <f>ROUNDDOWN((D58*F58),0)</f>
        <v>0</v>
      </c>
      <c r="H58" s="17"/>
    </row>
    <row r="59" spans="1:8" ht="14.45" customHeight="1">
      <c r="A59" s="9"/>
      <c r="B59" s="10"/>
      <c r="C59" s="11"/>
      <c r="D59" s="12"/>
      <c r="E59" s="13"/>
      <c r="F59" s="14"/>
      <c r="G59" s="14"/>
      <c r="H59" s="11"/>
    </row>
    <row r="60" spans="1:8" ht="14.45" customHeight="1">
      <c r="A60" s="15"/>
      <c r="B60" s="21"/>
      <c r="C60" s="17"/>
      <c r="D60" s="18"/>
      <c r="E60" s="19"/>
      <c r="F60" s="20"/>
      <c r="G60" s="20">
        <f>ROUNDDOWN((D60*F60),0)</f>
        <v>0</v>
      </c>
      <c r="H60" s="17"/>
    </row>
    <row r="61" spans="1:8" ht="14.45" customHeight="1">
      <c r="A61" s="9"/>
      <c r="B61" s="10"/>
      <c r="C61" s="11"/>
      <c r="D61" s="12"/>
      <c r="E61" s="13"/>
      <c r="F61" s="14"/>
      <c r="G61" s="14"/>
      <c r="H61" s="11"/>
    </row>
    <row r="62" spans="1:8" ht="14.45" customHeight="1">
      <c r="A62" s="15"/>
      <c r="B62" s="21"/>
      <c r="C62" s="17"/>
      <c r="D62" s="18"/>
      <c r="E62" s="19"/>
      <c r="F62" s="20"/>
      <c r="G62" s="20">
        <f>ROUNDDOWN((D62*F62),0)</f>
        <v>0</v>
      </c>
      <c r="H62" s="17"/>
    </row>
    <row r="63" spans="1:8" ht="14.45" customHeight="1">
      <c r="A63" s="9"/>
      <c r="B63" s="10"/>
      <c r="C63" s="11"/>
      <c r="D63" s="12"/>
      <c r="E63" s="13"/>
      <c r="F63" s="14"/>
      <c r="G63" s="14"/>
      <c r="H63" s="11"/>
    </row>
    <row r="64" spans="1:8" ht="14.45" customHeight="1">
      <c r="A64" s="15"/>
      <c r="B64" s="21"/>
      <c r="C64" s="17"/>
      <c r="D64" s="18"/>
      <c r="E64" s="19"/>
      <c r="F64" s="20"/>
      <c r="G64" s="20">
        <f>ROUNDDOWN((D64*F64),0)</f>
        <v>0</v>
      </c>
      <c r="H64" s="17"/>
    </row>
    <row r="65" spans="1:8" ht="14.45" customHeight="1">
      <c r="A65" s="9"/>
      <c r="B65" s="10"/>
      <c r="C65" s="11"/>
      <c r="D65" s="12"/>
      <c r="E65" s="13"/>
      <c r="F65" s="14"/>
      <c r="G65" s="14"/>
      <c r="H65" s="11"/>
    </row>
    <row r="66" spans="1:8" ht="14.45" customHeight="1">
      <c r="A66" s="15"/>
      <c r="B66" s="21"/>
      <c r="C66" s="17"/>
      <c r="D66" s="18"/>
      <c r="E66" s="19"/>
      <c r="F66" s="20"/>
      <c r="G66" s="20">
        <f>ROUNDDOWN((D66*F66),0)</f>
        <v>0</v>
      </c>
      <c r="H66" s="17"/>
    </row>
    <row r="67" spans="1:8" ht="14.45" customHeight="1">
      <c r="A67" s="9"/>
      <c r="B67" s="10"/>
      <c r="C67" s="11"/>
      <c r="D67" s="12"/>
      <c r="E67" s="13"/>
      <c r="F67" s="14"/>
      <c r="G67" s="14"/>
      <c r="H67" s="11"/>
    </row>
    <row r="68" spans="1:8" ht="14.45" customHeight="1">
      <c r="A68" s="15"/>
      <c r="B68" s="21"/>
      <c r="C68" s="17"/>
      <c r="D68" s="18"/>
      <c r="E68" s="19"/>
      <c r="F68" s="20"/>
      <c r="G68" s="20">
        <f>ROUNDDOWN((D68*F68),0)</f>
        <v>0</v>
      </c>
      <c r="H68" s="17"/>
    </row>
    <row r="69" spans="1:8" ht="14.45" customHeight="1">
      <c r="A69" s="9"/>
      <c r="B69" s="10"/>
      <c r="C69" s="11"/>
      <c r="D69" s="12"/>
      <c r="E69" s="13"/>
      <c r="F69" s="14"/>
      <c r="G69" s="14"/>
      <c r="H69" s="11"/>
    </row>
    <row r="70" spans="1:8" ht="14.45" customHeight="1">
      <c r="A70" s="15"/>
      <c r="B70" s="21"/>
      <c r="C70" s="17"/>
      <c r="D70" s="18"/>
      <c r="E70" s="19"/>
      <c r="F70" s="20"/>
      <c r="G70" s="20">
        <f>ROUNDDOWN((D70*F70),0)</f>
        <v>0</v>
      </c>
      <c r="H70" s="17"/>
    </row>
    <row r="71" spans="1:8" ht="29.1" customHeight="1">
      <c r="A71" s="1" t="s">
        <v>5</v>
      </c>
      <c r="B71" s="2" t="s">
        <v>6</v>
      </c>
      <c r="C71" s="3" t="s">
        <v>7</v>
      </c>
      <c r="D71" s="4" t="s">
        <v>8</v>
      </c>
      <c r="E71" s="5" t="s">
        <v>9</v>
      </c>
      <c r="F71" s="6" t="s">
        <v>10</v>
      </c>
      <c r="G71" s="7" t="s">
        <v>11</v>
      </c>
      <c r="H71" s="3" t="s">
        <v>12</v>
      </c>
    </row>
    <row r="72" spans="1:8" ht="14.45" customHeight="1">
      <c r="A72" s="9"/>
      <c r="B72" s="10"/>
      <c r="C72" s="11"/>
      <c r="D72" s="12"/>
      <c r="E72" s="13"/>
      <c r="F72" s="14"/>
      <c r="G72" s="14"/>
      <c r="H72" s="11"/>
    </row>
    <row r="73" spans="1:8" ht="14.45" customHeight="1">
      <c r="A73" s="15"/>
      <c r="B73" s="21"/>
      <c r="C73" s="17"/>
      <c r="D73" s="18"/>
      <c r="E73" s="19"/>
      <c r="F73" s="20"/>
      <c r="G73" s="20">
        <f>ROUNDDOWN((D73*F73),0)</f>
        <v>0</v>
      </c>
      <c r="H73" s="17"/>
    </row>
    <row r="74" spans="1:8" ht="14.45" customHeight="1">
      <c r="A74" s="9"/>
      <c r="B74" s="10"/>
      <c r="C74" s="11"/>
      <c r="D74" s="12"/>
      <c r="E74" s="13"/>
      <c r="F74" s="14"/>
      <c r="G74" s="14"/>
      <c r="H74" s="11"/>
    </row>
    <row r="75" spans="1:8" ht="14.45" customHeight="1">
      <c r="A75" s="15"/>
      <c r="B75" s="21"/>
      <c r="C75" s="17"/>
      <c r="D75" s="18"/>
      <c r="E75" s="19"/>
      <c r="F75" s="20"/>
      <c r="G75" s="20">
        <f>ROUNDDOWN((D75*F75),0)</f>
        <v>0</v>
      </c>
      <c r="H75" s="17"/>
    </row>
    <row r="76" spans="1:8" ht="14.45" customHeight="1">
      <c r="A76" s="9"/>
      <c r="B76" s="10"/>
      <c r="C76" s="11"/>
      <c r="D76" s="12"/>
      <c r="E76" s="13"/>
      <c r="F76" s="14"/>
      <c r="G76" s="14"/>
      <c r="H76" s="11"/>
    </row>
    <row r="77" spans="1:8" ht="14.45" customHeight="1">
      <c r="A77" s="15"/>
      <c r="B77" s="21"/>
      <c r="C77" s="17"/>
      <c r="D77" s="18"/>
      <c r="E77" s="19"/>
      <c r="F77" s="20"/>
      <c r="G77" s="20">
        <f>ROUNDDOWN((D77*F77),0)</f>
        <v>0</v>
      </c>
      <c r="H77" s="17"/>
    </row>
    <row r="78" spans="1:8" ht="14.45" customHeight="1">
      <c r="A78" s="9"/>
      <c r="B78" s="10"/>
      <c r="C78" s="11"/>
      <c r="D78" s="12"/>
      <c r="E78" s="13"/>
      <c r="F78" s="14"/>
      <c r="G78" s="14"/>
      <c r="H78" s="11"/>
    </row>
    <row r="79" spans="1:8" ht="14.45" customHeight="1">
      <c r="A79" s="15"/>
      <c r="B79" s="21"/>
      <c r="C79" s="17"/>
      <c r="D79" s="18"/>
      <c r="E79" s="19"/>
      <c r="F79" s="20"/>
      <c r="G79" s="20">
        <f>ROUNDDOWN((D79*F79),0)</f>
        <v>0</v>
      </c>
      <c r="H79" s="17"/>
    </row>
    <row r="80" spans="1:8" ht="14.45" customHeight="1">
      <c r="A80" s="9"/>
      <c r="B80" s="10"/>
      <c r="C80" s="11"/>
      <c r="D80" s="12"/>
      <c r="E80" s="13"/>
      <c r="F80" s="14"/>
      <c r="G80" s="14"/>
      <c r="H80" s="11"/>
    </row>
    <row r="81" spans="1:8" ht="14.45" customHeight="1">
      <c r="A81" s="15"/>
      <c r="B81" s="21"/>
      <c r="C81" s="17"/>
      <c r="D81" s="18"/>
      <c r="E81" s="19"/>
      <c r="F81" s="20"/>
      <c r="G81" s="20">
        <f>ROUNDDOWN((D81*F81),0)</f>
        <v>0</v>
      </c>
      <c r="H81" s="17"/>
    </row>
    <row r="82" spans="1:8" ht="14.45" customHeight="1">
      <c r="A82" s="9"/>
      <c r="B82" s="10"/>
      <c r="C82" s="11"/>
      <c r="D82" s="12"/>
      <c r="E82" s="13"/>
      <c r="F82" s="14"/>
      <c r="G82" s="14"/>
      <c r="H82" s="11"/>
    </row>
    <row r="83" spans="1:8" ht="14.45" customHeight="1">
      <c r="A83" s="15"/>
      <c r="B83" s="21"/>
      <c r="C83" s="17"/>
      <c r="D83" s="18"/>
      <c r="E83" s="19"/>
      <c r="F83" s="20"/>
      <c r="G83" s="20">
        <f>ROUNDDOWN((D83*F83),0)</f>
        <v>0</v>
      </c>
      <c r="H83" s="17"/>
    </row>
    <row r="84" spans="1:8" ht="14.45" customHeight="1">
      <c r="A84" s="9"/>
      <c r="B84" s="10"/>
      <c r="C84" s="11"/>
      <c r="D84" s="12"/>
      <c r="E84" s="13"/>
      <c r="F84" s="14"/>
      <c r="G84" s="14"/>
      <c r="H84" s="11"/>
    </row>
    <row r="85" spans="1:8" ht="14.45" customHeight="1">
      <c r="A85" s="15"/>
      <c r="B85" s="21"/>
      <c r="C85" s="17"/>
      <c r="D85" s="18"/>
      <c r="E85" s="19"/>
      <c r="F85" s="20"/>
      <c r="G85" s="20">
        <f>ROUNDDOWN((D85*F85),0)</f>
        <v>0</v>
      </c>
      <c r="H85" s="17"/>
    </row>
    <row r="86" spans="1:8" ht="14.45" customHeight="1">
      <c r="A86" s="9"/>
      <c r="B86" s="10"/>
      <c r="C86" s="11"/>
      <c r="D86" s="12"/>
      <c r="E86" s="13"/>
      <c r="F86" s="14"/>
      <c r="G86" s="14"/>
      <c r="H86" s="11"/>
    </row>
    <row r="87" spans="1:8" ht="14.45" customHeight="1">
      <c r="A87" s="15"/>
      <c r="B87" s="21"/>
      <c r="C87" s="17"/>
      <c r="D87" s="18"/>
      <c r="E87" s="19"/>
      <c r="F87" s="20"/>
      <c r="G87" s="20">
        <f>ROUNDDOWN((D87*F87),0)</f>
        <v>0</v>
      </c>
      <c r="H87" s="17"/>
    </row>
    <row r="88" spans="1:8" ht="14.45" customHeight="1">
      <c r="A88" s="9"/>
      <c r="B88" s="10"/>
      <c r="C88" s="11"/>
      <c r="D88" s="12"/>
      <c r="E88" s="13"/>
      <c r="F88" s="14"/>
      <c r="G88" s="14"/>
      <c r="H88" s="11"/>
    </row>
    <row r="89" spans="1:8" ht="14.45" customHeight="1">
      <c r="A89" s="15"/>
      <c r="B89" s="21"/>
      <c r="C89" s="17"/>
      <c r="D89" s="18"/>
      <c r="E89" s="19"/>
      <c r="F89" s="20"/>
      <c r="G89" s="20">
        <f t="shared" ref="G89:G103" si="0">ROUNDDOWN((D89*F89),0)</f>
        <v>0</v>
      </c>
      <c r="H89" s="17"/>
    </row>
    <row r="90" spans="1:8" ht="14.45" customHeight="1">
      <c r="A90" s="9"/>
      <c r="B90" s="10"/>
      <c r="C90" s="11"/>
      <c r="D90" s="12"/>
      <c r="E90" s="13"/>
      <c r="F90" s="14"/>
      <c r="G90" s="14"/>
      <c r="H90" s="11"/>
    </row>
    <row r="91" spans="1:8" ht="14.45" customHeight="1">
      <c r="A91" s="15"/>
      <c r="B91" s="21"/>
      <c r="C91" s="17"/>
      <c r="D91" s="18"/>
      <c r="E91" s="19"/>
      <c r="F91" s="20"/>
      <c r="G91" s="20">
        <f t="shared" si="0"/>
        <v>0</v>
      </c>
      <c r="H91" s="17"/>
    </row>
    <row r="92" spans="1:8" ht="14.45" customHeight="1">
      <c r="A92" s="9"/>
      <c r="B92" s="10"/>
      <c r="C92" s="11"/>
      <c r="D92" s="12"/>
      <c r="E92" s="13"/>
      <c r="F92" s="14"/>
      <c r="G92" s="14"/>
      <c r="H92" s="11"/>
    </row>
    <row r="93" spans="1:8" ht="14.45" customHeight="1">
      <c r="A93" s="15"/>
      <c r="B93" s="21"/>
      <c r="C93" s="17"/>
      <c r="D93" s="18"/>
      <c r="E93" s="19"/>
      <c r="F93" s="20"/>
      <c r="G93" s="20">
        <f t="shared" si="0"/>
        <v>0</v>
      </c>
      <c r="H93" s="17"/>
    </row>
    <row r="94" spans="1:8" ht="14.45" customHeight="1">
      <c r="A94" s="9"/>
      <c r="B94" s="10"/>
      <c r="C94" s="11"/>
      <c r="D94" s="12"/>
      <c r="E94" s="13"/>
      <c r="F94" s="14"/>
      <c r="G94" s="14"/>
      <c r="H94" s="11"/>
    </row>
    <row r="95" spans="1:8" ht="14.45" customHeight="1">
      <c r="A95" s="15"/>
      <c r="B95" s="21"/>
      <c r="C95" s="17"/>
      <c r="D95" s="18"/>
      <c r="E95" s="19"/>
      <c r="F95" s="20"/>
      <c r="G95" s="20">
        <f t="shared" si="0"/>
        <v>0</v>
      </c>
      <c r="H95" s="17"/>
    </row>
    <row r="96" spans="1:8" ht="14.45" customHeight="1">
      <c r="A96" s="9"/>
      <c r="B96" s="10"/>
      <c r="C96" s="11"/>
      <c r="D96" s="12"/>
      <c r="E96" s="13"/>
      <c r="F96" s="14"/>
      <c r="G96" s="14"/>
      <c r="H96" s="11"/>
    </row>
    <row r="97" spans="1:8" ht="14.45" customHeight="1">
      <c r="A97" s="15"/>
      <c r="B97" s="21"/>
      <c r="C97" s="17"/>
      <c r="D97" s="18"/>
      <c r="E97" s="19"/>
      <c r="F97" s="20"/>
      <c r="G97" s="20">
        <f t="shared" si="0"/>
        <v>0</v>
      </c>
      <c r="H97" s="17"/>
    </row>
    <row r="98" spans="1:8" ht="14.45" customHeight="1">
      <c r="A98" s="9"/>
      <c r="B98" s="10"/>
      <c r="C98" s="11"/>
      <c r="D98" s="12"/>
      <c r="E98" s="13"/>
      <c r="F98" s="14"/>
      <c r="G98" s="14"/>
      <c r="H98" s="11"/>
    </row>
    <row r="99" spans="1:8" ht="14.45" customHeight="1">
      <c r="A99" s="15"/>
      <c r="B99" s="21"/>
      <c r="C99" s="17"/>
      <c r="D99" s="18"/>
      <c r="E99" s="19"/>
      <c r="F99" s="20"/>
      <c r="G99" s="20">
        <f t="shared" si="0"/>
        <v>0</v>
      </c>
      <c r="H99" s="17"/>
    </row>
    <row r="100" spans="1:8" ht="14.45" customHeight="1">
      <c r="A100" s="9"/>
      <c r="B100" s="10"/>
      <c r="C100" s="11"/>
      <c r="D100" s="12"/>
      <c r="E100" s="13"/>
      <c r="F100" s="14"/>
      <c r="G100" s="14"/>
      <c r="H100" s="11"/>
    </row>
    <row r="101" spans="1:8" ht="14.45" customHeight="1">
      <c r="A101" s="15"/>
      <c r="B101" s="21"/>
      <c r="C101" s="17"/>
      <c r="D101" s="18"/>
      <c r="E101" s="19"/>
      <c r="F101" s="20"/>
      <c r="G101" s="20">
        <f t="shared" si="0"/>
        <v>0</v>
      </c>
      <c r="H101" s="17"/>
    </row>
    <row r="102" spans="1:8" ht="14.45" customHeight="1">
      <c r="A102" s="9"/>
      <c r="B102" s="10"/>
      <c r="C102" s="11"/>
      <c r="D102" s="12"/>
      <c r="E102" s="13"/>
      <c r="F102" s="14"/>
      <c r="G102" s="14"/>
      <c r="H102" s="11"/>
    </row>
    <row r="103" spans="1:8" ht="14.45" customHeight="1">
      <c r="A103" s="15"/>
      <c r="B103" s="21"/>
      <c r="C103" s="17"/>
      <c r="D103" s="18"/>
      <c r="E103" s="19"/>
      <c r="F103" s="20"/>
      <c r="G103" s="20">
        <f t="shared" si="0"/>
        <v>0</v>
      </c>
      <c r="H103" s="17"/>
    </row>
    <row r="104" spans="1:8" ht="14.45" customHeight="1">
      <c r="A104" s="9"/>
      <c r="B104" s="10"/>
      <c r="C104" s="11"/>
      <c r="D104" s="12"/>
      <c r="E104" s="13"/>
      <c r="F104" s="14"/>
      <c r="G104" s="14"/>
      <c r="H104" s="11"/>
    </row>
    <row r="105" spans="1:8" ht="14.45" customHeight="1">
      <c r="A105" s="15"/>
      <c r="B105" s="21"/>
      <c r="C105" s="17"/>
      <c r="D105" s="18"/>
      <c r="E105" s="19"/>
      <c r="F105" s="20"/>
      <c r="G105" s="20">
        <f>SUM(G4:G103)</f>
        <v>0</v>
      </c>
      <c r="H105" s="17"/>
    </row>
  </sheetData>
  <phoneticPr fontId="2"/>
  <pageMargins left="0.59055118110236227" right="0.19685039370078741" top="0.94488188976377963" bottom="0.19685039370078741" header="0.43307086614173229" footer="0.39370078740157483"/>
  <pageSetup paperSize="9" orientation="landscape" horizontalDpi="4294967293" verticalDpi="360" r:id="rId1"/>
  <headerFooter differentFirst="1" alignWithMargins="0">
    <oddFooter>&amp;P ページ</oddFooter>
  </headerFooter>
  <rowBreaks count="2" manualBreakCount="2">
    <brk id="35" max="16383" man="1"/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6A6A-5F6F-4084-ADA4-AC1D742F00FA}">
  <dimension ref="A1:IV175"/>
  <sheetViews>
    <sheetView showZeros="0" view="pageBreakPreview" zoomScale="75" zoomScaleNormal="90" workbookViewId="0">
      <selection activeCell="D167" sqref="D167"/>
    </sheetView>
  </sheetViews>
  <sheetFormatPr defaultColWidth="9" defaultRowHeight="29.1" customHeight="1"/>
  <cols>
    <col min="1" max="1" width="6.28515625" style="25" customWidth="1"/>
    <col min="2" max="2" width="25.28515625" style="26" customWidth="1"/>
    <col min="3" max="3" width="26" style="27" customWidth="1"/>
    <col min="4" max="4" width="15.140625" style="28" customWidth="1"/>
    <col min="5" max="5" width="6" style="8" customWidth="1"/>
    <col min="6" max="6" width="15.7109375" style="29" customWidth="1"/>
    <col min="7" max="7" width="20" style="29" customWidth="1"/>
    <col min="8" max="8" width="20.28515625" style="27" customWidth="1"/>
    <col min="9" max="16384" width="9" style="8"/>
  </cols>
  <sheetData>
    <row r="1" spans="1:8" ht="29.1" customHeight="1">
      <c r="A1" s="1" t="s">
        <v>5</v>
      </c>
      <c r="B1" s="2" t="s">
        <v>6</v>
      </c>
      <c r="C1" s="3" t="s">
        <v>7</v>
      </c>
      <c r="D1" s="4" t="s">
        <v>8</v>
      </c>
      <c r="E1" s="5" t="s">
        <v>9</v>
      </c>
      <c r="F1" s="6" t="s">
        <v>10</v>
      </c>
      <c r="G1" s="7" t="s">
        <v>11</v>
      </c>
      <c r="H1" s="2" t="s">
        <v>12</v>
      </c>
    </row>
    <row r="2" spans="1:8" ht="14.45" customHeight="1">
      <c r="A2" s="31"/>
      <c r="B2" s="32"/>
      <c r="C2" s="33"/>
      <c r="D2" s="34"/>
      <c r="E2" s="35"/>
      <c r="F2" s="36"/>
      <c r="G2" s="37"/>
      <c r="H2" s="108"/>
    </row>
    <row r="3" spans="1:8" ht="14.45" customHeight="1">
      <c r="A3" s="38"/>
      <c r="B3" s="39" t="s">
        <v>101</v>
      </c>
      <c r="C3" s="40"/>
      <c r="D3" s="41"/>
      <c r="E3" s="42"/>
      <c r="F3" s="43"/>
      <c r="G3" s="44"/>
      <c r="H3" s="76"/>
    </row>
    <row r="4" spans="1:8" ht="14.45" customHeight="1">
      <c r="A4" s="45"/>
      <c r="B4" s="46"/>
      <c r="C4" s="46"/>
      <c r="D4" s="47"/>
      <c r="E4" s="35"/>
      <c r="F4" s="48"/>
      <c r="G4" s="49"/>
      <c r="H4" s="127"/>
    </row>
    <row r="5" spans="1:8" ht="14.45" customHeight="1">
      <c r="A5" s="50" t="s">
        <v>102</v>
      </c>
      <c r="B5" s="51" t="s">
        <v>103</v>
      </c>
      <c r="C5" s="52" t="s">
        <v>104</v>
      </c>
      <c r="D5" s="53"/>
      <c r="E5" s="40"/>
      <c r="F5" s="54"/>
      <c r="G5" s="55"/>
      <c r="H5" s="128"/>
    </row>
    <row r="6" spans="1:8" ht="14.45" customHeight="1">
      <c r="A6" s="56"/>
      <c r="B6" s="32"/>
      <c r="C6" s="57"/>
      <c r="D6" s="58" t="s">
        <v>105</v>
      </c>
      <c r="E6" s="35"/>
      <c r="F6" s="59"/>
      <c r="G6" s="49"/>
      <c r="H6" s="108"/>
    </row>
    <row r="7" spans="1:8" ht="14.45" customHeight="1">
      <c r="A7" s="38"/>
      <c r="B7" s="39" t="s">
        <v>106</v>
      </c>
      <c r="C7" s="52"/>
      <c r="D7" s="60">
        <v>1.5299999999999999E-2</v>
      </c>
      <c r="E7" s="42" t="s">
        <v>107</v>
      </c>
      <c r="F7" s="61"/>
      <c r="G7" s="55">
        <f>ROUND(D7*F7,3)</f>
        <v>0</v>
      </c>
      <c r="H7" s="76"/>
    </row>
    <row r="8" spans="1:8" ht="14.45" customHeight="1">
      <c r="A8" s="56"/>
      <c r="B8" s="32"/>
      <c r="C8" s="62" t="s">
        <v>108</v>
      </c>
      <c r="D8" s="63"/>
      <c r="E8" s="35"/>
      <c r="F8" s="59"/>
      <c r="G8" s="49"/>
      <c r="H8" s="127"/>
    </row>
    <row r="9" spans="1:8" ht="14.45" customHeight="1">
      <c r="A9" s="38"/>
      <c r="B9" s="39" t="s">
        <v>109</v>
      </c>
      <c r="C9" s="40" t="s">
        <v>110</v>
      </c>
      <c r="D9" s="60">
        <v>0.26</v>
      </c>
      <c r="E9" s="42" t="s">
        <v>111</v>
      </c>
      <c r="F9" s="61">
        <f>SUM(G5,G7)</f>
        <v>0</v>
      </c>
      <c r="G9" s="55">
        <f>ROUND(D9*F9,3)</f>
        <v>0</v>
      </c>
      <c r="H9" s="76"/>
    </row>
    <row r="10" spans="1:8" ht="14.45" customHeight="1">
      <c r="A10" s="56"/>
      <c r="B10" s="64"/>
      <c r="C10" s="33"/>
      <c r="D10" s="63"/>
      <c r="E10" s="35"/>
      <c r="F10" s="59"/>
      <c r="G10" s="65"/>
      <c r="H10" s="127"/>
    </row>
    <row r="11" spans="1:8" ht="14.45" customHeight="1">
      <c r="A11" s="38"/>
      <c r="B11" s="66"/>
      <c r="C11" s="40"/>
      <c r="D11" s="60"/>
      <c r="E11" s="42"/>
      <c r="F11" s="67" t="s">
        <v>112</v>
      </c>
      <c r="G11" s="55">
        <f>SUM(G5,G7,G9)</f>
        <v>0</v>
      </c>
      <c r="H11" s="128"/>
    </row>
    <row r="12" spans="1:8" ht="14.45" customHeight="1">
      <c r="A12" s="56"/>
      <c r="B12" s="64"/>
      <c r="C12" s="33"/>
      <c r="D12" s="63"/>
      <c r="E12" s="35"/>
      <c r="F12" s="48"/>
      <c r="G12" s="68"/>
      <c r="H12" s="108"/>
    </row>
    <row r="13" spans="1:8" ht="14.45" customHeight="1">
      <c r="A13" s="38"/>
      <c r="B13" s="69" t="s">
        <v>113</v>
      </c>
      <c r="C13" s="40"/>
      <c r="D13" s="60"/>
      <c r="E13" s="42"/>
      <c r="F13" s="70" t="s">
        <v>114</v>
      </c>
      <c r="G13" s="71" t="e">
        <f>ROUND(G11,1-INT(LOG(ABS(G11))))</f>
        <v>#NUM!</v>
      </c>
      <c r="H13" s="128" t="s">
        <v>115</v>
      </c>
    </row>
    <row r="14" spans="1:8" ht="14.45" customHeight="1">
      <c r="A14" s="56"/>
      <c r="B14" s="32"/>
      <c r="C14" s="72"/>
      <c r="D14" s="58"/>
      <c r="E14" s="73"/>
      <c r="F14" s="59"/>
      <c r="G14" s="74"/>
      <c r="H14" s="108"/>
    </row>
    <row r="15" spans="1:8" ht="14.45" customHeight="1">
      <c r="A15" s="38"/>
      <c r="B15" s="39"/>
      <c r="C15" s="52"/>
      <c r="D15" s="60"/>
      <c r="E15" s="42"/>
      <c r="F15" s="61"/>
      <c r="G15" s="75"/>
      <c r="H15" s="76"/>
    </row>
    <row r="16" spans="1:8" ht="14.45" customHeight="1">
      <c r="A16" s="45"/>
      <c r="B16" s="46"/>
      <c r="C16" s="46"/>
      <c r="D16" s="47"/>
      <c r="E16" s="35"/>
      <c r="F16" s="48"/>
      <c r="G16" s="49"/>
      <c r="H16" s="127"/>
    </row>
    <row r="17" spans="1:8" ht="14.45" customHeight="1">
      <c r="A17" s="50" t="s">
        <v>116</v>
      </c>
      <c r="B17" s="76" t="s">
        <v>117</v>
      </c>
      <c r="C17" s="52" t="s">
        <v>104</v>
      </c>
      <c r="D17" s="53"/>
      <c r="E17" s="40"/>
      <c r="F17" s="54"/>
      <c r="G17" s="55"/>
      <c r="H17" s="128"/>
    </row>
    <row r="18" spans="1:8" ht="14.45" customHeight="1">
      <c r="A18" s="56"/>
      <c r="B18" s="32"/>
      <c r="C18" s="57"/>
      <c r="D18" s="58" t="s">
        <v>118</v>
      </c>
      <c r="E18" s="35"/>
      <c r="F18" s="59"/>
      <c r="G18" s="49"/>
      <c r="H18" s="108"/>
    </row>
    <row r="19" spans="1:8" ht="14.45" customHeight="1">
      <c r="A19" s="38"/>
      <c r="B19" s="39" t="s">
        <v>119</v>
      </c>
      <c r="C19" s="52"/>
      <c r="D19" s="60">
        <v>7.1400000000000005E-2</v>
      </c>
      <c r="E19" s="42" t="s">
        <v>107</v>
      </c>
      <c r="F19" s="61"/>
      <c r="G19" s="55">
        <f>ROUND(D19*F19,3)</f>
        <v>0</v>
      </c>
      <c r="H19" s="76"/>
    </row>
    <row r="20" spans="1:8" ht="14.45" customHeight="1">
      <c r="A20" s="56"/>
      <c r="B20" s="32"/>
      <c r="C20" s="62" t="s">
        <v>108</v>
      </c>
      <c r="D20" s="63"/>
      <c r="E20" s="35"/>
      <c r="F20" s="59"/>
      <c r="G20" s="49"/>
      <c r="H20" s="127"/>
    </row>
    <row r="21" spans="1:8" ht="14.45" customHeight="1">
      <c r="A21" s="38"/>
      <c r="B21" s="39" t="s">
        <v>109</v>
      </c>
      <c r="C21" s="40" t="s">
        <v>110</v>
      </c>
      <c r="D21" s="60">
        <v>0.26</v>
      </c>
      <c r="E21" s="42" t="s">
        <v>111</v>
      </c>
      <c r="F21" s="61"/>
      <c r="G21" s="55">
        <f>ROUND(D21*F21,3)</f>
        <v>0</v>
      </c>
      <c r="H21" s="76"/>
    </row>
    <row r="22" spans="1:8" ht="14.45" customHeight="1">
      <c r="A22" s="56"/>
      <c r="B22" s="64"/>
      <c r="C22" s="33"/>
      <c r="D22" s="63"/>
      <c r="E22" s="35"/>
      <c r="F22" s="59"/>
      <c r="G22" s="65"/>
      <c r="H22" s="127"/>
    </row>
    <row r="23" spans="1:8" ht="14.45" customHeight="1">
      <c r="A23" s="38"/>
      <c r="B23" s="66"/>
      <c r="C23" s="40"/>
      <c r="D23" s="60"/>
      <c r="E23" s="42"/>
      <c r="F23" s="67" t="s">
        <v>112</v>
      </c>
      <c r="G23" s="55">
        <f>SUM(G17,G19,G21)</f>
        <v>0</v>
      </c>
      <c r="H23" s="128"/>
    </row>
    <row r="24" spans="1:8" ht="14.45" customHeight="1">
      <c r="A24" s="56"/>
      <c r="B24" s="64"/>
      <c r="C24" s="33"/>
      <c r="D24" s="63"/>
      <c r="E24" s="35"/>
      <c r="F24" s="48"/>
      <c r="G24" s="68"/>
      <c r="H24" s="108"/>
    </row>
    <row r="25" spans="1:8" ht="14.45" customHeight="1">
      <c r="A25" s="38"/>
      <c r="B25" s="69" t="s">
        <v>113</v>
      </c>
      <c r="C25" s="40"/>
      <c r="D25" s="60"/>
      <c r="E25" s="42"/>
      <c r="F25" s="70" t="s">
        <v>114</v>
      </c>
      <c r="G25" s="71" t="e">
        <f>ROUND(G23,2-INT(LOG(ABS(G23))))</f>
        <v>#NUM!</v>
      </c>
      <c r="H25" s="128" t="s">
        <v>115</v>
      </c>
    </row>
    <row r="26" spans="1:8" ht="14.45" customHeight="1">
      <c r="A26" s="56"/>
      <c r="B26" s="32"/>
      <c r="C26" s="72"/>
      <c r="D26" s="58"/>
      <c r="E26" s="73"/>
      <c r="F26" s="36"/>
      <c r="G26" s="77"/>
      <c r="H26" s="129"/>
    </row>
    <row r="27" spans="1:8" ht="14.45" customHeight="1">
      <c r="A27" s="38"/>
      <c r="B27" s="39"/>
      <c r="C27" s="52"/>
      <c r="D27" s="60"/>
      <c r="E27" s="42"/>
      <c r="F27" s="78"/>
      <c r="G27" s="79"/>
      <c r="H27" s="76"/>
    </row>
    <row r="28" spans="1:8" ht="14.45" customHeight="1">
      <c r="A28" s="45"/>
      <c r="B28" s="32"/>
      <c r="C28" s="46" t="s">
        <v>120</v>
      </c>
      <c r="D28" s="47"/>
      <c r="E28" s="35"/>
      <c r="F28" s="48"/>
      <c r="G28" s="77"/>
      <c r="H28" s="108"/>
    </row>
    <row r="29" spans="1:8" ht="14.45" customHeight="1">
      <c r="A29" s="50" t="s">
        <v>121</v>
      </c>
      <c r="B29" s="39" t="s">
        <v>122</v>
      </c>
      <c r="C29" s="51" t="s">
        <v>123</v>
      </c>
      <c r="D29" s="53"/>
      <c r="E29" s="40"/>
      <c r="F29" s="54"/>
      <c r="G29" s="79"/>
      <c r="H29" s="76"/>
    </row>
    <row r="30" spans="1:8" ht="14.45" customHeight="1">
      <c r="A30" s="45"/>
      <c r="B30" s="32"/>
      <c r="C30" s="57" t="s">
        <v>124</v>
      </c>
      <c r="D30" s="80" t="s">
        <v>125</v>
      </c>
      <c r="E30" s="35"/>
      <c r="F30" s="36"/>
      <c r="G30" s="77"/>
      <c r="H30" s="129"/>
    </row>
    <row r="31" spans="1:8" ht="14.45" customHeight="1">
      <c r="A31" s="81"/>
      <c r="B31" s="39" t="s">
        <v>126</v>
      </c>
      <c r="C31" s="52" t="s">
        <v>127</v>
      </c>
      <c r="D31" s="82">
        <v>8.0000000000000002E-3</v>
      </c>
      <c r="E31" s="42" t="s">
        <v>128</v>
      </c>
      <c r="F31" s="83"/>
      <c r="G31" s="79">
        <f>ROUND(D31*F31,3)</f>
        <v>0</v>
      </c>
      <c r="H31" s="76"/>
    </row>
    <row r="32" spans="1:8" ht="14.45" customHeight="1">
      <c r="A32" s="45"/>
      <c r="B32" s="84"/>
      <c r="C32" s="57"/>
      <c r="D32" s="80" t="s">
        <v>129</v>
      </c>
      <c r="E32" s="35"/>
      <c r="F32" s="59"/>
      <c r="G32" s="77"/>
      <c r="H32" s="130"/>
    </row>
    <row r="33" spans="1:256" ht="14.45" customHeight="1">
      <c r="A33" s="81"/>
      <c r="B33" s="39" t="s">
        <v>130</v>
      </c>
      <c r="C33" s="52" t="s">
        <v>131</v>
      </c>
      <c r="D33" s="82">
        <v>8.0000000000000002E-3</v>
      </c>
      <c r="E33" s="42" t="s">
        <v>132</v>
      </c>
      <c r="F33" s="83"/>
      <c r="G33" s="79">
        <f>ROUND(D33*F33,3)</f>
        <v>0</v>
      </c>
      <c r="H33" s="128"/>
    </row>
    <row r="34" spans="1:256" ht="14.45" customHeight="1">
      <c r="A34" s="45"/>
      <c r="B34" s="32"/>
      <c r="C34" s="72"/>
      <c r="D34" s="85" t="s">
        <v>133</v>
      </c>
      <c r="E34" s="73"/>
      <c r="F34" s="59"/>
      <c r="G34" s="49"/>
      <c r="H34" s="108"/>
    </row>
    <row r="35" spans="1:256" ht="14.45" customHeight="1">
      <c r="A35" s="81"/>
      <c r="B35" s="39" t="s">
        <v>106</v>
      </c>
      <c r="C35" s="52"/>
      <c r="D35" s="82">
        <v>2.8559999999999999E-2</v>
      </c>
      <c r="E35" s="42" t="s">
        <v>107</v>
      </c>
      <c r="F35" s="61"/>
      <c r="G35" s="55">
        <f>ROUND(D35*F35,3)</f>
        <v>0</v>
      </c>
      <c r="H35" s="76"/>
    </row>
    <row r="36" spans="1:256" ht="14.45" customHeight="1">
      <c r="A36" s="45"/>
      <c r="B36" s="32"/>
      <c r="C36" s="62" t="s">
        <v>108</v>
      </c>
      <c r="D36" s="85"/>
      <c r="E36" s="73"/>
      <c r="F36" s="59"/>
      <c r="G36" s="77"/>
      <c r="H36" s="108"/>
    </row>
    <row r="37" spans="1:256" ht="14.45" customHeight="1">
      <c r="A37" s="81"/>
      <c r="B37" s="39" t="s">
        <v>109</v>
      </c>
      <c r="C37" s="40" t="s">
        <v>110</v>
      </c>
      <c r="D37" s="82">
        <v>0.26</v>
      </c>
      <c r="E37" s="42" t="s">
        <v>111</v>
      </c>
      <c r="F37" s="61">
        <f>SUM(G35)</f>
        <v>0</v>
      </c>
      <c r="G37" s="79">
        <f>ROUND(D37*F37,3)</f>
        <v>0</v>
      </c>
      <c r="H37" s="76"/>
      <c r="IV37" s="8">
        <f>SUM(A37:IU37)</f>
        <v>0.26</v>
      </c>
    </row>
    <row r="38" spans="1:256" ht="14.45" customHeight="1">
      <c r="A38" s="45"/>
      <c r="B38" s="32"/>
      <c r="C38" s="62"/>
      <c r="D38" s="85" t="s">
        <v>134</v>
      </c>
      <c r="E38" s="73"/>
      <c r="F38" s="59"/>
      <c r="G38" s="86"/>
      <c r="H38" s="108"/>
    </row>
    <row r="39" spans="1:256" ht="14.45" customHeight="1">
      <c r="A39" s="81"/>
      <c r="B39" s="39" t="s">
        <v>135</v>
      </c>
      <c r="C39" s="52" t="s">
        <v>136</v>
      </c>
      <c r="D39" s="82">
        <v>2.5000000000000001E-3</v>
      </c>
      <c r="E39" s="42" t="s">
        <v>137</v>
      </c>
      <c r="F39" s="83"/>
      <c r="G39" s="87">
        <f>ROUND(D39*F39,3)</f>
        <v>0</v>
      </c>
      <c r="H39" s="128"/>
    </row>
    <row r="40" spans="1:256" ht="14.45" customHeight="1">
      <c r="A40" s="45"/>
      <c r="B40" s="88"/>
      <c r="C40" s="33"/>
      <c r="D40" s="89"/>
      <c r="E40" s="35"/>
      <c r="F40" s="90"/>
      <c r="G40" s="91"/>
      <c r="H40" s="127"/>
    </row>
    <row r="41" spans="1:256" ht="14.45" customHeight="1">
      <c r="A41" s="81"/>
      <c r="B41" s="66"/>
      <c r="C41" s="40"/>
      <c r="D41" s="92"/>
      <c r="E41" s="42"/>
      <c r="F41" s="67" t="s">
        <v>112</v>
      </c>
      <c r="G41" s="93">
        <f>SUM(G29,G31,G33,G35,G37,G39)</f>
        <v>0</v>
      </c>
      <c r="H41" s="128"/>
    </row>
    <row r="42" spans="1:256" ht="14.45" customHeight="1">
      <c r="A42" s="45"/>
      <c r="B42" s="64"/>
      <c r="C42" s="33"/>
      <c r="D42" s="89"/>
      <c r="E42" s="35"/>
      <c r="F42" s="48"/>
      <c r="G42" s="94"/>
      <c r="H42" s="108"/>
    </row>
    <row r="43" spans="1:256" ht="14.45" customHeight="1">
      <c r="A43" s="81"/>
      <c r="B43" s="69" t="s">
        <v>113</v>
      </c>
      <c r="C43" s="40"/>
      <c r="D43" s="92"/>
      <c r="E43" s="42"/>
      <c r="F43" s="70" t="s">
        <v>114</v>
      </c>
      <c r="G43" s="95" t="e">
        <f>ROUND(G41,2-INT(LOG(ABS(G41))))</f>
        <v>#NUM!</v>
      </c>
      <c r="H43" s="128" t="s">
        <v>115</v>
      </c>
    </row>
    <row r="44" spans="1:256" ht="14.45" customHeight="1">
      <c r="A44" s="31"/>
      <c r="B44" s="32"/>
      <c r="C44" s="33"/>
      <c r="D44" s="80"/>
      <c r="E44" s="35"/>
      <c r="F44" s="59"/>
      <c r="G44" s="77"/>
      <c r="H44" s="127"/>
    </row>
    <row r="45" spans="1:256" ht="14.45" customHeight="1">
      <c r="A45" s="38"/>
      <c r="B45" s="39"/>
      <c r="C45" s="40"/>
      <c r="D45" s="82"/>
      <c r="E45" s="42"/>
      <c r="F45" s="61"/>
      <c r="G45" s="79"/>
      <c r="H45" s="76"/>
    </row>
    <row r="46" spans="1:256" ht="14.45" customHeight="1">
      <c r="A46" s="45"/>
      <c r="B46" s="32"/>
      <c r="C46" s="57"/>
      <c r="D46" s="47"/>
      <c r="E46" s="35"/>
      <c r="F46" s="48"/>
      <c r="G46" s="49"/>
      <c r="H46" s="108"/>
    </row>
    <row r="47" spans="1:256" ht="14.45" customHeight="1">
      <c r="A47" s="50" t="s">
        <v>138</v>
      </c>
      <c r="B47" s="39" t="s">
        <v>139</v>
      </c>
      <c r="C47" s="52" t="s">
        <v>140</v>
      </c>
      <c r="D47" s="53"/>
      <c r="E47" s="40" t="s">
        <v>141</v>
      </c>
      <c r="F47" s="54"/>
      <c r="G47" s="55"/>
      <c r="H47" s="76"/>
    </row>
    <row r="48" spans="1:256" ht="14.45" customHeight="1">
      <c r="A48" s="45"/>
      <c r="B48" s="32"/>
      <c r="C48" s="57"/>
      <c r="D48" s="85" t="s">
        <v>142</v>
      </c>
      <c r="E48" s="35"/>
      <c r="F48" s="59"/>
      <c r="G48" s="49"/>
      <c r="H48" s="108"/>
    </row>
    <row r="49" spans="1:8" ht="14.45" customHeight="1">
      <c r="A49" s="81"/>
      <c r="B49" s="39" t="s">
        <v>143</v>
      </c>
      <c r="C49" s="52"/>
      <c r="D49" s="82">
        <v>1.02</v>
      </c>
      <c r="E49" s="42" t="s">
        <v>107</v>
      </c>
      <c r="F49" s="61"/>
      <c r="G49" s="55">
        <f>ROUND(D49*F49,3)</f>
        <v>0</v>
      </c>
      <c r="H49" s="76"/>
    </row>
    <row r="50" spans="1:8" ht="14.45" customHeight="1">
      <c r="A50" s="45"/>
      <c r="B50" s="96"/>
      <c r="C50" s="46" t="s">
        <v>144</v>
      </c>
      <c r="D50" s="80"/>
      <c r="E50" s="35"/>
      <c r="F50" s="36"/>
      <c r="G50" s="77"/>
      <c r="H50" s="129"/>
    </row>
    <row r="51" spans="1:8" ht="14.45" customHeight="1">
      <c r="A51" s="81"/>
      <c r="B51" s="39" t="s">
        <v>145</v>
      </c>
      <c r="C51" s="52" t="s">
        <v>146</v>
      </c>
      <c r="D51" s="82">
        <v>25.7</v>
      </c>
      <c r="E51" s="42" t="s">
        <v>147</v>
      </c>
      <c r="F51" s="83"/>
      <c r="G51" s="79">
        <f>ROUND(D51*F51,3)</f>
        <v>0</v>
      </c>
      <c r="H51" s="76"/>
    </row>
    <row r="52" spans="1:8" ht="14.45" customHeight="1">
      <c r="A52" s="45"/>
      <c r="B52" s="96"/>
      <c r="C52" s="46"/>
      <c r="D52" s="80"/>
      <c r="E52" s="35"/>
      <c r="F52" s="36"/>
      <c r="G52" s="77"/>
      <c r="H52" s="129"/>
    </row>
    <row r="53" spans="1:8" ht="14.45" customHeight="1">
      <c r="A53" s="81"/>
      <c r="B53" s="39" t="s">
        <v>148</v>
      </c>
      <c r="C53" s="52"/>
      <c r="D53" s="82">
        <v>1.1299999999999999</v>
      </c>
      <c r="E53" s="42" t="s">
        <v>149</v>
      </c>
      <c r="F53" s="83"/>
      <c r="G53" s="79">
        <f>ROUND(D53*F53,3)</f>
        <v>0</v>
      </c>
      <c r="H53" s="76"/>
    </row>
    <row r="54" spans="1:8" ht="14.45" customHeight="1">
      <c r="A54" s="45"/>
      <c r="B54" s="32"/>
      <c r="C54" s="62" t="s">
        <v>108</v>
      </c>
      <c r="D54" s="85"/>
      <c r="E54" s="73"/>
      <c r="F54" s="59"/>
      <c r="G54" s="77"/>
      <c r="H54" s="108"/>
    </row>
    <row r="55" spans="1:8" ht="14.45" customHeight="1">
      <c r="A55" s="81"/>
      <c r="B55" s="39" t="s">
        <v>109</v>
      </c>
      <c r="C55" s="40" t="s">
        <v>110</v>
      </c>
      <c r="D55" s="82">
        <v>0.26</v>
      </c>
      <c r="E55" s="42" t="s">
        <v>111</v>
      </c>
      <c r="F55" s="61">
        <f>SUM(G49+G51)</f>
        <v>0</v>
      </c>
      <c r="G55" s="79">
        <f>ROUND(D55*F55,3)</f>
        <v>0</v>
      </c>
      <c r="H55" s="76"/>
    </row>
    <row r="56" spans="1:8" ht="14.45" customHeight="1">
      <c r="A56" s="45"/>
      <c r="B56" s="64"/>
      <c r="C56" s="62"/>
      <c r="D56" s="85"/>
      <c r="E56" s="73"/>
      <c r="F56" s="59"/>
      <c r="G56" s="77"/>
      <c r="H56" s="108"/>
    </row>
    <row r="57" spans="1:8" ht="14.45" customHeight="1">
      <c r="A57" s="81"/>
      <c r="B57" s="69" t="s">
        <v>113</v>
      </c>
      <c r="C57" s="40"/>
      <c r="D57" s="82"/>
      <c r="E57" s="42"/>
      <c r="F57" s="67"/>
      <c r="G57" s="79">
        <f>SUM(G47,G49,G51,G53,G55)</f>
        <v>0</v>
      </c>
      <c r="H57" s="128" t="s">
        <v>150</v>
      </c>
    </row>
    <row r="58" spans="1:8" ht="14.45" customHeight="1">
      <c r="A58" s="45"/>
      <c r="B58" s="32"/>
      <c r="C58" s="62"/>
      <c r="D58" s="80"/>
      <c r="E58" s="35"/>
      <c r="F58" s="59"/>
      <c r="G58" s="77"/>
      <c r="H58" s="127"/>
    </row>
    <row r="59" spans="1:8" ht="14.45" customHeight="1">
      <c r="A59" s="81"/>
      <c r="B59" s="39"/>
      <c r="C59" s="40"/>
      <c r="D59" s="82"/>
      <c r="E59" s="42"/>
      <c r="F59" s="61"/>
      <c r="G59" s="79"/>
      <c r="H59" s="76"/>
    </row>
    <row r="60" spans="1:8" ht="14.45" customHeight="1">
      <c r="A60" s="45"/>
      <c r="B60" s="32" t="s">
        <v>151</v>
      </c>
      <c r="C60" s="33" t="s">
        <v>152</v>
      </c>
      <c r="D60" s="85"/>
      <c r="E60" s="73"/>
      <c r="F60" s="59"/>
      <c r="G60" s="77"/>
      <c r="H60" s="108"/>
    </row>
    <row r="61" spans="1:8" ht="14.45" customHeight="1">
      <c r="A61" s="50" t="s">
        <v>153</v>
      </c>
      <c r="B61" s="39" t="s">
        <v>154</v>
      </c>
      <c r="C61" s="40" t="s">
        <v>155</v>
      </c>
      <c r="D61" s="82"/>
      <c r="E61" s="40"/>
      <c r="F61" s="61"/>
      <c r="G61" s="79"/>
      <c r="H61" s="76"/>
    </row>
    <row r="62" spans="1:8" ht="14.45" customHeight="1">
      <c r="A62" s="97"/>
      <c r="B62" s="32"/>
      <c r="C62" s="57"/>
      <c r="D62" s="98" t="s">
        <v>156</v>
      </c>
      <c r="E62" s="35"/>
      <c r="F62" s="59"/>
      <c r="G62" s="77"/>
      <c r="H62" s="108"/>
    </row>
    <row r="63" spans="1:8" ht="14.45" customHeight="1">
      <c r="A63" s="99"/>
      <c r="B63" s="39" t="s">
        <v>157</v>
      </c>
      <c r="C63" s="52"/>
      <c r="D63" s="82">
        <v>4.8959999999999997E-2</v>
      </c>
      <c r="E63" s="42" t="s">
        <v>107</v>
      </c>
      <c r="F63" s="61"/>
      <c r="G63" s="79">
        <f>ROUND(D63*F63,3)</f>
        <v>0</v>
      </c>
      <c r="H63" s="76"/>
    </row>
    <row r="64" spans="1:8" ht="14.45" customHeight="1">
      <c r="A64" s="97"/>
      <c r="B64" s="32"/>
      <c r="C64" s="57"/>
      <c r="D64" s="98" t="s">
        <v>158</v>
      </c>
      <c r="E64" s="35"/>
      <c r="F64" s="59"/>
      <c r="G64" s="77"/>
      <c r="H64" s="108"/>
    </row>
    <row r="65" spans="1:8" ht="14.45" customHeight="1">
      <c r="A65" s="99"/>
      <c r="B65" s="39" t="s">
        <v>106</v>
      </c>
      <c r="C65" s="52"/>
      <c r="D65" s="60">
        <v>3.2640000000000002E-2</v>
      </c>
      <c r="E65" s="42" t="s">
        <v>107</v>
      </c>
      <c r="F65" s="61"/>
      <c r="G65" s="55">
        <f>ROUND(D65*F65,3)</f>
        <v>0</v>
      </c>
      <c r="H65" s="76"/>
    </row>
    <row r="66" spans="1:8" ht="14.45" customHeight="1">
      <c r="A66" s="97"/>
      <c r="B66" s="32"/>
      <c r="C66" s="62" t="s">
        <v>159</v>
      </c>
      <c r="D66" s="58"/>
      <c r="E66" s="73"/>
      <c r="F66" s="59"/>
      <c r="G66" s="49"/>
      <c r="H66" s="108"/>
    </row>
    <row r="67" spans="1:8" ht="14.45" customHeight="1">
      <c r="A67" s="99"/>
      <c r="B67" s="39" t="s">
        <v>160</v>
      </c>
      <c r="C67" s="40" t="s">
        <v>161</v>
      </c>
      <c r="D67" s="60">
        <v>0.21</v>
      </c>
      <c r="E67" s="42" t="s">
        <v>111</v>
      </c>
      <c r="F67" s="61">
        <f>SUM(G63,G65)</f>
        <v>0</v>
      </c>
      <c r="G67" s="55">
        <f>ROUND(D67*F67,3)</f>
        <v>0</v>
      </c>
      <c r="H67" s="76"/>
    </row>
    <row r="68" spans="1:8" ht="14.45" customHeight="1">
      <c r="A68" s="97"/>
      <c r="B68" s="64"/>
      <c r="C68" s="62"/>
      <c r="D68" s="100"/>
      <c r="E68" s="73"/>
      <c r="F68" s="59"/>
      <c r="G68" s="101"/>
      <c r="H68" s="108"/>
    </row>
    <row r="69" spans="1:8" ht="14.45" customHeight="1">
      <c r="A69" s="99"/>
      <c r="B69" s="66"/>
      <c r="C69" s="40"/>
      <c r="D69" s="92"/>
      <c r="E69" s="42"/>
      <c r="F69" s="67" t="s">
        <v>112</v>
      </c>
      <c r="G69" s="79">
        <f>SUM(G61,G63,G65,G67)</f>
        <v>0</v>
      </c>
      <c r="H69" s="128"/>
    </row>
    <row r="70" spans="1:8" ht="14.45" customHeight="1">
      <c r="A70" s="97"/>
      <c r="B70" s="64"/>
      <c r="C70" s="33"/>
      <c r="D70" s="89"/>
      <c r="E70" s="35"/>
      <c r="F70" s="48"/>
      <c r="G70" s="94"/>
      <c r="H70" s="108"/>
    </row>
    <row r="71" spans="1:8" ht="14.45" customHeight="1">
      <c r="A71" s="99"/>
      <c r="B71" s="69" t="s">
        <v>113</v>
      </c>
      <c r="C71" s="40"/>
      <c r="D71" s="92"/>
      <c r="E71" s="42"/>
      <c r="F71" s="70" t="s">
        <v>114</v>
      </c>
      <c r="G71" s="95" t="e">
        <f>ROUND(G69,2-INT(LOG(ABS(G69))))</f>
        <v>#NUM!</v>
      </c>
      <c r="H71" s="128" t="s">
        <v>115</v>
      </c>
    </row>
    <row r="72" spans="1:8" ht="14.45" customHeight="1">
      <c r="A72" s="97"/>
      <c r="B72" s="32"/>
      <c r="C72" s="33"/>
      <c r="D72" s="80"/>
      <c r="E72" s="35"/>
      <c r="F72" s="59"/>
      <c r="G72" s="77"/>
      <c r="H72" s="127"/>
    </row>
    <row r="73" spans="1:8" ht="14.45" customHeight="1">
      <c r="A73" s="99"/>
      <c r="B73" s="39"/>
      <c r="C73" s="40"/>
      <c r="D73" s="82"/>
      <c r="E73" s="42"/>
      <c r="F73" s="61"/>
      <c r="G73" s="79"/>
      <c r="H73" s="76"/>
    </row>
    <row r="74" spans="1:8" ht="14.45" customHeight="1">
      <c r="A74" s="45"/>
      <c r="B74" s="32" t="s">
        <v>151</v>
      </c>
      <c r="C74" s="33" t="s">
        <v>152</v>
      </c>
      <c r="D74" s="63"/>
      <c r="E74" s="35"/>
      <c r="F74" s="59"/>
      <c r="G74" s="49"/>
      <c r="H74" s="108"/>
    </row>
    <row r="75" spans="1:8" ht="14.45" customHeight="1">
      <c r="A75" s="50" t="s">
        <v>162</v>
      </c>
      <c r="B75" s="39" t="s">
        <v>163</v>
      </c>
      <c r="C75" s="40" t="s">
        <v>164</v>
      </c>
      <c r="D75" s="60"/>
      <c r="E75" s="40"/>
      <c r="F75" s="61"/>
      <c r="G75" s="55"/>
      <c r="H75" s="76"/>
    </row>
    <row r="76" spans="1:8" ht="14.45" customHeight="1">
      <c r="A76" s="97"/>
      <c r="B76" s="32"/>
      <c r="C76" s="57"/>
      <c r="D76" s="85" t="s">
        <v>165</v>
      </c>
      <c r="E76" s="35"/>
      <c r="F76" s="59"/>
      <c r="G76" s="77"/>
      <c r="H76" s="108"/>
    </row>
    <row r="77" spans="1:8" ht="14.45" customHeight="1">
      <c r="A77" s="99"/>
      <c r="B77" s="39" t="s">
        <v>166</v>
      </c>
      <c r="C77" s="52" t="s">
        <v>167</v>
      </c>
      <c r="D77" s="82">
        <v>1.6299999999999999E-3</v>
      </c>
      <c r="E77" s="42" t="s">
        <v>107</v>
      </c>
      <c r="F77" s="61"/>
      <c r="G77" s="79">
        <f>ROUND(D77*F77,3)</f>
        <v>0</v>
      </c>
      <c r="H77" s="76"/>
    </row>
    <row r="78" spans="1:8" ht="14.45" customHeight="1">
      <c r="A78" s="97"/>
      <c r="B78" s="32"/>
      <c r="C78" s="57"/>
      <c r="D78" s="85" t="s">
        <v>168</v>
      </c>
      <c r="E78" s="35"/>
      <c r="F78" s="59"/>
      <c r="G78" s="77"/>
      <c r="H78" s="108"/>
    </row>
    <row r="79" spans="1:8" ht="14.45" customHeight="1">
      <c r="A79" s="99"/>
      <c r="B79" s="39" t="s">
        <v>166</v>
      </c>
      <c r="C79" s="52" t="s">
        <v>167</v>
      </c>
      <c r="D79" s="82">
        <v>4.0800000000000003E-3</v>
      </c>
      <c r="E79" s="42" t="s">
        <v>107</v>
      </c>
      <c r="F79" s="61"/>
      <c r="G79" s="79">
        <f>ROUND(D79*F79,3)</f>
        <v>0</v>
      </c>
      <c r="H79" s="76"/>
    </row>
    <row r="80" spans="1:8" ht="14.45" customHeight="1">
      <c r="A80" s="97"/>
      <c r="B80" s="32"/>
      <c r="C80" s="62" t="s">
        <v>108</v>
      </c>
      <c r="D80" s="63"/>
      <c r="E80" s="35"/>
      <c r="F80" s="59"/>
      <c r="G80" s="77"/>
      <c r="H80" s="108"/>
    </row>
    <row r="81" spans="1:8" ht="14.45" customHeight="1">
      <c r="A81" s="99"/>
      <c r="B81" s="39" t="s">
        <v>169</v>
      </c>
      <c r="C81" s="40" t="s">
        <v>110</v>
      </c>
      <c r="D81" s="60">
        <v>0.26</v>
      </c>
      <c r="E81" s="42" t="s">
        <v>111</v>
      </c>
      <c r="F81" s="61">
        <f>SUM(G77,G79)</f>
        <v>0</v>
      </c>
      <c r="G81" s="79">
        <f>ROUND(D81*F81,3)</f>
        <v>0</v>
      </c>
      <c r="H81" s="76"/>
    </row>
    <row r="82" spans="1:8" ht="14.45" customHeight="1">
      <c r="A82" s="102"/>
      <c r="B82" s="64"/>
      <c r="C82" s="33"/>
      <c r="D82" s="80"/>
      <c r="E82" s="35"/>
      <c r="F82" s="59"/>
      <c r="G82" s="93"/>
      <c r="H82" s="108"/>
    </row>
    <row r="83" spans="1:8" ht="14.45" customHeight="1">
      <c r="A83" s="69"/>
      <c r="B83" s="66"/>
      <c r="C83" s="40"/>
      <c r="D83" s="82"/>
      <c r="E83" s="42"/>
      <c r="F83" s="67" t="s">
        <v>112</v>
      </c>
      <c r="G83" s="93">
        <f>SUM(G77+G79+G81)</f>
        <v>0</v>
      </c>
      <c r="H83" s="128"/>
    </row>
    <row r="84" spans="1:8" ht="14.45" customHeight="1">
      <c r="A84" s="102"/>
      <c r="B84" s="64"/>
      <c r="C84" s="33"/>
      <c r="D84" s="80"/>
      <c r="E84" s="35"/>
      <c r="F84" s="48"/>
      <c r="G84" s="103"/>
      <c r="H84" s="108"/>
    </row>
    <row r="85" spans="1:8" ht="14.45" customHeight="1">
      <c r="A85" s="69"/>
      <c r="B85" s="69" t="s">
        <v>113</v>
      </c>
      <c r="C85" s="40"/>
      <c r="D85" s="82"/>
      <c r="E85" s="42"/>
      <c r="F85" s="70" t="s">
        <v>114</v>
      </c>
      <c r="G85" s="104" t="e">
        <f>ROUND(G83,1-INT(LOG(ABS(G83))))</f>
        <v>#NUM!</v>
      </c>
      <c r="H85" s="128" t="s">
        <v>170</v>
      </c>
    </row>
    <row r="86" spans="1:8" ht="14.45" customHeight="1">
      <c r="A86" s="97"/>
      <c r="B86" s="32"/>
      <c r="C86" s="57"/>
      <c r="D86" s="80"/>
      <c r="E86" s="35"/>
      <c r="F86" s="59"/>
      <c r="G86" s="105"/>
      <c r="H86" s="108"/>
    </row>
    <row r="87" spans="1:8" ht="14.45" customHeight="1">
      <c r="A87" s="99"/>
      <c r="B87" s="39"/>
      <c r="C87" s="52"/>
      <c r="D87" s="82"/>
      <c r="E87" s="42"/>
      <c r="F87" s="106"/>
      <c r="G87" s="107"/>
      <c r="H87" s="76"/>
    </row>
    <row r="88" spans="1:8" ht="14.45" customHeight="1">
      <c r="A88" s="45"/>
      <c r="B88" s="46" t="s">
        <v>151</v>
      </c>
      <c r="C88" s="108" t="s">
        <v>171</v>
      </c>
      <c r="D88" s="63"/>
      <c r="E88" s="73"/>
      <c r="F88" s="59"/>
      <c r="G88" s="49"/>
      <c r="H88" s="108"/>
    </row>
    <row r="89" spans="1:8" ht="14.45" customHeight="1">
      <c r="A89" s="50" t="s">
        <v>172</v>
      </c>
      <c r="B89" s="39" t="s">
        <v>173</v>
      </c>
      <c r="C89" s="40" t="s">
        <v>155</v>
      </c>
      <c r="D89" s="60"/>
      <c r="E89" s="40"/>
      <c r="F89" s="61"/>
      <c r="G89" s="55"/>
      <c r="H89" s="76"/>
    </row>
    <row r="90" spans="1:8" ht="14.45" customHeight="1">
      <c r="A90" s="97"/>
      <c r="B90" s="32"/>
      <c r="C90" s="57"/>
      <c r="D90" s="98" t="s">
        <v>174</v>
      </c>
      <c r="E90" s="35"/>
      <c r="F90" s="59"/>
      <c r="G90" s="77"/>
      <c r="H90" s="108"/>
    </row>
    <row r="91" spans="1:8" ht="14.45" customHeight="1">
      <c r="A91" s="99"/>
      <c r="B91" s="39" t="s">
        <v>157</v>
      </c>
      <c r="C91" s="52"/>
      <c r="D91" s="82">
        <v>6.1199999999999997E-2</v>
      </c>
      <c r="E91" s="42" t="s">
        <v>107</v>
      </c>
      <c r="F91" s="61"/>
      <c r="G91" s="79">
        <f>ROUND(D91*F91,3)</f>
        <v>0</v>
      </c>
      <c r="H91" s="76"/>
    </row>
    <row r="92" spans="1:8" ht="14.45" customHeight="1">
      <c r="A92" s="97"/>
      <c r="B92" s="32"/>
      <c r="C92" s="57"/>
      <c r="D92" s="98" t="s">
        <v>175</v>
      </c>
      <c r="E92" s="35"/>
      <c r="F92" s="59"/>
      <c r="G92" s="77"/>
      <c r="H92" s="108"/>
    </row>
    <row r="93" spans="1:8" ht="14.45" customHeight="1">
      <c r="A93" s="99"/>
      <c r="B93" s="39" t="s">
        <v>106</v>
      </c>
      <c r="C93" s="52"/>
      <c r="D93" s="60">
        <v>4.0800000000000003E-2</v>
      </c>
      <c r="E93" s="42" t="s">
        <v>107</v>
      </c>
      <c r="F93" s="61"/>
      <c r="G93" s="55">
        <f>ROUND(D93*F93,3)</f>
        <v>0</v>
      </c>
      <c r="H93" s="76"/>
    </row>
    <row r="94" spans="1:8" ht="14.45" customHeight="1">
      <c r="A94" s="97"/>
      <c r="B94" s="32"/>
      <c r="C94" s="62" t="s">
        <v>159</v>
      </c>
      <c r="D94" s="58"/>
      <c r="E94" s="73"/>
      <c r="F94" s="59"/>
      <c r="G94" s="49"/>
      <c r="H94" s="108"/>
    </row>
    <row r="95" spans="1:8" ht="14.45" customHeight="1">
      <c r="A95" s="99"/>
      <c r="B95" s="39" t="s">
        <v>160</v>
      </c>
      <c r="C95" s="40" t="s">
        <v>161</v>
      </c>
      <c r="D95" s="60">
        <v>0.21</v>
      </c>
      <c r="E95" s="42" t="s">
        <v>111</v>
      </c>
      <c r="F95" s="61">
        <f>SUM(G91,G93)</f>
        <v>0</v>
      </c>
      <c r="G95" s="55">
        <f>ROUND(D95*F95,3)</f>
        <v>0</v>
      </c>
      <c r="H95" s="76"/>
    </row>
    <row r="96" spans="1:8" ht="14.45" customHeight="1">
      <c r="A96" s="97"/>
      <c r="B96" s="88"/>
      <c r="C96" s="33"/>
      <c r="D96" s="89"/>
      <c r="E96" s="35"/>
      <c r="F96" s="90"/>
      <c r="G96" s="91"/>
      <c r="H96" s="127"/>
    </row>
    <row r="97" spans="1:8" ht="14.45" customHeight="1">
      <c r="A97" s="99"/>
      <c r="B97" s="66"/>
      <c r="C97" s="40"/>
      <c r="D97" s="92"/>
      <c r="E97" s="42"/>
      <c r="F97" s="67" t="s">
        <v>112</v>
      </c>
      <c r="G97" s="93">
        <f>SUM(G89,G91,G93,G95)</f>
        <v>0</v>
      </c>
      <c r="H97" s="128"/>
    </row>
    <row r="98" spans="1:8" ht="14.45" customHeight="1">
      <c r="A98" s="97"/>
      <c r="B98" s="64"/>
      <c r="C98" s="33"/>
      <c r="D98" s="89"/>
      <c r="E98" s="35"/>
      <c r="F98" s="48"/>
      <c r="G98" s="94"/>
      <c r="H98" s="108"/>
    </row>
    <row r="99" spans="1:8" ht="14.45" customHeight="1">
      <c r="A99" s="99"/>
      <c r="B99" s="69" t="s">
        <v>113</v>
      </c>
      <c r="C99" s="40"/>
      <c r="D99" s="92"/>
      <c r="E99" s="42"/>
      <c r="F99" s="70" t="s">
        <v>114</v>
      </c>
      <c r="G99" s="95" t="e">
        <f>ROUND(G97,2-INT(LOG(ABS(G97))))</f>
        <v>#NUM!</v>
      </c>
      <c r="H99" s="128" t="s">
        <v>115</v>
      </c>
    </row>
    <row r="100" spans="1:8" ht="14.45" customHeight="1">
      <c r="A100" s="97"/>
      <c r="B100" s="32"/>
      <c r="C100" s="33"/>
      <c r="D100" s="80"/>
      <c r="E100" s="35"/>
      <c r="F100" s="59"/>
      <c r="G100" s="77"/>
      <c r="H100" s="127"/>
    </row>
    <row r="101" spans="1:8" ht="14.45" customHeight="1">
      <c r="A101" s="99"/>
      <c r="B101" s="39"/>
      <c r="C101" s="40"/>
      <c r="D101" s="82"/>
      <c r="E101" s="42"/>
      <c r="F101" s="61"/>
      <c r="G101" s="79"/>
      <c r="H101" s="76"/>
    </row>
    <row r="102" spans="1:8" ht="14.45" customHeight="1">
      <c r="A102" s="45"/>
      <c r="B102" s="32" t="s">
        <v>176</v>
      </c>
      <c r="C102" s="33" t="s">
        <v>177</v>
      </c>
      <c r="D102" s="98"/>
      <c r="E102" s="73"/>
      <c r="F102" s="59"/>
      <c r="G102" s="77"/>
      <c r="H102" s="108"/>
    </row>
    <row r="103" spans="1:8" ht="14.45" customHeight="1">
      <c r="A103" s="50" t="s">
        <v>178</v>
      </c>
      <c r="B103" s="39" t="s">
        <v>179</v>
      </c>
      <c r="C103" s="40" t="s">
        <v>180</v>
      </c>
      <c r="D103" s="60"/>
      <c r="E103" s="40"/>
      <c r="F103" s="61"/>
      <c r="G103" s="55"/>
      <c r="H103" s="76"/>
    </row>
    <row r="104" spans="1:8" ht="14.45" customHeight="1">
      <c r="A104" s="97"/>
      <c r="B104" s="32" t="s">
        <v>181</v>
      </c>
      <c r="C104" s="33" t="s">
        <v>152</v>
      </c>
      <c r="D104" s="109" t="s">
        <v>182</v>
      </c>
      <c r="E104" s="73"/>
      <c r="F104" s="59"/>
      <c r="G104" s="86"/>
      <c r="H104" s="108" t="s">
        <v>183</v>
      </c>
    </row>
    <row r="105" spans="1:8" ht="14.45" customHeight="1">
      <c r="A105" s="99"/>
      <c r="B105" s="39" t="s">
        <v>184</v>
      </c>
      <c r="C105" s="40" t="s">
        <v>155</v>
      </c>
      <c r="D105" s="82">
        <v>0.5</v>
      </c>
      <c r="E105" s="42" t="s">
        <v>185</v>
      </c>
      <c r="F105" s="83">
        <f>SUM(G69)</f>
        <v>0</v>
      </c>
      <c r="G105" s="87">
        <f>ROUND(D105*F105,3)</f>
        <v>0</v>
      </c>
      <c r="H105" s="128"/>
    </row>
    <row r="106" spans="1:8" ht="14.45" customHeight="1">
      <c r="A106" s="97"/>
      <c r="B106" s="88"/>
      <c r="C106" s="33"/>
      <c r="D106" s="89"/>
      <c r="E106" s="35"/>
      <c r="F106" s="90"/>
      <c r="G106" s="91"/>
      <c r="H106" s="127"/>
    </row>
    <row r="107" spans="1:8" ht="14.45" customHeight="1">
      <c r="A107" s="99"/>
      <c r="B107" s="66"/>
      <c r="C107" s="40"/>
      <c r="D107" s="92"/>
      <c r="E107" s="42"/>
      <c r="F107" s="67" t="s">
        <v>112</v>
      </c>
      <c r="G107" s="93">
        <f>SUM(G105)</f>
        <v>0</v>
      </c>
      <c r="H107" s="128"/>
    </row>
    <row r="108" spans="1:8" ht="14.45" customHeight="1">
      <c r="A108" s="97"/>
      <c r="B108" s="64"/>
      <c r="C108" s="33"/>
      <c r="D108" s="89"/>
      <c r="E108" s="35"/>
      <c r="F108" s="48"/>
      <c r="G108" s="94"/>
      <c r="H108" s="108"/>
    </row>
    <row r="109" spans="1:8" ht="14.45" customHeight="1">
      <c r="A109" s="38"/>
      <c r="B109" s="69" t="s">
        <v>113</v>
      </c>
      <c r="C109" s="40"/>
      <c r="D109" s="92"/>
      <c r="E109" s="42"/>
      <c r="F109" s="70" t="s">
        <v>114</v>
      </c>
      <c r="G109" s="95" t="e">
        <f>ROUND(G107,2-INT(LOG(ABS(G107))))</f>
        <v>#NUM!</v>
      </c>
      <c r="H109" s="128" t="s">
        <v>115</v>
      </c>
    </row>
    <row r="110" spans="1:8" ht="14.45" customHeight="1">
      <c r="A110" s="31"/>
      <c r="B110" s="64"/>
      <c r="C110" s="62"/>
      <c r="D110" s="100"/>
      <c r="E110" s="73"/>
      <c r="F110" s="59"/>
      <c r="G110" s="101"/>
      <c r="H110" s="108"/>
    </row>
    <row r="111" spans="1:8" ht="14.45" customHeight="1">
      <c r="A111" s="38"/>
      <c r="B111" s="66"/>
      <c r="C111" s="40"/>
      <c r="D111" s="92"/>
      <c r="E111" s="42"/>
      <c r="F111" s="67"/>
      <c r="G111" s="79"/>
      <c r="H111" s="128"/>
    </row>
    <row r="112" spans="1:8" ht="14.45" customHeight="1">
      <c r="A112" s="110"/>
      <c r="B112" s="84" t="s">
        <v>176</v>
      </c>
      <c r="C112" s="111" t="s">
        <v>186</v>
      </c>
      <c r="D112" s="34"/>
      <c r="E112" s="35"/>
      <c r="F112" s="112"/>
      <c r="G112" s="113"/>
      <c r="H112" s="127"/>
    </row>
    <row r="113" spans="1:8" ht="14.45" customHeight="1">
      <c r="A113" s="50" t="s">
        <v>187</v>
      </c>
      <c r="B113" s="39" t="s">
        <v>179</v>
      </c>
      <c r="C113" s="40" t="s">
        <v>188</v>
      </c>
      <c r="D113" s="41"/>
      <c r="E113" s="40"/>
      <c r="F113" s="43"/>
      <c r="G113" s="44"/>
      <c r="H113" s="76"/>
    </row>
    <row r="114" spans="1:8" ht="14.45" customHeight="1">
      <c r="A114" s="31"/>
      <c r="B114" s="32"/>
      <c r="C114" s="57"/>
      <c r="D114" s="98" t="s">
        <v>189</v>
      </c>
      <c r="E114" s="35"/>
      <c r="F114" s="59"/>
      <c r="G114" s="77"/>
      <c r="H114" s="108"/>
    </row>
    <row r="115" spans="1:8" ht="14.45" customHeight="1">
      <c r="A115" s="38"/>
      <c r="B115" s="39" t="s">
        <v>157</v>
      </c>
      <c r="C115" s="52"/>
      <c r="D115" s="82">
        <v>3.6720000000000003E-2</v>
      </c>
      <c r="E115" s="42" t="s">
        <v>107</v>
      </c>
      <c r="F115" s="61"/>
      <c r="G115" s="79">
        <f>ROUND(D115*F115,3)</f>
        <v>0</v>
      </c>
      <c r="H115" s="76"/>
    </row>
    <row r="116" spans="1:8" ht="14.45" customHeight="1">
      <c r="A116" s="31"/>
      <c r="B116" s="32"/>
      <c r="C116" s="57"/>
      <c r="D116" s="98" t="s">
        <v>190</v>
      </c>
      <c r="E116" s="35"/>
      <c r="F116" s="59"/>
      <c r="G116" s="77"/>
      <c r="H116" s="108"/>
    </row>
    <row r="117" spans="1:8" ht="14.45" customHeight="1">
      <c r="A117" s="38"/>
      <c r="B117" s="39" t="s">
        <v>106</v>
      </c>
      <c r="C117" s="52"/>
      <c r="D117" s="60">
        <v>2.4479999999999998E-2</v>
      </c>
      <c r="E117" s="42" t="s">
        <v>107</v>
      </c>
      <c r="F117" s="61"/>
      <c r="G117" s="55">
        <f>ROUND(D117*F117,3)</f>
        <v>0</v>
      </c>
      <c r="H117" s="76"/>
    </row>
    <row r="118" spans="1:8" ht="14.45" customHeight="1">
      <c r="A118" s="31"/>
      <c r="B118" s="32"/>
      <c r="C118" s="62" t="s">
        <v>108</v>
      </c>
      <c r="D118" s="58"/>
      <c r="E118" s="73"/>
      <c r="F118" s="59"/>
      <c r="G118" s="49"/>
      <c r="H118" s="108"/>
    </row>
    <row r="119" spans="1:8" ht="14.45" customHeight="1">
      <c r="A119" s="38"/>
      <c r="B119" s="39" t="s">
        <v>191</v>
      </c>
      <c r="C119" s="40" t="s">
        <v>110</v>
      </c>
      <c r="D119" s="60">
        <v>0.26</v>
      </c>
      <c r="E119" s="42" t="s">
        <v>111</v>
      </c>
      <c r="F119" s="61">
        <f>SUM(G115,G117)</f>
        <v>0</v>
      </c>
      <c r="G119" s="55">
        <f>ROUND(D119*F119,3)</f>
        <v>0</v>
      </c>
      <c r="H119" s="76"/>
    </row>
    <row r="120" spans="1:8" ht="14.45" customHeight="1">
      <c r="A120" s="31"/>
      <c r="B120" s="88"/>
      <c r="C120" s="33"/>
      <c r="D120" s="89"/>
      <c r="E120" s="35"/>
      <c r="F120" s="90"/>
      <c r="G120" s="91"/>
      <c r="H120" s="127"/>
    </row>
    <row r="121" spans="1:8" ht="14.45" customHeight="1">
      <c r="A121" s="38"/>
      <c r="B121" s="66"/>
      <c r="C121" s="40"/>
      <c r="D121" s="92"/>
      <c r="E121" s="42"/>
      <c r="F121" s="67" t="s">
        <v>112</v>
      </c>
      <c r="G121" s="93">
        <f>SUM(G113,G115,G117,G119)</f>
        <v>0</v>
      </c>
      <c r="H121" s="128"/>
    </row>
    <row r="122" spans="1:8" ht="14.45" customHeight="1">
      <c r="A122" s="31"/>
      <c r="B122" s="64"/>
      <c r="C122" s="33"/>
      <c r="D122" s="89"/>
      <c r="E122" s="35"/>
      <c r="F122" s="48"/>
      <c r="G122" s="94"/>
      <c r="H122" s="108"/>
    </row>
    <row r="123" spans="1:8" ht="14.45" customHeight="1">
      <c r="A123" s="38"/>
      <c r="B123" s="69" t="s">
        <v>113</v>
      </c>
      <c r="C123" s="40"/>
      <c r="D123" s="92"/>
      <c r="E123" s="42"/>
      <c r="F123" s="70" t="s">
        <v>114</v>
      </c>
      <c r="G123" s="95" t="e">
        <f>ROUND(G121,2-INT(LOG(ABS(G121))))</f>
        <v>#NUM!</v>
      </c>
      <c r="H123" s="128" t="s">
        <v>115</v>
      </c>
    </row>
    <row r="124" spans="1:8" ht="14.45" customHeight="1">
      <c r="A124" s="31"/>
      <c r="B124" s="84"/>
      <c r="C124" s="57"/>
      <c r="D124" s="34"/>
      <c r="E124" s="35"/>
      <c r="F124" s="112"/>
      <c r="G124" s="113"/>
      <c r="H124" s="127"/>
    </row>
    <row r="125" spans="1:8" ht="14.45" customHeight="1">
      <c r="A125" s="38"/>
      <c r="B125" s="39"/>
      <c r="C125" s="52"/>
      <c r="D125" s="41"/>
      <c r="E125" s="42"/>
      <c r="F125" s="43"/>
      <c r="G125" s="44"/>
      <c r="H125" s="76"/>
    </row>
    <row r="126" spans="1:8" ht="14.45" customHeight="1">
      <c r="A126" s="110"/>
      <c r="B126" s="32"/>
      <c r="C126" s="33" t="s">
        <v>192</v>
      </c>
      <c r="D126" s="47"/>
      <c r="E126" s="35"/>
      <c r="F126" s="48"/>
      <c r="G126" s="77"/>
      <c r="H126" s="108"/>
    </row>
    <row r="127" spans="1:8" ht="14.45" customHeight="1">
      <c r="A127" s="50" t="s">
        <v>193</v>
      </c>
      <c r="B127" s="39" t="s">
        <v>194</v>
      </c>
      <c r="C127" s="40" t="s">
        <v>195</v>
      </c>
      <c r="D127" s="53"/>
      <c r="E127" s="40"/>
      <c r="F127" s="54"/>
      <c r="G127" s="79"/>
      <c r="H127" s="128"/>
    </row>
    <row r="128" spans="1:8" ht="14.45" customHeight="1">
      <c r="A128" s="110"/>
      <c r="B128" s="32"/>
      <c r="C128" s="57"/>
      <c r="D128" s="58" t="s">
        <v>196</v>
      </c>
      <c r="E128" s="35"/>
      <c r="F128" s="59"/>
      <c r="G128" s="49"/>
      <c r="H128" s="108"/>
    </row>
    <row r="129" spans="1:8" ht="14.45" customHeight="1">
      <c r="A129" s="114"/>
      <c r="B129" s="39" t="s">
        <v>106</v>
      </c>
      <c r="C129" s="52"/>
      <c r="D129" s="60">
        <v>0.20399999999999999</v>
      </c>
      <c r="E129" s="42" t="s">
        <v>107</v>
      </c>
      <c r="F129" s="61"/>
      <c r="G129" s="55">
        <f>ROUND(D129*F129,3)</f>
        <v>0</v>
      </c>
      <c r="H129" s="76"/>
    </row>
    <row r="130" spans="1:8" ht="14.45" customHeight="1">
      <c r="A130" s="110"/>
      <c r="B130" s="32"/>
      <c r="C130" s="62" t="s">
        <v>108</v>
      </c>
      <c r="D130" s="58"/>
      <c r="E130" s="35"/>
      <c r="F130" s="59"/>
      <c r="G130" s="77"/>
      <c r="H130" s="127"/>
    </row>
    <row r="131" spans="1:8" ht="14.45" customHeight="1">
      <c r="A131" s="114"/>
      <c r="B131" s="39" t="s">
        <v>191</v>
      </c>
      <c r="C131" s="40" t="s">
        <v>110</v>
      </c>
      <c r="D131" s="60">
        <v>0.26</v>
      </c>
      <c r="E131" s="42" t="s">
        <v>111</v>
      </c>
      <c r="F131" s="61">
        <f>SUM(G129)</f>
        <v>0</v>
      </c>
      <c r="G131" s="79">
        <f>ROUND(D131*F131,3)</f>
        <v>0</v>
      </c>
      <c r="H131" s="76"/>
    </row>
    <row r="132" spans="1:8" ht="14.45" customHeight="1">
      <c r="A132" s="102"/>
      <c r="B132" s="64"/>
      <c r="C132" s="33"/>
      <c r="D132" s="80"/>
      <c r="E132" s="35"/>
      <c r="F132" s="59"/>
      <c r="G132" s="93"/>
      <c r="H132" s="127"/>
    </row>
    <row r="133" spans="1:8" ht="14.45" customHeight="1">
      <c r="A133" s="69"/>
      <c r="B133" s="66"/>
      <c r="C133" s="40"/>
      <c r="D133" s="82"/>
      <c r="E133" s="42"/>
      <c r="F133" s="67" t="s">
        <v>112</v>
      </c>
      <c r="G133" s="79">
        <f>SUM(G127+G129+G131)</f>
        <v>0</v>
      </c>
      <c r="H133" s="128"/>
    </row>
    <row r="134" spans="1:8" ht="14.45" customHeight="1">
      <c r="A134" s="102"/>
      <c r="B134" s="64"/>
      <c r="C134" s="33"/>
      <c r="D134" s="80"/>
      <c r="E134" s="35"/>
      <c r="F134" s="48"/>
      <c r="G134" s="103"/>
      <c r="H134" s="108"/>
    </row>
    <row r="135" spans="1:8" ht="14.45" customHeight="1">
      <c r="A135" s="69"/>
      <c r="B135" s="69" t="s">
        <v>113</v>
      </c>
      <c r="C135" s="40"/>
      <c r="D135" s="82"/>
      <c r="E135" s="42"/>
      <c r="F135" s="70" t="s">
        <v>114</v>
      </c>
      <c r="G135" s="104" t="e">
        <f>ROUND(G133,2-INT(LOG(ABS(G133))))</f>
        <v>#NUM!</v>
      </c>
      <c r="H135" s="128" t="s">
        <v>197</v>
      </c>
    </row>
    <row r="136" spans="1:8" ht="14.45" customHeight="1">
      <c r="A136" s="110"/>
      <c r="B136" s="32"/>
      <c r="C136" s="72"/>
      <c r="D136" s="85"/>
      <c r="E136" s="73"/>
      <c r="F136" s="59"/>
      <c r="G136" s="105"/>
      <c r="H136" s="108"/>
    </row>
    <row r="137" spans="1:8" ht="14.45" customHeight="1">
      <c r="A137" s="114"/>
      <c r="B137" s="39"/>
      <c r="C137" s="52"/>
      <c r="D137" s="82"/>
      <c r="E137" s="42"/>
      <c r="F137" s="61"/>
      <c r="G137" s="107"/>
      <c r="H137" s="76"/>
    </row>
    <row r="138" spans="1:8" ht="14.45" customHeight="1">
      <c r="A138" s="110"/>
      <c r="B138" s="46"/>
      <c r="C138" s="62" t="s">
        <v>198</v>
      </c>
      <c r="D138" s="47"/>
      <c r="E138" s="35"/>
      <c r="F138" s="48"/>
      <c r="G138" s="77"/>
      <c r="H138" s="127"/>
    </row>
    <row r="139" spans="1:8" ht="14.45" customHeight="1">
      <c r="A139" s="50" t="s">
        <v>199</v>
      </c>
      <c r="B139" s="51" t="s">
        <v>200</v>
      </c>
      <c r="C139" s="40" t="s">
        <v>201</v>
      </c>
      <c r="D139" s="53"/>
      <c r="E139" s="40"/>
      <c r="F139" s="54"/>
      <c r="G139" s="79"/>
      <c r="H139" s="128"/>
    </row>
    <row r="140" spans="1:8" ht="14.45" customHeight="1">
      <c r="A140" s="31"/>
      <c r="B140" s="46"/>
      <c r="C140" s="62" t="s">
        <v>198</v>
      </c>
      <c r="D140" s="58"/>
      <c r="E140" s="73"/>
      <c r="F140" s="36"/>
      <c r="G140" s="37"/>
      <c r="H140" s="131"/>
    </row>
    <row r="141" spans="1:8" ht="14.45" customHeight="1">
      <c r="A141" s="38"/>
      <c r="B141" s="51" t="s">
        <v>202</v>
      </c>
      <c r="C141" s="40" t="s">
        <v>201</v>
      </c>
      <c r="D141" s="60">
        <v>1</v>
      </c>
      <c r="E141" s="42" t="s">
        <v>203</v>
      </c>
      <c r="F141" s="83"/>
      <c r="G141" s="55">
        <f>ROUND(D141*F141,3)</f>
        <v>0</v>
      </c>
      <c r="H141" s="76"/>
    </row>
    <row r="142" spans="1:8" ht="14.45" customHeight="1">
      <c r="A142" s="31"/>
      <c r="B142" s="32" t="s">
        <v>204</v>
      </c>
      <c r="C142" s="62" t="s">
        <v>205</v>
      </c>
      <c r="D142" s="85"/>
      <c r="E142" s="73"/>
      <c r="F142" s="59"/>
      <c r="G142" s="77"/>
      <c r="H142" s="108"/>
    </row>
    <row r="143" spans="1:8" ht="14.45" customHeight="1">
      <c r="A143" s="38"/>
      <c r="B143" s="39" t="s">
        <v>206</v>
      </c>
      <c r="C143" s="40" t="s">
        <v>207</v>
      </c>
      <c r="D143" s="82">
        <v>0.01</v>
      </c>
      <c r="E143" s="42" t="s">
        <v>111</v>
      </c>
      <c r="F143" s="61">
        <f>SUM(G139,G141)</f>
        <v>0</v>
      </c>
      <c r="G143" s="79">
        <f>ROUND(D143*F143,3)</f>
        <v>0</v>
      </c>
      <c r="H143" s="76"/>
    </row>
    <row r="144" spans="1:8" ht="14.45" customHeight="1">
      <c r="A144" s="31"/>
      <c r="B144" s="64"/>
      <c r="C144" s="62"/>
      <c r="D144" s="85"/>
      <c r="E144" s="73"/>
      <c r="F144" s="59"/>
      <c r="G144" s="77"/>
      <c r="H144" s="108"/>
    </row>
    <row r="145" spans="1:8" ht="14.45" customHeight="1">
      <c r="A145" s="38"/>
      <c r="B145" s="66"/>
      <c r="C145" s="40"/>
      <c r="D145" s="82"/>
      <c r="E145" s="42"/>
      <c r="F145" s="67" t="s">
        <v>112</v>
      </c>
      <c r="G145" s="79">
        <f>SUM(G139,G141,G143)</f>
        <v>0</v>
      </c>
      <c r="H145" s="128"/>
    </row>
    <row r="146" spans="1:8" ht="14.45" customHeight="1">
      <c r="A146" s="31"/>
      <c r="B146" s="64"/>
      <c r="C146" s="33"/>
      <c r="D146" s="80"/>
      <c r="E146" s="35"/>
      <c r="F146" s="48"/>
      <c r="G146" s="103"/>
      <c r="H146" s="108"/>
    </row>
    <row r="147" spans="1:8" ht="14.45" customHeight="1">
      <c r="A147" s="38"/>
      <c r="B147" s="69" t="s">
        <v>113</v>
      </c>
      <c r="C147" s="40"/>
      <c r="D147" s="82"/>
      <c r="E147" s="42"/>
      <c r="F147" s="70" t="s">
        <v>114</v>
      </c>
      <c r="G147" s="104" t="e">
        <f>ROUND(G145,2-INT(LOG(ABS(G145))))</f>
        <v>#NUM!</v>
      </c>
      <c r="H147" s="128" t="s">
        <v>208</v>
      </c>
    </row>
    <row r="148" spans="1:8" ht="14.45" customHeight="1">
      <c r="A148" s="31"/>
      <c r="B148" s="115"/>
      <c r="C148" s="116"/>
      <c r="D148" s="58"/>
      <c r="E148" s="73"/>
      <c r="F148" s="48"/>
      <c r="G148" s="68"/>
      <c r="H148" s="108"/>
    </row>
    <row r="149" spans="1:8" ht="14.45" customHeight="1">
      <c r="A149" s="38"/>
      <c r="B149" s="117"/>
      <c r="C149" s="118"/>
      <c r="D149" s="60"/>
      <c r="E149" s="42"/>
      <c r="F149" s="70"/>
      <c r="G149" s="71"/>
      <c r="H149" s="128"/>
    </row>
    <row r="150" spans="1:8" ht="14.45" customHeight="1">
      <c r="A150" s="31"/>
      <c r="B150" s="84"/>
      <c r="C150" s="57"/>
      <c r="D150" s="34"/>
      <c r="E150" s="35"/>
      <c r="F150" s="112"/>
      <c r="G150" s="113"/>
      <c r="H150" s="127"/>
    </row>
    <row r="151" spans="1:8" ht="14.45" customHeight="1">
      <c r="A151" s="38"/>
      <c r="B151" s="39"/>
      <c r="C151" s="52"/>
      <c r="D151" s="41"/>
      <c r="E151" s="42"/>
      <c r="F151" s="43"/>
      <c r="G151" s="44"/>
      <c r="H151" s="76"/>
    </row>
    <row r="152" spans="1:8" ht="14.45" customHeight="1">
      <c r="A152" s="31"/>
      <c r="B152" s="64"/>
      <c r="C152" s="33"/>
      <c r="D152" s="80"/>
      <c r="E152" s="35"/>
      <c r="F152" s="48"/>
      <c r="G152" s="103"/>
      <c r="H152" s="108"/>
    </row>
    <row r="153" spans="1:8" ht="14.45" customHeight="1">
      <c r="A153" s="38"/>
      <c r="B153" s="69"/>
      <c r="C153" s="40"/>
      <c r="D153" s="82"/>
      <c r="E153" s="42"/>
      <c r="F153" s="70"/>
      <c r="G153" s="104"/>
      <c r="H153" s="128"/>
    </row>
    <row r="154" spans="1:8" ht="14.45" customHeight="1">
      <c r="A154" s="31"/>
      <c r="B154" s="32"/>
      <c r="C154" s="57"/>
      <c r="D154" s="98"/>
      <c r="E154" s="35"/>
      <c r="F154" s="59"/>
      <c r="G154" s="77"/>
      <c r="H154" s="108"/>
    </row>
    <row r="155" spans="1:8" ht="14.45" customHeight="1">
      <c r="A155" s="38"/>
      <c r="B155" s="39"/>
      <c r="C155" s="52"/>
      <c r="D155" s="82"/>
      <c r="E155" s="42"/>
      <c r="F155" s="61"/>
      <c r="G155" s="79"/>
      <c r="H155" s="76"/>
    </row>
    <row r="156" spans="1:8" ht="14.45" customHeight="1">
      <c r="A156" s="45"/>
      <c r="B156" s="32"/>
      <c r="C156" s="57"/>
      <c r="D156" s="98"/>
      <c r="E156" s="35"/>
      <c r="F156" s="59"/>
      <c r="G156" s="77"/>
      <c r="H156" s="108"/>
    </row>
    <row r="157" spans="1:8" ht="14.45" customHeight="1">
      <c r="A157" s="50"/>
      <c r="B157" s="39"/>
      <c r="C157" s="52"/>
      <c r="D157" s="60"/>
      <c r="E157" s="42"/>
      <c r="F157" s="61"/>
      <c r="G157" s="55"/>
      <c r="H157" s="76"/>
    </row>
    <row r="158" spans="1:8" ht="14.45" customHeight="1">
      <c r="A158" s="31"/>
      <c r="B158" s="32"/>
      <c r="C158" s="62"/>
      <c r="D158" s="58"/>
      <c r="E158" s="73"/>
      <c r="F158" s="59"/>
      <c r="G158" s="49"/>
      <c r="H158" s="108"/>
    </row>
    <row r="159" spans="1:8" ht="14.45" customHeight="1">
      <c r="A159" s="38"/>
      <c r="B159" s="39"/>
      <c r="C159" s="40"/>
      <c r="D159" s="60"/>
      <c r="E159" s="42"/>
      <c r="F159" s="61"/>
      <c r="G159" s="55"/>
      <c r="H159" s="76"/>
    </row>
    <row r="160" spans="1:8" ht="14.45" customHeight="1">
      <c r="A160" s="31"/>
      <c r="B160" s="32"/>
      <c r="C160" s="33"/>
      <c r="D160" s="58"/>
      <c r="E160" s="73"/>
      <c r="F160" s="48"/>
      <c r="G160" s="68"/>
      <c r="H160" s="127"/>
    </row>
    <row r="161" spans="1:8" ht="14.45" customHeight="1">
      <c r="A161" s="38"/>
      <c r="B161" s="39"/>
      <c r="C161" s="40"/>
      <c r="D161" s="60"/>
      <c r="E161" s="42"/>
      <c r="F161" s="70"/>
      <c r="G161" s="71"/>
      <c r="H161" s="128"/>
    </row>
    <row r="162" spans="1:8" ht="14.45" customHeight="1">
      <c r="A162" s="31"/>
      <c r="B162" s="32"/>
      <c r="C162" s="72"/>
      <c r="D162" s="119"/>
      <c r="E162" s="73"/>
      <c r="F162" s="120"/>
      <c r="G162" s="121"/>
      <c r="H162" s="108"/>
    </row>
    <row r="163" spans="1:8" ht="14.45" customHeight="1">
      <c r="A163" s="38"/>
      <c r="B163" s="39"/>
      <c r="C163" s="52"/>
      <c r="D163" s="41"/>
      <c r="E163" s="42"/>
      <c r="F163" s="43"/>
      <c r="G163" s="44"/>
      <c r="H163" s="76"/>
    </row>
    <row r="164" spans="1:8" ht="14.45" customHeight="1">
      <c r="A164" s="56"/>
      <c r="B164" s="84"/>
      <c r="C164" s="57"/>
      <c r="D164" s="34"/>
      <c r="E164" s="35"/>
      <c r="F164" s="112"/>
      <c r="G164" s="113"/>
      <c r="H164" s="127"/>
    </row>
    <row r="165" spans="1:8" ht="14.45" customHeight="1">
      <c r="A165" s="38"/>
      <c r="B165" s="39"/>
      <c r="C165" s="52"/>
      <c r="D165" s="41"/>
      <c r="E165" s="42"/>
      <c r="F165" s="43"/>
      <c r="G165" s="44"/>
      <c r="H165" s="76"/>
    </row>
    <row r="166" spans="1:8" ht="14.45" customHeight="1">
      <c r="A166" s="31"/>
      <c r="B166" s="32"/>
      <c r="C166" s="57"/>
      <c r="D166" s="122"/>
      <c r="E166" s="35"/>
      <c r="F166" s="36"/>
      <c r="G166" s="37"/>
      <c r="H166" s="108"/>
    </row>
    <row r="167" spans="1:8" ht="14.45" customHeight="1">
      <c r="A167" s="38"/>
      <c r="B167" s="39"/>
      <c r="C167" s="52"/>
      <c r="D167" s="123"/>
      <c r="E167" s="42"/>
      <c r="F167" s="43"/>
      <c r="G167" s="44"/>
      <c r="H167" s="76"/>
    </row>
    <row r="168" spans="1:8" ht="14.45" customHeight="1">
      <c r="A168" s="31"/>
      <c r="B168" s="64"/>
      <c r="C168" s="72"/>
      <c r="D168" s="124"/>
      <c r="E168" s="73"/>
      <c r="F168" s="36"/>
      <c r="G168" s="125"/>
      <c r="H168" s="132"/>
    </row>
    <row r="169" spans="1:8" ht="14.45" customHeight="1">
      <c r="A169" s="38"/>
      <c r="B169" s="66"/>
      <c r="C169" s="52"/>
      <c r="D169" s="123"/>
      <c r="E169" s="42"/>
      <c r="F169" s="126"/>
      <c r="G169" s="104"/>
      <c r="H169" s="76"/>
    </row>
    <row r="170" spans="1:8" ht="14.45" customHeight="1">
      <c r="A170" s="31"/>
      <c r="B170" s="64"/>
      <c r="C170" s="57"/>
      <c r="D170" s="122"/>
      <c r="E170" s="35"/>
      <c r="F170" s="36"/>
      <c r="G170" s="37"/>
      <c r="H170" s="108"/>
    </row>
    <row r="171" spans="1:8" ht="14.45" customHeight="1">
      <c r="A171" s="38"/>
      <c r="B171" s="39"/>
      <c r="C171" s="52"/>
      <c r="D171" s="123"/>
      <c r="E171" s="42"/>
      <c r="F171" s="126"/>
      <c r="G171" s="44"/>
      <c r="H171" s="76"/>
    </row>
    <row r="172" spans="1:8" ht="14.45" customHeight="1">
      <c r="A172" s="9"/>
      <c r="B172" s="10"/>
      <c r="C172" s="11"/>
      <c r="D172" s="12"/>
      <c r="E172" s="13"/>
      <c r="F172" s="14"/>
      <c r="G172" s="14"/>
      <c r="H172" s="133"/>
    </row>
    <row r="173" spans="1:8" ht="14.45" customHeight="1">
      <c r="A173" s="15"/>
      <c r="B173" s="21"/>
      <c r="C173" s="17"/>
      <c r="D173" s="18"/>
      <c r="E173" s="19"/>
      <c r="F173" s="20"/>
      <c r="G173" s="20"/>
      <c r="H173" s="21"/>
    </row>
    <row r="174" spans="1:8" ht="14.45" customHeight="1">
      <c r="A174" s="9"/>
      <c r="B174" s="10"/>
      <c r="C174" s="11"/>
      <c r="D174" s="12"/>
      <c r="E174" s="13"/>
      <c r="F174" s="14"/>
      <c r="G174" s="14"/>
      <c r="H174" s="133"/>
    </row>
    <row r="175" spans="1:8" ht="14.45" customHeight="1">
      <c r="A175" s="15"/>
      <c r="B175" s="30"/>
      <c r="C175" s="17"/>
      <c r="D175" s="18"/>
      <c r="E175" s="19"/>
      <c r="F175" s="20"/>
      <c r="G175" s="20"/>
      <c r="H175" s="21"/>
    </row>
  </sheetData>
  <phoneticPr fontId="2"/>
  <pageMargins left="0.59055118110236227" right="0.19685039370078741" top="0.94488188976377963" bottom="0.19685039370078741" header="0.43307086614173229" footer="0.39370078740157483"/>
  <pageSetup paperSize="9" orientation="landscape" horizontalDpi="4294967293" verticalDpi="360" r:id="rId1"/>
  <headerFooter differentFirst="1" alignWithMargins="0">
    <oddFooter>&amp;P ページ</oddFooter>
  </headerFooter>
  <rowBreaks count="4" manualBreakCount="4">
    <brk id="35" max="16383" man="1"/>
    <brk id="70" max="7" man="1"/>
    <brk id="105" max="7" man="1"/>
    <brk id="139" max="7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130F8CBF12EA941A01DB34737B06836" ma:contentTypeVersion="14" ma:contentTypeDescription="新しいドキュメントを作成します。" ma:contentTypeScope="" ma:versionID="09123665797426b0e927a37a924c637a">
  <xsd:schema xmlns:xsd="http://www.w3.org/2001/XMLSchema" xmlns:xs="http://www.w3.org/2001/XMLSchema" xmlns:p="http://schemas.microsoft.com/office/2006/metadata/properties" xmlns:ns2="2c736313-e922-4138-a872-2ec8679b1999" xmlns:ns3="a310568e-dee9-4420-8dc0-6d8403035fdf" targetNamespace="http://schemas.microsoft.com/office/2006/metadata/properties" ma:root="true" ma:fieldsID="82855833684aeb10eb3bbab7bfcc590a" ns2:_="" ns3:_="">
    <xsd:import namespace="2c736313-e922-4138-a872-2ec8679b1999"/>
    <xsd:import namespace="a310568e-dee9-4420-8dc0-6d8403035f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6313-e922-4138-a872-2ec8679b1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0568e-dee9-4420-8dc0-6d8403035fd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0542528-747e-4c57-89f9-ab14a3ec33c7}" ma:internalName="TaxCatchAll" ma:showField="CatchAllData" ma:web="a310568e-dee9-4420-8dc0-6d8403035f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64702C-F139-4FAB-AE9A-BFC56169B317}"/>
</file>

<file path=customXml/itemProps2.xml><?xml version="1.0" encoding="utf-8"?>
<ds:datastoreItem xmlns:ds="http://schemas.openxmlformats.org/officeDocument/2006/customXml" ds:itemID="{DF3A3F0B-0C6D-4E69-B1FC-6749ED7D95C3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