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Box\（PT）地球環境局_個別アクセス制限フォルダ_地007_執行（温対課技術Ｌ）_2579\25執行\①技術開発（R&amp;D)\01．R7一次公募\0.検討\公募資料\"/>
    </mc:Choice>
  </mc:AlternateContent>
  <xr:revisionPtr revIDLastSave="0" documentId="13_ncr:1_{8867C300-24B6-4667-82E2-93E50C6875CD}" xr6:coauthVersionLast="47" xr6:coauthVersionMax="47" xr10:uidLastSave="{00000000-0000-0000-0000-000000000000}"/>
  <bookViews>
    <workbookView xWindow="29610" yWindow="-6765" windowWidth="28110" windowHeight="16440" tabRatio="500" xr2:uid="{CFC77DBC-883D-4777-B66E-7307BF8F8A98}"/>
  </bookViews>
  <sheets>
    <sheet name="Sheet1" sheetId="1" r:id="rId1"/>
    <sheet name="Sheet2" sheetId="2" state="hidden" r:id="rId2"/>
  </sheets>
  <definedNames>
    <definedName name="_xlnm.Print_Area" localSheetId="0">Sheet1!$A$1:$O$64</definedName>
    <definedName name="Print_Area_0" localSheetId="0">Sheet1!$A$1:$O$64</definedName>
    <definedName name="Print_Area_0_0" localSheetId="0">Sheet1!$A$1:$O$64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B10" i="1"/>
  <c r="B16" i="1"/>
  <c r="Q52" i="1"/>
  <c r="Q51" i="1"/>
  <c r="B1" i="1"/>
  <c r="E16" i="1"/>
  <c r="R16" i="1"/>
  <c r="Q23" i="1"/>
  <c r="Q22" i="1"/>
  <c r="Q21" i="1"/>
  <c r="R23" i="1"/>
  <c r="R22" i="1"/>
  <c r="R21" i="1"/>
  <c r="Q14" i="1"/>
  <c r="Q47" i="1"/>
  <c r="Q46" i="1"/>
  <c r="Q45" i="1"/>
  <c r="Q39" i="1"/>
  <c r="Q38" i="1"/>
  <c r="R15" i="1"/>
  <c r="R14" i="1"/>
  <c r="Q40" i="1"/>
  <c r="Q15" i="1"/>
  <c r="R8" i="1"/>
  <c r="R7" i="1"/>
  <c r="E23" i="1"/>
  <c r="E22" i="1"/>
  <c r="E17" i="1"/>
  <c r="E11" i="1"/>
  <c r="E10" i="1"/>
</calcChain>
</file>

<file path=xl/sharedStrings.xml><?xml version="1.0" encoding="utf-8"?>
<sst xmlns="http://schemas.openxmlformats.org/spreadsheetml/2006/main" count="223" uniqueCount="137">
  <si>
    <t>質問事項</t>
  </si>
  <si>
    <t>記入回答</t>
  </si>
  <si>
    <t>選択回答</t>
  </si>
  <si>
    <t>該当資料</t>
  </si>
  <si>
    <t>説明ページ</t>
  </si>
  <si>
    <t>L
4s</t>
  </si>
  <si>
    <t>定量的な（ソフト開発では整合性のとれた）考察を完了しているか。</t>
  </si>
  <si>
    <t>L
5s</t>
  </si>
  <si>
    <t>実験室レベルの試験(ソフト開発ではプログラム)を完了しているか。</t>
  </si>
  <si>
    <t>L
5e</t>
  </si>
  <si>
    <t>この事業で次に重要な開発要素（開発要素２）は何か（20字以内）。</t>
  </si>
  <si>
    <t>a</t>
  </si>
  <si>
    <t>b</t>
  </si>
  <si>
    <t>c</t>
  </si>
  <si>
    <t>市
場</t>
  </si>
  <si>
    <t>L
4</t>
  </si>
  <si>
    <t>L
5</t>
  </si>
  <si>
    <t>安
全
性</t>
  </si>
  <si>
    <t>安全性について上で挙げた項目の対策は完了しているか。</t>
  </si>
  <si>
    <t>事
業
化</t>
  </si>
  <si>
    <t>事業者名</t>
  </si>
  <si>
    <t>市場</t>
  </si>
  <si>
    <t>代表者氏名（ふりがな）</t>
  </si>
  <si>
    <t>安全性</t>
  </si>
  <si>
    <t>担当者氏名（ふりがな）</t>
  </si>
  <si>
    <t>事業化</t>
  </si>
  <si>
    <t>担当者電話番号</t>
  </si>
  <si>
    <t>合格</t>
  </si>
  <si>
    <t>中間
１</t>
  </si>
  <si>
    <t>中間
２</t>
  </si>
  <si>
    <t>事後
評価</t>
  </si>
  <si>
    <t>担当者メールアドレス</t>
  </si>
  <si>
    <t>委員会
評価</t>
  </si>
  <si>
    <t>L
4e</t>
    <phoneticPr fontId="1"/>
  </si>
  <si>
    <t>L
5s</t>
    <phoneticPr fontId="1"/>
  </si>
  <si>
    <t>L
5</t>
    <phoneticPr fontId="1"/>
  </si>
  <si>
    <t>L
6</t>
    <phoneticPr fontId="1"/>
  </si>
  <si>
    <t>全要素を統合した実証システム（実証用試作品）は完成しているか。</t>
    <rPh sb="15" eb="17">
      <t>ジッショウ</t>
    </rPh>
    <rPh sb="17" eb="18">
      <t>ヨウ</t>
    </rPh>
    <rPh sb="18" eb="21">
      <t>シサクヒン</t>
    </rPh>
    <phoneticPr fontId="1"/>
  </si>
  <si>
    <t>応募年度
　　-　予定終了年度</t>
    <phoneticPr fontId="1"/>
  </si>
  <si>
    <t>全要素を統合した実証システム（実証用試作品）の製作を開始しているか。</t>
    <rPh sb="15" eb="17">
      <t>ジッショウ</t>
    </rPh>
    <rPh sb="17" eb="18">
      <t>ヨウ</t>
    </rPh>
    <rPh sb="18" eb="21">
      <t>シサクヒン</t>
    </rPh>
    <rPh sb="23" eb="25">
      <t>セイサク</t>
    </rPh>
    <rPh sb="26" eb="28">
      <t>カイシ</t>
    </rPh>
    <phoneticPr fontId="1"/>
  </si>
  <si>
    <t>L
４</t>
    <phoneticPr fontId="1"/>
  </si>
  <si>
    <t>実際の使用環境に近い状況で試験し、性能を確かめているか。</t>
    <phoneticPr fontId="1"/>
  </si>
  <si>
    <t>L
6s</t>
    <phoneticPr fontId="1"/>
  </si>
  <si>
    <t>L
6e</t>
    <phoneticPr fontId="1"/>
  </si>
  <si>
    <t>質問事項</t>
    <phoneticPr fontId="1"/>
  </si>
  <si>
    <t>社会との接点についての視点</t>
    <rPh sb="0" eb="2">
      <t>シャカイ</t>
    </rPh>
    <rPh sb="4" eb="6">
      <t>セッテン</t>
    </rPh>
    <rPh sb="11" eb="13">
      <t>シテン</t>
    </rPh>
    <phoneticPr fontId="1"/>
  </si>
  <si>
    <t>事業者情報</t>
    <rPh sb="0" eb="3">
      <t>ジギョウシャ</t>
    </rPh>
    <rPh sb="3" eb="5">
      <t>ジョウホウ</t>
    </rPh>
    <phoneticPr fontId="1"/>
  </si>
  <si>
    <t>事前
評価</t>
    <rPh sb="0" eb="2">
      <t>ジゼン</t>
    </rPh>
    <rPh sb="3" eb="5">
      <t>ヒョウカ</t>
    </rPh>
    <phoneticPr fontId="1"/>
  </si>
  <si>
    <t>実証システムの実際の使用環境に近い条件のもとでの実証試験は完了しているか。</t>
    <rPh sb="24" eb="26">
      <t>ジッショウ</t>
    </rPh>
    <rPh sb="29" eb="31">
      <t>カンリョウ</t>
    </rPh>
    <phoneticPr fontId="1"/>
  </si>
  <si>
    <t>実証システムの実際の使用環境に近い条件のもとでの実証試験は開始しているか。</t>
    <rPh sb="24" eb="26">
      <t>ジッショウ</t>
    </rPh>
    <phoneticPr fontId="1"/>
  </si>
  <si>
    <t xml:space="preserve"> TRLで見る進捗状況</t>
    <rPh sb="5" eb="6">
      <t>ミ</t>
    </rPh>
    <rPh sb="7" eb="9">
      <t>シンチョク</t>
    </rPh>
    <rPh sb="9" eb="11">
      <t>ジョウキョウ</t>
    </rPh>
    <phoneticPr fontId="1"/>
  </si>
  <si>
    <r>
      <t>3,4s,4e,</t>
    </r>
    <r>
      <rPr>
        <sz val="10"/>
        <color indexed="17"/>
        <rFont val="ＭＳ Ｐゴシック"/>
        <family val="3"/>
        <charset val="128"/>
      </rPr>
      <t>5s</t>
    </r>
    <phoneticPr fontId="1"/>
  </si>
  <si>
    <r>
      <rPr>
        <sz val="10"/>
        <color indexed="8"/>
        <rFont val="ＭＳ Ｐゴシック"/>
        <family val="3"/>
        <charset val="128"/>
      </rPr>
      <t>-</t>
    </r>
    <r>
      <rPr>
        <sz val="10"/>
        <color indexed="8"/>
        <rFont val="ＭＳ Ｐゴシック"/>
        <family val="3"/>
        <charset val="128"/>
      </rPr>
      <t>,5,</t>
    </r>
    <r>
      <rPr>
        <sz val="10"/>
        <color indexed="17"/>
        <rFont val="ＭＳ Ｐゴシック"/>
        <family val="3"/>
        <charset val="128"/>
      </rPr>
      <t>6s</t>
    </r>
    <phoneticPr fontId="1"/>
  </si>
  <si>
    <r>
      <rPr>
        <sz val="10"/>
        <color indexed="8"/>
        <rFont val="ＭＳ Ｐゴシック"/>
        <family val="3"/>
        <charset val="128"/>
      </rPr>
      <t>-</t>
    </r>
    <r>
      <rPr>
        <sz val="10"/>
        <color indexed="8"/>
        <rFont val="ＭＳ Ｐゴシック"/>
        <family val="3"/>
        <charset val="128"/>
      </rPr>
      <t>,6,</t>
    </r>
    <r>
      <rPr>
        <sz val="10"/>
        <color indexed="17"/>
        <rFont val="ＭＳ Ｐゴシック"/>
        <family val="3"/>
        <charset val="128"/>
      </rPr>
      <t>6e</t>
    </r>
    <phoneticPr fontId="1"/>
  </si>
  <si>
    <r>
      <t>3,4,</t>
    </r>
    <r>
      <rPr>
        <sz val="10"/>
        <color indexed="17"/>
        <rFont val="ＭＳ Ｐゴシック"/>
        <family val="3"/>
        <charset val="128"/>
      </rPr>
      <t>5</t>
    </r>
    <phoneticPr fontId="1"/>
  </si>
  <si>
    <r>
      <t>-,4,5s,</t>
    </r>
    <r>
      <rPr>
        <sz val="10"/>
        <color indexed="17"/>
        <rFont val="ＭＳ Ｐゴシック"/>
        <family val="3"/>
        <charset val="128"/>
      </rPr>
      <t>5e</t>
    </r>
    <phoneticPr fontId="1"/>
  </si>
  <si>
    <t>技術開発の進捗についての視点</t>
    <rPh sb="0" eb="2">
      <t>ギジュツ</t>
    </rPh>
    <rPh sb="2" eb="4">
      <t>カイハツ</t>
    </rPh>
    <rPh sb="5" eb="7">
      <t>シンチョク</t>
    </rPh>
    <rPh sb="12" eb="14">
      <t>シテン</t>
    </rPh>
    <phoneticPr fontId="1"/>
  </si>
  <si>
    <t>TRL範囲</t>
  </si>
  <si>
    <r>
      <rPr>
        <sz val="10"/>
        <color indexed="8"/>
        <rFont val="ＭＳ Ｐゴシック"/>
        <family val="3"/>
        <charset val="128"/>
      </rPr>
      <t>3</t>
    </r>
    <r>
      <rPr>
        <sz val="10"/>
        <color indexed="8"/>
        <rFont val="ＭＳ Ｐゴシック"/>
        <family val="3"/>
        <charset val="128"/>
      </rPr>
      <t>,4s,4e,</t>
    </r>
    <r>
      <rPr>
        <sz val="10"/>
        <color indexed="17"/>
        <rFont val="ＭＳ Ｐゴシック"/>
        <family val="3"/>
        <charset val="128"/>
      </rPr>
      <t>5s</t>
    </r>
    <phoneticPr fontId="1"/>
  </si>
  <si>
    <t>すでに完了</t>
    <phoneticPr fontId="1"/>
  </si>
  <si>
    <t>未定</t>
    <phoneticPr fontId="1"/>
  </si>
  <si>
    <t>回答をお選び下さい</t>
    <phoneticPr fontId="1"/>
  </si>
  <si>
    <t>すでに開始</t>
    <phoneticPr fontId="1"/>
  </si>
  <si>
    <t>回答をお選びください</t>
    <phoneticPr fontId="1"/>
  </si>
  <si>
    <t>未定</t>
    <phoneticPr fontId="1"/>
  </si>
  <si>
    <t>回答をお選び下さい</t>
    <phoneticPr fontId="1"/>
  </si>
  <si>
    <t>応募年度ー終了年度</t>
    <rPh sb="0" eb="2">
      <t>オウボ</t>
    </rPh>
    <rPh sb="2" eb="4">
      <t>ネンド</t>
    </rPh>
    <rPh sb="5" eb="7">
      <t>シュウリョウ</t>
    </rPh>
    <rPh sb="7" eb="9">
      <t>ネンド</t>
    </rPh>
    <phoneticPr fontId="1"/>
  </si>
  <si>
    <t>事業化Ｌ６</t>
    <rPh sb="0" eb="3">
      <t>ジギョウカ</t>
    </rPh>
    <phoneticPr fontId="1"/>
  </si>
  <si>
    <t>事業化Ｌ５</t>
    <rPh sb="0" eb="3">
      <t>ジギョウカ</t>
    </rPh>
    <phoneticPr fontId="1"/>
  </si>
  <si>
    <t>C
実
証</t>
    <rPh sb="2" eb="3">
      <t>ジツ</t>
    </rPh>
    <rPh sb="4" eb="5">
      <t>アカシ</t>
    </rPh>
    <phoneticPr fontId="1"/>
  </si>
  <si>
    <r>
      <t>　　TRL</t>
    </r>
    <r>
      <rPr>
        <sz val="16"/>
        <color indexed="8"/>
        <rFont val="ＭＳ Ｐゴシック"/>
        <family val="3"/>
        <charset val="128"/>
      </rPr>
      <t>調査票 :　　　</t>
    </r>
    <phoneticPr fontId="1"/>
  </si>
  <si>
    <t>選択回答</t>
    <phoneticPr fontId="1"/>
  </si>
  <si>
    <t>$P$38</t>
    <phoneticPr fontId="1"/>
  </si>
  <si>
    <t>$P$39</t>
    <phoneticPr fontId="1"/>
  </si>
  <si>
    <t>$P$44</t>
    <phoneticPr fontId="1"/>
  </si>
  <si>
    <t>$P$45</t>
    <phoneticPr fontId="1"/>
  </si>
  <si>
    <t>$P$46</t>
    <phoneticPr fontId="1"/>
  </si>
  <si>
    <r>
      <t>-,5,6s,</t>
    </r>
    <r>
      <rPr>
        <sz val="10"/>
        <color indexed="17"/>
        <rFont val="ＭＳ Ｐゴシック"/>
        <family val="3"/>
        <charset val="128"/>
      </rPr>
      <t>6</t>
    </r>
    <phoneticPr fontId="1"/>
  </si>
  <si>
    <t>確度</t>
    <rPh sb="0" eb="2">
      <t>カクド</t>
    </rPh>
    <phoneticPr fontId="1"/>
  </si>
  <si>
    <t>c</t>
    <phoneticPr fontId="1"/>
  </si>
  <si>
    <t>P1</t>
    <phoneticPr fontId="1"/>
  </si>
  <si>
    <t>年度事業用</t>
    <rPh sb="0" eb="2">
      <t>ネンド</t>
    </rPh>
    <rPh sb="2" eb="4">
      <t>ジギョウ</t>
    </rPh>
    <rPh sb="4" eb="5">
      <t>ヨウ</t>
    </rPh>
    <phoneticPr fontId="1"/>
  </si>
  <si>
    <t>回答をお選び下さい</t>
  </si>
  <si>
    <t>P1</t>
    <phoneticPr fontId="1"/>
  </si>
  <si>
    <t>事前評価</t>
  </si>
  <si>
    <t>確度</t>
  </si>
  <si>
    <t>時期をお選び下さい</t>
  </si>
  <si>
    <t>P1</t>
    <phoneticPr fontId="1"/>
  </si>
  <si>
    <t>$P$40</t>
    <phoneticPr fontId="1"/>
  </si>
  <si>
    <t>$P$41</t>
    <phoneticPr fontId="1"/>
  </si>
  <si>
    <t>$P$47</t>
    <phoneticPr fontId="1"/>
  </si>
  <si>
    <t>$P$48</t>
    <phoneticPr fontId="1"/>
  </si>
  <si>
    <t>$P$37</t>
    <phoneticPr fontId="1"/>
  </si>
  <si>
    <t>aは空項目</t>
  </si>
  <si>
    <t>bは空項目</t>
  </si>
  <si>
    <t>cは空項目</t>
  </si>
  <si>
    <t>実証開始</t>
    <rPh sb="0" eb="2">
      <t>ジッショウ</t>
    </rPh>
    <rPh sb="2" eb="4">
      <t>カイシ</t>
    </rPh>
    <phoneticPr fontId="1"/>
  </si>
  <si>
    <t>統合終了Ｌ６//</t>
    <rPh sb="0" eb="2">
      <t>トウゴウ</t>
    </rPh>
    <rPh sb="2" eb="4">
      <t>シュウリョウ</t>
    </rPh>
    <phoneticPr fontId="1"/>
  </si>
  <si>
    <t>実証終了Ｌ６e</t>
    <rPh sb="0" eb="2">
      <t>ジッショウ</t>
    </rPh>
    <rPh sb="2" eb="4">
      <t>シュウリョウ</t>
    </rPh>
    <phoneticPr fontId="1"/>
  </si>
  <si>
    <t>開発要素完了//</t>
    <rPh sb="0" eb="2">
      <t>カイハツ</t>
    </rPh>
    <rPh sb="2" eb="4">
      <t>ヨウソ</t>
    </rPh>
    <rPh sb="4" eb="6">
      <t>カンリョウ</t>
    </rPh>
    <phoneticPr fontId="1"/>
  </si>
  <si>
    <t>統合開始</t>
    <rPh sb="0" eb="2">
      <t>トウゴウ</t>
    </rPh>
    <rPh sb="2" eb="4">
      <t>カイシ</t>
    </rPh>
    <phoneticPr fontId="1"/>
  </si>
  <si>
    <t>回答をお選びください</t>
  </si>
  <si>
    <t>上書き記入(半角)</t>
    <rPh sb="6" eb="8">
      <t>ハンカク</t>
    </rPh>
    <phoneticPr fontId="1"/>
  </si>
  <si>
    <t>上書き記入(半角)</t>
    <rPh sb="0" eb="2">
      <t>ウワガ</t>
    </rPh>
    <rPh sb="3" eb="5">
      <t>キニュウ</t>
    </rPh>
    <rPh sb="6" eb="8">
      <t>ハンカク</t>
    </rPh>
    <phoneticPr fontId="1"/>
  </si>
  <si>
    <t>上書き記入</t>
    <phoneticPr fontId="1"/>
  </si>
  <si>
    <t>事業期間をお選び下さい</t>
    <rPh sb="0" eb="2">
      <t>ジギョウ</t>
    </rPh>
    <rPh sb="2" eb="4">
      <t>キカン</t>
    </rPh>
    <rPh sb="6" eb="7">
      <t>エラ</t>
    </rPh>
    <rPh sb="8" eb="9">
      <t>シタ</t>
    </rPh>
    <phoneticPr fontId="1"/>
  </si>
  <si>
    <t>この事業でその次に重要な開発要素（開発要素３）は何か（20字以内）。</t>
    <rPh sb="2" eb="4">
      <t>ジギョウ</t>
    </rPh>
    <phoneticPr fontId="1"/>
  </si>
  <si>
    <t>この事業で最も重要な開発要素（開発要素１）は何か（20字以内）。</t>
    <phoneticPr fontId="1"/>
  </si>
  <si>
    <t>選択</t>
  </si>
  <si>
    <t>事業名 上書き記入</t>
    <rPh sb="0" eb="2">
      <t>ジギョウ</t>
    </rPh>
    <rPh sb="2" eb="3">
      <t>メイ</t>
    </rPh>
    <rPh sb="7" eb="9">
      <t>キニュウ</t>
    </rPh>
    <phoneticPr fontId="1"/>
  </si>
  <si>
    <t>上書き記入</t>
    <rPh sb="3" eb="5">
      <t>キニュウ</t>
    </rPh>
    <phoneticPr fontId="1"/>
  </si>
  <si>
    <t>回答をお選び下さい</t>
    <phoneticPr fontId="1"/>
  </si>
  <si>
    <t>地域共創・セクター横断型カーボンニュートラル技術開発・実証事業</t>
    <phoneticPr fontId="1"/>
  </si>
  <si>
    <t>分 野 選 択</t>
  </si>
  <si>
    <t>この事業で使う技術であって、極めて重要で、すでに開発済である技術があれば、それについて記してください。（45字以内）。</t>
    <rPh sb="14" eb="15">
      <t>キワ</t>
    </rPh>
    <rPh sb="30" eb="32">
      <t>ギジュツ</t>
    </rPh>
    <phoneticPr fontId="1"/>
  </si>
  <si>
    <t>統合での主要な実施２項目を記してください（各30字以内）。</t>
    <rPh sb="0" eb="2">
      <t>トウゴウ</t>
    </rPh>
    <rPh sb="4" eb="6">
      <t>シュヨウ</t>
    </rPh>
    <rPh sb="7" eb="9">
      <t>ジッシ</t>
    </rPh>
    <rPh sb="10" eb="12">
      <t>コウモク</t>
    </rPh>
    <rPh sb="13" eb="14">
      <t>シル</t>
    </rPh>
    <rPh sb="21" eb="22">
      <t>カク</t>
    </rPh>
    <rPh sb="24" eb="25">
      <t>ジ</t>
    </rPh>
    <rPh sb="25" eb="27">
      <t>イナイ</t>
    </rPh>
    <phoneticPr fontId="1"/>
  </si>
  <si>
    <t>本開発製品の市場化に他の部品との組合せが必須なときのみ、その内容と製造社名を記してください。</t>
    <rPh sb="0" eb="1">
      <t>ホン</t>
    </rPh>
    <rPh sb="1" eb="3">
      <t>カイハツ</t>
    </rPh>
    <rPh sb="3" eb="5">
      <t>セイヒン</t>
    </rPh>
    <rPh sb="6" eb="9">
      <t>シジョウカ</t>
    </rPh>
    <rPh sb="10" eb="11">
      <t>タ</t>
    </rPh>
    <rPh sb="12" eb="14">
      <t>ブヒン</t>
    </rPh>
    <rPh sb="16" eb="18">
      <t>クミアワ</t>
    </rPh>
    <rPh sb="20" eb="22">
      <t>ヒッス</t>
    </rPh>
    <rPh sb="30" eb="32">
      <t>ナイヨウ</t>
    </rPh>
    <rPh sb="33" eb="35">
      <t>セイゾウ</t>
    </rPh>
    <rPh sb="35" eb="36">
      <t>シャ</t>
    </rPh>
    <rPh sb="36" eb="37">
      <t>メイ</t>
    </rPh>
    <rPh sb="38" eb="39">
      <t>シル</t>
    </rPh>
    <phoneticPr fontId="1"/>
  </si>
  <si>
    <t>最終製品の主なユーザを記してください（40字以内）。</t>
    <rPh sb="0" eb="2">
      <t>サイシュウ</t>
    </rPh>
    <phoneticPr fontId="1"/>
  </si>
  <si>
    <t>普及に際して、規制や規格、安全基準等に関して記してください（45字以内）。</t>
    <phoneticPr fontId="1"/>
  </si>
  <si>
    <t>普及を後押しすると考えられる政策目標や政策支援があれば、記してください（45字以内）。</t>
    <phoneticPr fontId="1"/>
  </si>
  <si>
    <t>本事業の要素、システムでの人体・環境に対する潜在的な危険性を把握できていれば、それらを箇条書き（a, b, c）してください(各45字以内)。</t>
    <phoneticPr fontId="1"/>
  </si>
  <si>
    <t>潜在的な危険性のある項目（a, b, c）のうち、安全性を確保するための施策が考えられている項目には、その手法を記してください（各45字以内）。</t>
    <phoneticPr fontId="1"/>
  </si>
  <si>
    <t>事業化するのはこの事業実施体制の一員か。その事業者名を記してください。</t>
    <phoneticPr fontId="1"/>
  </si>
  <si>
    <t>事業化するのがこの事業実施体制外であるときは、事業化を行う事業者名を記してください。</t>
    <phoneticPr fontId="1"/>
  </si>
  <si>
    <t>製品の性能での主要な特長と、その目標値を記してください。</t>
    <rPh sb="7" eb="9">
      <t>シュヨウ</t>
    </rPh>
    <phoneticPr fontId="1"/>
  </si>
  <si>
    <t>製品のコストの目標値を記してください。</t>
    <phoneticPr fontId="1"/>
  </si>
  <si>
    <t>確度の高いコストの試算が可能となる（あるいはなった）西暦年度と時期を記してください。</t>
    <rPh sb="29" eb="30">
      <t>ド</t>
    </rPh>
    <rPh sb="31" eb="33">
      <t>ジキ</t>
    </rPh>
    <phoneticPr fontId="1"/>
  </si>
  <si>
    <t>開発製品を市場に出せる西暦年度と時期を記してください。</t>
    <rPh sb="14" eb="15">
      <t>ド</t>
    </rPh>
    <rPh sb="16" eb="18">
      <t>ジキ</t>
    </rPh>
    <phoneticPr fontId="1"/>
  </si>
  <si>
    <t>実証システムの主要な実施項目３個を箇条書きしてください。各項目の目標値があれば併せて記してください（各40字以内）。</t>
    <rPh sb="10" eb="12">
      <t>ジッシ</t>
    </rPh>
    <phoneticPr fontId="1"/>
  </si>
  <si>
    <t>説明資料をお選び下さい</t>
    <phoneticPr fontId="1"/>
  </si>
  <si>
    <t>技術開発項目
A１</t>
    <rPh sb="0" eb="2">
      <t>ギジュツ</t>
    </rPh>
    <rPh sb="2" eb="4">
      <t>カイハツ</t>
    </rPh>
    <rPh sb="4" eb="6">
      <t>コウモク</t>
    </rPh>
    <phoneticPr fontId="1"/>
  </si>
  <si>
    <t>技術開発項目A２</t>
    <rPh sb="0" eb="2">
      <t>ギジュツ</t>
    </rPh>
    <rPh sb="2" eb="4">
      <t>カイハツ</t>
    </rPh>
    <rPh sb="4" eb="6">
      <t>コウモク</t>
    </rPh>
    <phoneticPr fontId="1"/>
  </si>
  <si>
    <t>技術開発項目A３</t>
    <rPh sb="0" eb="2">
      <t>ギジュツ</t>
    </rPh>
    <rPh sb="2" eb="4">
      <t>カイハツ</t>
    </rPh>
    <rPh sb="4" eb="6">
      <t>コウモク</t>
    </rPh>
    <phoneticPr fontId="1"/>
  </si>
  <si>
    <t>B
シ
ス
テ
ム統
合</t>
    <phoneticPr fontId="1"/>
  </si>
  <si>
    <t>技術開発項目A１</t>
    <rPh sb="0" eb="2">
      <t>ギジュツ</t>
    </rPh>
    <rPh sb="2" eb="4">
      <t>カイハツ</t>
    </rPh>
    <rPh sb="4" eb="6">
      <t>コウモク</t>
    </rPh>
    <phoneticPr fontId="1"/>
  </si>
  <si>
    <t>Bシステム統合</t>
    <phoneticPr fontId="1"/>
  </si>
  <si>
    <t>C実証</t>
    <rPh sb="1" eb="3">
      <t>ジッショウ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</si>
</sst>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4" x14ac:knownFonts="1">
    <font>
      <sz val="11"/>
      <color rgb="FF000000"/>
      <name val="ＭＳ Ｐゴシック"/>
      <family val="3"/>
      <charset val="128"/>
    </font>
    <font>
      <sz val="6"/>
      <name val="ＭＳ Ｐゴシック"/>
      <family val="3"/>
      <charset val="128"/>
    </font>
    <font>
      <sz val="10"/>
      <color indexed="8"/>
      <name val="ＭＳ Ｐゴシック"/>
      <family val="3"/>
      <charset val="128"/>
    </font>
    <font>
      <sz val="16"/>
      <color indexed="8"/>
      <name val="ＭＳ Ｐゴシック"/>
      <family val="3"/>
      <charset val="128"/>
    </font>
    <font>
      <sz val="10"/>
      <color indexed="17"/>
      <name val="ＭＳ Ｐゴシック"/>
      <family val="3"/>
      <charset val="128"/>
    </font>
    <font>
      <u/>
      <sz val="11"/>
      <color theme="10"/>
      <name val="ＭＳ Ｐゴシック"/>
      <family val="3"/>
      <charset val="128"/>
    </font>
    <font>
      <sz val="12"/>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6"/>
      <color rgb="FF000000"/>
      <name val="ＭＳ Ｐゴシック"/>
      <family val="3"/>
      <charset val="128"/>
    </font>
    <font>
      <sz val="10"/>
      <color rgb="FF000000"/>
      <name val="Century"/>
      <family val="1"/>
    </font>
    <font>
      <sz val="10"/>
      <color theme="0"/>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rgb="FFFFFF99"/>
        <bgColor indexed="64"/>
      </patternFill>
    </fill>
    <fill>
      <patternFill patternType="solid">
        <fgColor theme="8" tint="0.59996337778862885"/>
        <bgColor indexed="64"/>
      </patternFill>
    </fill>
    <fill>
      <patternFill patternType="solid">
        <fgColor rgb="FFFFC000"/>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5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49" fontId="7" fillId="0" borderId="0" xfId="0" applyNumberFormat="1" applyFont="1" applyAlignment="1">
      <alignment horizontal="right"/>
    </xf>
    <xf numFmtId="0" fontId="7" fillId="0" borderId="0" xfId="0" applyFont="1" applyAlignment="1">
      <alignment horizontal="center"/>
    </xf>
    <xf numFmtId="176" fontId="7" fillId="0" borderId="0" xfId="0" applyNumberFormat="1" applyFont="1" applyAlignment="1">
      <alignment horizontal="center" vertical="center"/>
    </xf>
    <xf numFmtId="0" fontId="8" fillId="2"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0" xfId="0" applyFont="1" applyAlignment="1">
      <alignment horizontal="right"/>
    </xf>
    <xf numFmtId="49" fontId="7" fillId="0" borderId="0" xfId="0" quotePrefix="1" applyNumberFormat="1" applyFont="1" applyAlignment="1">
      <alignment horizontal="right"/>
    </xf>
    <xf numFmtId="0" fontId="7" fillId="0" borderId="0" xfId="0" applyFont="1" applyAlignment="1">
      <alignment horizontal="center" vertical="center" wrapText="1"/>
    </xf>
    <xf numFmtId="177" fontId="0" fillId="0" borderId="0" xfId="0" applyNumberFormat="1" applyAlignment="1">
      <alignment vertical="center" wrapText="1"/>
    </xf>
    <xf numFmtId="0" fontId="9" fillId="2" borderId="7" xfId="0" applyFont="1" applyFill="1" applyBorder="1" applyAlignment="1">
      <alignment horizontal="right" vertical="center"/>
    </xf>
    <xf numFmtId="0" fontId="7" fillId="5" borderId="5" xfId="0" applyFont="1" applyFill="1" applyBorder="1" applyAlignment="1">
      <alignment horizontal="center" vertical="center"/>
    </xf>
    <xf numFmtId="0" fontId="7" fillId="5" borderId="6" xfId="0" applyFont="1" applyFill="1" applyBorder="1">
      <alignment vertical="center"/>
    </xf>
    <xf numFmtId="0" fontId="7" fillId="0" borderId="8" xfId="0" applyFont="1" applyBorder="1" applyAlignment="1">
      <alignment horizontal="center" vertical="center" wrapText="1"/>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5" xfId="0" applyFont="1" applyFill="1" applyBorder="1">
      <alignment vertical="center"/>
    </xf>
    <xf numFmtId="0" fontId="7"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8" fillId="2" borderId="7"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0" xfId="0" applyFont="1" applyFill="1" applyBorder="1">
      <alignment vertical="center"/>
    </xf>
    <xf numFmtId="0" fontId="7" fillId="3" borderId="14" xfId="0" applyFont="1" applyFill="1" applyBorder="1">
      <alignment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5" borderId="5" xfId="0" applyFont="1" applyFill="1" applyBorder="1">
      <alignment vertical="center"/>
    </xf>
    <xf numFmtId="0" fontId="7" fillId="3" borderId="2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2" xfId="0" applyFont="1" applyFill="1" applyBorder="1">
      <alignment vertical="center"/>
    </xf>
    <xf numFmtId="0" fontId="7" fillId="3" borderId="2" xfId="0" applyFont="1" applyFill="1" applyBorder="1">
      <alignment vertical="center"/>
    </xf>
    <xf numFmtId="0" fontId="7" fillId="3" borderId="2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2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7" fillId="6" borderId="2" xfId="0" applyFont="1" applyFill="1" applyBorder="1" applyAlignment="1">
      <alignment vertical="center" wrapText="1"/>
    </xf>
    <xf numFmtId="0" fontId="7" fillId="4"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5" borderId="1" xfId="0" applyFont="1" applyFill="1" applyBorder="1" applyAlignment="1">
      <alignment horizontal="center" vertical="center"/>
    </xf>
    <xf numFmtId="0" fontId="7" fillId="5" borderId="25" xfId="0" applyFont="1" applyFill="1" applyBorder="1" applyAlignment="1">
      <alignment horizontal="center" vertical="center"/>
    </xf>
    <xf numFmtId="0" fontId="11"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2" xfId="0" applyFont="1" applyBorder="1" applyAlignment="1">
      <alignment horizontal="center" vertical="center" wrapText="1"/>
    </xf>
    <xf numFmtId="0" fontId="7" fillId="3" borderId="2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0" fontId="7" fillId="0" borderId="0" xfId="0" applyFont="1">
      <alignment vertical="center"/>
    </xf>
    <xf numFmtId="0" fontId="7" fillId="3" borderId="2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2" xfId="0" applyFont="1" applyFill="1" applyBorder="1" applyAlignment="1">
      <alignment vertical="center" wrapText="1"/>
    </xf>
    <xf numFmtId="0" fontId="7" fillId="3" borderId="2" xfId="0" applyFont="1" applyFill="1" applyBorder="1" applyAlignment="1">
      <alignment vertical="center" wrapText="1"/>
    </xf>
    <xf numFmtId="0" fontId="7" fillId="5" borderId="12" xfId="0" applyFont="1" applyFill="1" applyBorder="1" applyAlignment="1">
      <alignment horizontal="center" vertical="center"/>
    </xf>
    <xf numFmtId="0" fontId="7" fillId="5" borderId="32"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33" xfId="0" applyFont="1" applyFill="1" applyBorder="1" applyAlignment="1">
      <alignment horizontal="center" vertical="center"/>
    </xf>
    <xf numFmtId="0" fontId="7" fillId="0" borderId="0" xfId="0" applyFont="1" applyAlignment="1">
      <alignment horizontal="left" vertical="top"/>
    </xf>
    <xf numFmtId="0" fontId="7" fillId="3" borderId="3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3" xfId="0" applyFont="1" applyFill="1" applyBorder="1" applyAlignment="1">
      <alignment horizontal="center" vertical="center"/>
    </xf>
    <xf numFmtId="49" fontId="7" fillId="0" borderId="0" xfId="0" applyNumberFormat="1" applyFont="1" applyAlignment="1">
      <alignment horizontal="right" wrapText="1"/>
    </xf>
    <xf numFmtId="0" fontId="7" fillId="0" borderId="1" xfId="0" applyFont="1" applyBorder="1" applyAlignment="1">
      <alignment vertical="center" wrapText="1"/>
    </xf>
    <xf numFmtId="0" fontId="7" fillId="0" borderId="7" xfId="0" applyFont="1" applyBorder="1" applyAlignment="1">
      <alignment vertical="center" wrapText="1"/>
    </xf>
    <xf numFmtId="0" fontId="7" fillId="0" borderId="25" xfId="0" applyFont="1" applyBorder="1" applyAlignment="1">
      <alignment vertical="center" wrapText="1"/>
    </xf>
    <xf numFmtId="0" fontId="7" fillId="3" borderId="2" xfId="0" applyFont="1" applyFill="1" applyBorder="1" applyAlignment="1">
      <alignment horizontal="center" vertical="center" wrapText="1"/>
    </xf>
    <xf numFmtId="0" fontId="7" fillId="0" borderId="2" xfId="0" applyFont="1" applyBorder="1" applyAlignment="1">
      <alignment vertical="center" wrapText="1"/>
    </xf>
    <xf numFmtId="0" fontId="7" fillId="4" borderId="1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xf>
    <xf numFmtId="0" fontId="7" fillId="0" borderId="25" xfId="0" applyFont="1" applyBorder="1" applyAlignment="1">
      <alignment horizontal="left" vertical="center"/>
    </xf>
    <xf numFmtId="0" fontId="7" fillId="0" borderId="8" xfId="0" applyFont="1" applyBorder="1" applyAlignment="1">
      <alignment horizontal="right" vertical="center" wrapText="1"/>
    </xf>
    <xf numFmtId="0" fontId="7" fillId="6" borderId="2"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25" xfId="0" applyFont="1" applyFill="1" applyBorder="1" applyAlignment="1">
      <alignment horizontal="lef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25" xfId="0" applyBorder="1" applyAlignment="1">
      <alignment vertical="center" wrapText="1"/>
    </xf>
    <xf numFmtId="0" fontId="7" fillId="6" borderId="10" xfId="0" applyFont="1" applyFill="1" applyBorder="1" applyAlignment="1">
      <alignment vertical="center" wrapText="1"/>
    </xf>
    <xf numFmtId="0" fontId="7" fillId="0" borderId="35" xfId="0" applyFont="1" applyBorder="1" applyAlignment="1">
      <alignment horizontal="center" vertical="center" wrapText="1"/>
    </xf>
    <xf numFmtId="0" fontId="7" fillId="8" borderId="2"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3" borderId="36" xfId="0" applyFont="1" applyFill="1" applyBorder="1" applyAlignment="1">
      <alignment horizontal="center" vertical="center"/>
    </xf>
    <xf numFmtId="0" fontId="8" fillId="2" borderId="7" xfId="0" applyFont="1" applyFill="1" applyBorder="1" applyAlignment="1">
      <alignment horizontal="center" vertical="center" wrapText="1"/>
    </xf>
    <xf numFmtId="0" fontId="0" fillId="2" borderId="7" xfId="0" applyFill="1" applyBorder="1" applyAlignment="1">
      <alignment horizontal="right" vertical="center"/>
    </xf>
    <xf numFmtId="0" fontId="0" fillId="2" borderId="7" xfId="0" applyFill="1" applyBorder="1" applyAlignment="1">
      <alignment horizontal="left" vertical="center"/>
    </xf>
    <xf numFmtId="0" fontId="0" fillId="2" borderId="25" xfId="0" applyFill="1" applyBorder="1" applyAlignment="1">
      <alignment horizontal="left" vertical="center"/>
    </xf>
    <xf numFmtId="0" fontId="12" fillId="7" borderId="1" xfId="0" applyFont="1" applyFill="1" applyBorder="1">
      <alignment vertical="center"/>
    </xf>
    <xf numFmtId="0" fontId="13" fillId="7" borderId="7" xfId="0" applyFont="1" applyFill="1" applyBorder="1">
      <alignment vertical="center"/>
    </xf>
    <xf numFmtId="0" fontId="13" fillId="7" borderId="25" xfId="0" applyFont="1" applyFill="1" applyBorder="1">
      <alignment vertical="center"/>
    </xf>
    <xf numFmtId="0" fontId="7" fillId="6" borderId="26"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6" borderId="37"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38" xfId="0" applyFont="1" applyFill="1" applyBorder="1" applyAlignment="1">
      <alignment horizontal="left" vertical="center" wrapText="1"/>
    </xf>
    <xf numFmtId="0" fontId="7" fillId="6" borderId="26" xfId="0" applyFont="1" applyFill="1" applyBorder="1" applyAlignment="1">
      <alignment vertical="center" wrapText="1"/>
    </xf>
    <xf numFmtId="0" fontId="7" fillId="6" borderId="8" xfId="0" applyFont="1" applyFill="1" applyBorder="1" applyAlignment="1">
      <alignment vertical="center" wrapText="1"/>
    </xf>
    <xf numFmtId="0" fontId="7" fillId="6" borderId="37" xfId="0" applyFont="1" applyFill="1" applyBorder="1" applyAlignment="1">
      <alignment vertical="center" wrapText="1"/>
    </xf>
    <xf numFmtId="0" fontId="7" fillId="6" borderId="3" xfId="0" applyFont="1" applyFill="1" applyBorder="1" applyAlignment="1">
      <alignment vertical="center" wrapText="1"/>
    </xf>
    <xf numFmtId="0" fontId="7" fillId="6" borderId="18" xfId="0" applyFont="1" applyFill="1" applyBorder="1" applyAlignment="1">
      <alignment vertical="center" wrapText="1"/>
    </xf>
    <xf numFmtId="0" fontId="7" fillId="6" borderId="38" xfId="0" applyFont="1" applyFill="1" applyBorder="1" applyAlignment="1">
      <alignment vertical="center" wrapText="1"/>
    </xf>
    <xf numFmtId="0" fontId="7" fillId="6" borderId="39"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40" xfId="0" applyFont="1" applyFill="1" applyBorder="1" applyAlignment="1">
      <alignment horizontal="left" vertical="center" wrapText="1"/>
    </xf>
    <xf numFmtId="0" fontId="7" fillId="0" borderId="1" xfId="0" applyFont="1" applyBorder="1" applyAlignment="1">
      <alignment horizontal="center" vertical="center"/>
    </xf>
    <xf numFmtId="0" fontId="7" fillId="0" borderId="41" xfId="0" applyFont="1" applyBorder="1" applyAlignment="1">
      <alignment horizontal="center" vertical="center"/>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12" fillId="7" borderId="1"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25" xfId="0" applyFont="1" applyFill="1" applyBorder="1" applyAlignment="1">
      <alignment horizontal="left" vertical="center" wrapText="1"/>
    </xf>
    <xf numFmtId="0" fontId="5" fillId="0" borderId="12" xfId="1" applyBorder="1" applyAlignment="1">
      <alignment horizontal="center" vertical="center"/>
    </xf>
    <xf numFmtId="0" fontId="5" fillId="0" borderId="42" xfId="1" applyBorder="1" applyAlignment="1">
      <alignment horizontal="center" vertical="center"/>
    </xf>
  </cellXfs>
  <cellStyles count="2">
    <cellStyle name="ハイパーリンク" xfId="1" builtinId="8"/>
    <cellStyle name="標準" xfId="0" builtinId="0"/>
  </cellStyles>
  <dxfs count="1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39994506668294322"/>
        </patternFill>
      </fill>
    </dxf>
    <dxf>
      <font>
        <color rgb="FF9C6500"/>
      </font>
      <fill>
        <patternFill>
          <bgColor rgb="FFFFFF00"/>
        </patternFill>
      </fill>
    </dxf>
    <dxf>
      <fill>
        <patternFill>
          <bgColor rgb="FFFFC000"/>
        </patternFill>
      </fill>
    </dxf>
    <dxf>
      <fill>
        <patternFill>
          <bgColor theme="0"/>
        </patternFill>
      </fill>
    </dxf>
    <dxf>
      <fill>
        <patternFill>
          <bgColor theme="6" tint="0.39994506668294322"/>
        </patternFill>
      </fill>
    </dxf>
    <dxf>
      <font>
        <color rgb="FF9C6500"/>
      </font>
      <fill>
        <patternFill>
          <bgColor rgb="FFFFFF00"/>
        </patternFill>
      </fill>
    </dxf>
    <dxf>
      <fill>
        <patternFill>
          <bgColor rgb="FFFFC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DE70-BFC2-4F76-A2F6-FE1AA1111598}">
  <sheetPr>
    <pageSetUpPr fitToPage="1"/>
  </sheetPr>
  <dimension ref="A1:R64"/>
  <sheetViews>
    <sheetView tabSelected="1" zoomScaleNormal="100" zoomScaleSheetLayoutView="100" workbookViewId="0"/>
  </sheetViews>
  <sheetFormatPr defaultColWidth="8.625" defaultRowHeight="13.5" x14ac:dyDescent="0.15"/>
  <cols>
    <col min="1" max="2" width="3.125" customWidth="1"/>
    <col min="3" max="3" width="13.125" customWidth="1"/>
    <col min="4" max="4" width="31.875" customWidth="1"/>
    <col min="5" max="5" width="3.5" customWidth="1"/>
    <col min="6" max="6" width="5.875" style="1" customWidth="1"/>
    <col min="7" max="7" width="7.375" customWidth="1"/>
    <col min="8" max="8" width="5" customWidth="1"/>
    <col min="9" max="9" width="3" customWidth="1"/>
    <col min="10" max="10" width="4.875" customWidth="1"/>
    <col min="11" max="11" width="5.5" customWidth="1"/>
    <col min="12" max="13" width="2.875" customWidth="1"/>
    <col min="14" max="14" width="5.375" customWidth="1"/>
    <col min="15" max="15" width="5.125" customWidth="1"/>
    <col min="16" max="16" width="10.875" customWidth="1"/>
    <col min="17" max="17" width="22" hidden="1" customWidth="1"/>
    <col min="18" max="18" width="23.625" hidden="1" customWidth="1"/>
    <col min="19" max="65" width="8.625" customWidth="1"/>
  </cols>
  <sheetData>
    <row r="1" spans="1:18" s="1" customFormat="1" ht="23.1" customHeight="1" x14ac:dyDescent="0.15">
      <c r="A1" s="10"/>
      <c r="B1" s="122" t="str">
        <f>IF(A58="事業名 上書き記入","",E58)</f>
        <v/>
      </c>
      <c r="C1" s="122"/>
      <c r="D1" s="36"/>
      <c r="E1" s="24" t="s">
        <v>70</v>
      </c>
      <c r="F1" s="63" t="s">
        <v>84</v>
      </c>
      <c r="G1" s="64"/>
      <c r="H1" s="64"/>
      <c r="I1" s="64"/>
      <c r="J1" s="65"/>
      <c r="K1" s="123">
        <v>2025</v>
      </c>
      <c r="L1" s="123"/>
      <c r="M1" s="124" t="s">
        <v>81</v>
      </c>
      <c r="N1" s="124"/>
      <c r="O1" s="125"/>
    </row>
    <row r="2" spans="1:18" ht="15" customHeight="1" x14ac:dyDescent="0.15">
      <c r="A2" s="126" t="s">
        <v>56</v>
      </c>
      <c r="B2" s="127"/>
      <c r="C2" s="127"/>
      <c r="D2" s="127"/>
      <c r="E2" s="127"/>
      <c r="F2" s="127"/>
      <c r="G2" s="127"/>
      <c r="H2" s="127"/>
      <c r="I2" s="127"/>
      <c r="J2" s="127"/>
      <c r="K2" s="127"/>
      <c r="L2" s="127"/>
      <c r="M2" s="127"/>
      <c r="N2" s="127"/>
      <c r="O2" s="128"/>
    </row>
    <row r="3" spans="1:18" x14ac:dyDescent="0.15">
      <c r="A3" s="80" t="s">
        <v>44</v>
      </c>
      <c r="B3" s="80"/>
      <c r="C3" s="80"/>
      <c r="D3" s="80"/>
      <c r="E3" s="80"/>
      <c r="F3" s="80" t="s">
        <v>1</v>
      </c>
      <c r="G3" s="80"/>
      <c r="H3" s="80"/>
      <c r="I3" s="80"/>
      <c r="J3" s="80"/>
      <c r="K3" s="80"/>
      <c r="L3" s="80"/>
      <c r="M3" s="80"/>
      <c r="N3" s="80"/>
      <c r="O3" s="80"/>
      <c r="P3" s="1"/>
    </row>
    <row r="4" spans="1:18" x14ac:dyDescent="0.15">
      <c r="A4" s="80"/>
      <c r="B4" s="80"/>
      <c r="C4" s="80"/>
      <c r="D4" s="80"/>
      <c r="E4" s="80"/>
      <c r="F4" s="80" t="s">
        <v>2</v>
      </c>
      <c r="G4" s="80"/>
      <c r="H4" s="80"/>
      <c r="I4" s="80"/>
      <c r="J4" s="81" t="s">
        <v>3</v>
      </c>
      <c r="K4" s="81"/>
      <c r="L4" s="81"/>
      <c r="M4" s="121" t="s">
        <v>4</v>
      </c>
      <c r="N4" s="121"/>
      <c r="O4" s="121"/>
      <c r="P4" s="1"/>
      <c r="R4" t="s">
        <v>99</v>
      </c>
    </row>
    <row r="5" spans="1:18" ht="28.5" customHeight="1" x14ac:dyDescent="0.15">
      <c r="A5" s="110" t="s">
        <v>114</v>
      </c>
      <c r="B5" s="110"/>
      <c r="C5" s="110"/>
      <c r="D5" s="110"/>
      <c r="E5" s="110"/>
      <c r="F5" s="71"/>
      <c r="G5" s="71"/>
      <c r="H5" s="71"/>
      <c r="I5" s="71"/>
      <c r="J5" s="71"/>
      <c r="K5" s="71"/>
      <c r="L5" s="71"/>
      <c r="M5" s="71"/>
      <c r="N5" s="71"/>
      <c r="O5" s="71"/>
      <c r="P5" s="1"/>
      <c r="R5" s="3" t="s">
        <v>61</v>
      </c>
    </row>
    <row r="6" spans="1:18" s="3" customFormat="1" ht="27" customHeight="1" x14ac:dyDescent="0.15">
      <c r="A6" s="102" t="s">
        <v>130</v>
      </c>
      <c r="B6" s="87" t="s">
        <v>107</v>
      </c>
      <c r="C6" s="87"/>
      <c r="D6" s="87"/>
      <c r="E6" s="87"/>
      <c r="F6" s="71"/>
      <c r="G6" s="71"/>
      <c r="H6" s="71"/>
      <c r="I6" s="71"/>
      <c r="J6" s="71"/>
      <c r="K6" s="71"/>
      <c r="L6" s="71"/>
      <c r="M6" s="71"/>
      <c r="N6" s="71"/>
      <c r="O6" s="71"/>
      <c r="P6" s="2"/>
      <c r="R6" s="3" t="s">
        <v>59</v>
      </c>
    </row>
    <row r="7" spans="1:18" s="3" customFormat="1" ht="27" customHeight="1" x14ac:dyDescent="0.15">
      <c r="A7" s="102"/>
      <c r="B7" s="13" t="s">
        <v>5</v>
      </c>
      <c r="C7" s="69" t="s">
        <v>6</v>
      </c>
      <c r="D7" s="69"/>
      <c r="E7" s="69"/>
      <c r="F7" s="78" t="s">
        <v>82</v>
      </c>
      <c r="G7" s="78"/>
      <c r="H7" s="78"/>
      <c r="I7" s="78"/>
      <c r="J7" s="118" t="s">
        <v>129</v>
      </c>
      <c r="K7" s="118"/>
      <c r="L7" s="118"/>
      <c r="M7" s="120" t="s">
        <v>83</v>
      </c>
      <c r="N7" s="120"/>
      <c r="O7" s="120"/>
      <c r="R7" s="23" t="str">
        <f>TEXT($K$1,"####0"&amp;"年度に完了予定")</f>
        <v>2025年度に完了予定</v>
      </c>
    </row>
    <row r="8" spans="1:18" s="3" customFormat="1" ht="27" customHeight="1" x14ac:dyDescent="0.15">
      <c r="A8" s="102"/>
      <c r="B8" s="13" t="s">
        <v>33</v>
      </c>
      <c r="C8" s="69" t="s">
        <v>8</v>
      </c>
      <c r="D8" s="69"/>
      <c r="E8" s="69"/>
      <c r="F8" s="78" t="s">
        <v>82</v>
      </c>
      <c r="G8" s="78"/>
      <c r="H8" s="78"/>
      <c r="I8" s="78"/>
      <c r="J8" s="118" t="s">
        <v>129</v>
      </c>
      <c r="K8" s="118"/>
      <c r="L8" s="118"/>
      <c r="M8" s="120" t="s">
        <v>80</v>
      </c>
      <c r="N8" s="120"/>
      <c r="O8" s="120"/>
      <c r="R8" s="23" t="str">
        <f>TEXT($K$1+1,"####0"&amp;"年度に完了予定")</f>
        <v>2026年度に完了予定</v>
      </c>
    </row>
    <row r="9" spans="1:18" s="3" customFormat="1" ht="27" customHeight="1" x14ac:dyDescent="0.15">
      <c r="A9" s="102"/>
      <c r="B9" s="13" t="s">
        <v>34</v>
      </c>
      <c r="C9" s="117" t="s">
        <v>41</v>
      </c>
      <c r="D9" s="117"/>
      <c r="E9" s="117"/>
      <c r="F9" s="78" t="s">
        <v>82</v>
      </c>
      <c r="G9" s="78"/>
      <c r="H9" s="78"/>
      <c r="I9" s="78"/>
      <c r="J9" s="118" t="s">
        <v>129</v>
      </c>
      <c r="K9" s="118"/>
      <c r="L9" s="118"/>
      <c r="M9" s="120" t="s">
        <v>80</v>
      </c>
      <c r="N9" s="120"/>
      <c r="O9" s="120"/>
      <c r="R9" s="3" t="s">
        <v>60</v>
      </c>
    </row>
    <row r="10" spans="1:18" s="3" customFormat="1" ht="28.5" customHeight="1" x14ac:dyDescent="0.15">
      <c r="A10" s="102"/>
      <c r="B10" s="129" t="str">
        <f>"この事業内での"&amp;TEXT($K$1-2000,"00")&amp;"年度と"&amp;TEXT($K$1-1999,"00")&amp;"年度での開発内容を記してください（各45字以内）。"</f>
        <v>この事業内での25年度と26年度での開発内容を記してください（各45字以内）。</v>
      </c>
      <c r="C10" s="130"/>
      <c r="D10" s="131"/>
      <c r="E10" s="15" t="str">
        <f>TEXT($K$1-2000,"00")&amp;"年"</f>
        <v>25年</v>
      </c>
      <c r="F10" s="114"/>
      <c r="G10" s="115"/>
      <c r="H10" s="115"/>
      <c r="I10" s="115"/>
      <c r="J10" s="115"/>
      <c r="K10" s="115"/>
      <c r="L10" s="115"/>
      <c r="M10" s="115"/>
      <c r="N10" s="115"/>
      <c r="O10" s="116"/>
    </row>
    <row r="11" spans="1:18" s="3" customFormat="1" ht="28.5" customHeight="1" x14ac:dyDescent="0.15">
      <c r="A11" s="102"/>
      <c r="B11" s="132"/>
      <c r="C11" s="133"/>
      <c r="D11" s="134"/>
      <c r="E11" s="15" t="str">
        <f>TEXT($K$1-1999,"00")&amp;"年"</f>
        <v>26年</v>
      </c>
      <c r="F11" s="114"/>
      <c r="G11" s="115"/>
      <c r="H11" s="115"/>
      <c r="I11" s="115"/>
      <c r="J11" s="115"/>
      <c r="K11" s="115"/>
      <c r="L11" s="115"/>
      <c r="M11" s="115"/>
      <c r="N11" s="115"/>
      <c r="O11" s="116"/>
      <c r="Q11" s="3" t="s">
        <v>100</v>
      </c>
      <c r="R11" t="s">
        <v>97</v>
      </c>
    </row>
    <row r="12" spans="1:18" s="3" customFormat="1" ht="27" customHeight="1" x14ac:dyDescent="0.15">
      <c r="A12" s="102" t="s">
        <v>131</v>
      </c>
      <c r="B12" s="87" t="s">
        <v>10</v>
      </c>
      <c r="C12" s="87"/>
      <c r="D12" s="87"/>
      <c r="E12" s="87"/>
      <c r="F12" s="71"/>
      <c r="G12" s="71"/>
      <c r="H12" s="71"/>
      <c r="I12" s="71"/>
      <c r="J12" s="71"/>
      <c r="K12" s="71"/>
      <c r="L12" s="71"/>
      <c r="M12" s="71"/>
      <c r="N12" s="71"/>
      <c r="O12" s="71"/>
      <c r="P12" s="2"/>
      <c r="Q12" s="3" t="s">
        <v>61</v>
      </c>
      <c r="R12" s="3" t="s">
        <v>61</v>
      </c>
    </row>
    <row r="13" spans="1:18" s="3" customFormat="1" ht="27" customHeight="1" x14ac:dyDescent="0.15">
      <c r="A13" s="102"/>
      <c r="B13" s="13" t="s">
        <v>5</v>
      </c>
      <c r="C13" s="69" t="s">
        <v>6</v>
      </c>
      <c r="D13" s="69"/>
      <c r="E13" s="69"/>
      <c r="F13" s="78" t="s">
        <v>82</v>
      </c>
      <c r="G13" s="78"/>
      <c r="H13" s="78"/>
      <c r="I13" s="78"/>
      <c r="J13" s="118" t="s">
        <v>129</v>
      </c>
      <c r="K13" s="118"/>
      <c r="L13" s="118"/>
      <c r="M13" s="120" t="s">
        <v>83</v>
      </c>
      <c r="N13" s="120"/>
      <c r="O13" s="120"/>
      <c r="Q13" s="3" t="s">
        <v>62</v>
      </c>
      <c r="R13" s="3" t="s">
        <v>59</v>
      </c>
    </row>
    <row r="14" spans="1:18" s="3" customFormat="1" ht="27" customHeight="1" x14ac:dyDescent="0.15">
      <c r="A14" s="102"/>
      <c r="B14" s="13" t="s">
        <v>33</v>
      </c>
      <c r="C14" s="69" t="s">
        <v>8</v>
      </c>
      <c r="D14" s="69"/>
      <c r="E14" s="69"/>
      <c r="F14" s="78" t="s">
        <v>82</v>
      </c>
      <c r="G14" s="78"/>
      <c r="H14" s="78"/>
      <c r="I14" s="78"/>
      <c r="J14" s="118" t="s">
        <v>129</v>
      </c>
      <c r="K14" s="118"/>
      <c r="L14" s="118"/>
      <c r="M14" s="120" t="s">
        <v>83</v>
      </c>
      <c r="N14" s="120"/>
      <c r="O14" s="120"/>
      <c r="Q14" s="23" t="str">
        <f>TEXT($K$1,"####0"&amp;"年度に開始予定")</f>
        <v>2025年度に開始予定</v>
      </c>
      <c r="R14" s="23" t="str">
        <f>TEXT($K$1,"####0"&amp;"年度に完了予定")</f>
        <v>2025年度に完了予定</v>
      </c>
    </row>
    <row r="15" spans="1:18" s="3" customFormat="1" ht="27" customHeight="1" x14ac:dyDescent="0.15">
      <c r="A15" s="102"/>
      <c r="B15" s="13" t="s">
        <v>34</v>
      </c>
      <c r="C15" s="117" t="s">
        <v>41</v>
      </c>
      <c r="D15" s="117"/>
      <c r="E15" s="117"/>
      <c r="F15" s="78" t="s">
        <v>82</v>
      </c>
      <c r="G15" s="78"/>
      <c r="H15" s="78"/>
      <c r="I15" s="78"/>
      <c r="J15" s="118" t="s">
        <v>129</v>
      </c>
      <c r="K15" s="118"/>
      <c r="L15" s="118"/>
      <c r="M15" s="120" t="s">
        <v>80</v>
      </c>
      <c r="N15" s="120"/>
      <c r="O15" s="120"/>
      <c r="Q15" s="23" t="str">
        <f>TEXT($K$1+1,"####0"&amp;"年度に開始予定")</f>
        <v>2026年度に開始予定</v>
      </c>
      <c r="R15" s="23" t="str">
        <f>TEXT($K$1+1,"####0"&amp;"年度に完了予定")</f>
        <v>2026年度に完了予定</v>
      </c>
    </row>
    <row r="16" spans="1:18" s="3" customFormat="1" ht="28.5" customHeight="1" x14ac:dyDescent="0.15">
      <c r="A16" s="102"/>
      <c r="B16" s="129" t="str">
        <f>"この事業内での"&amp;TEXT($K$1-2000,"00")&amp;"年度と"&amp;TEXT($K$1-1999,"00")&amp;"年度での開発内容を記してください（各45字以内）。"</f>
        <v>この事業内での25年度と26年度での開発内容を記してください（各45字以内）。</v>
      </c>
      <c r="C16" s="130"/>
      <c r="D16" s="131"/>
      <c r="E16" s="15" t="str">
        <f>TEXT($K$1-2000,"00")&amp;"年"</f>
        <v>25年</v>
      </c>
      <c r="F16" s="114"/>
      <c r="G16" s="115"/>
      <c r="H16" s="115"/>
      <c r="I16" s="115"/>
      <c r="J16" s="115"/>
      <c r="K16" s="115"/>
      <c r="L16" s="115"/>
      <c r="M16" s="115"/>
      <c r="N16" s="115"/>
      <c r="O16" s="116"/>
      <c r="P16" s="2"/>
      <c r="Q16" s="3" t="s">
        <v>60</v>
      </c>
      <c r="R16" s="23" t="str">
        <f>TEXT($K$1+2,"####0"&amp;"年度前半に完了予定")</f>
        <v>2027年度前半に完了予定</v>
      </c>
    </row>
    <row r="17" spans="1:18" s="3" customFormat="1" ht="28.5" customHeight="1" x14ac:dyDescent="0.15">
      <c r="A17" s="102"/>
      <c r="B17" s="132"/>
      <c r="C17" s="133"/>
      <c r="D17" s="134"/>
      <c r="E17" s="15" t="str">
        <f>TEXT($K$1-1999,"00")&amp;"年"</f>
        <v>26年</v>
      </c>
      <c r="F17" s="114"/>
      <c r="G17" s="115"/>
      <c r="H17" s="115"/>
      <c r="I17" s="115"/>
      <c r="J17" s="115"/>
      <c r="K17" s="115"/>
      <c r="L17" s="115"/>
      <c r="M17" s="115"/>
      <c r="N17" s="115"/>
      <c r="O17" s="116"/>
      <c r="P17" s="2"/>
      <c r="R17" s="3" t="s">
        <v>60</v>
      </c>
    </row>
    <row r="18" spans="1:18" s="3" customFormat="1" ht="27" customHeight="1" x14ac:dyDescent="0.15">
      <c r="A18" s="102" t="s">
        <v>132</v>
      </c>
      <c r="B18" s="87" t="s">
        <v>106</v>
      </c>
      <c r="C18" s="87"/>
      <c r="D18" s="87"/>
      <c r="E18" s="87"/>
      <c r="F18" s="71"/>
      <c r="G18" s="71"/>
      <c r="H18" s="71"/>
      <c r="I18" s="71"/>
      <c r="J18" s="71"/>
      <c r="K18" s="71"/>
      <c r="L18" s="71"/>
      <c r="M18" s="71"/>
      <c r="N18" s="71"/>
      <c r="O18" s="71"/>
      <c r="P18" s="2"/>
      <c r="Q18" s="3" t="s">
        <v>96</v>
      </c>
      <c r="R18" s="3" t="s">
        <v>98</v>
      </c>
    </row>
    <row r="19" spans="1:18" s="3" customFormat="1" ht="27" customHeight="1" x14ac:dyDescent="0.15">
      <c r="A19" s="102"/>
      <c r="B19" s="13" t="s">
        <v>5</v>
      </c>
      <c r="C19" s="69" t="s">
        <v>6</v>
      </c>
      <c r="D19" s="69"/>
      <c r="E19" s="69"/>
      <c r="F19" s="78" t="s">
        <v>82</v>
      </c>
      <c r="G19" s="78"/>
      <c r="H19" s="78"/>
      <c r="I19" s="78"/>
      <c r="J19" s="118" t="s">
        <v>129</v>
      </c>
      <c r="K19" s="118"/>
      <c r="L19" s="118"/>
      <c r="M19" s="120" t="s">
        <v>80</v>
      </c>
      <c r="N19" s="120"/>
      <c r="O19" s="120"/>
      <c r="Q19" s="3" t="s">
        <v>61</v>
      </c>
      <c r="R19" s="3" t="s">
        <v>61</v>
      </c>
    </row>
    <row r="20" spans="1:18" s="3" customFormat="1" ht="27" customHeight="1" x14ac:dyDescent="0.15">
      <c r="A20" s="102"/>
      <c r="B20" s="13" t="s">
        <v>33</v>
      </c>
      <c r="C20" s="69" t="s">
        <v>8</v>
      </c>
      <c r="D20" s="69"/>
      <c r="E20" s="69"/>
      <c r="F20" s="78" t="s">
        <v>82</v>
      </c>
      <c r="G20" s="78"/>
      <c r="H20" s="78"/>
      <c r="I20" s="78"/>
      <c r="J20" s="118" t="s">
        <v>129</v>
      </c>
      <c r="K20" s="118"/>
      <c r="L20" s="118"/>
      <c r="M20" s="120" t="s">
        <v>80</v>
      </c>
      <c r="N20" s="120"/>
      <c r="O20" s="120"/>
      <c r="Q20" s="3" t="s">
        <v>62</v>
      </c>
      <c r="R20" s="3" t="s">
        <v>59</v>
      </c>
    </row>
    <row r="21" spans="1:18" s="3" customFormat="1" ht="27" customHeight="1" x14ac:dyDescent="0.15">
      <c r="A21" s="102"/>
      <c r="B21" s="13" t="s">
        <v>34</v>
      </c>
      <c r="C21" s="117" t="s">
        <v>41</v>
      </c>
      <c r="D21" s="117"/>
      <c r="E21" s="117"/>
      <c r="F21" s="78" t="s">
        <v>82</v>
      </c>
      <c r="G21" s="78"/>
      <c r="H21" s="78"/>
      <c r="I21" s="78"/>
      <c r="J21" s="118" t="s">
        <v>129</v>
      </c>
      <c r="K21" s="118"/>
      <c r="L21" s="118"/>
      <c r="M21" s="120" t="s">
        <v>80</v>
      </c>
      <c r="N21" s="120"/>
      <c r="O21" s="120"/>
      <c r="Q21" s="23" t="str">
        <f>TEXT($K$1,"####0"&amp;"年度に開始予定")</f>
        <v>2025年度に開始予定</v>
      </c>
      <c r="R21" s="23" t="str">
        <f>TEXT($K$1,"####0"&amp;"年度に完了予定")</f>
        <v>2025年度に完了予定</v>
      </c>
    </row>
    <row r="22" spans="1:18" s="3" customFormat="1" ht="28.5" customHeight="1" x14ac:dyDescent="0.15">
      <c r="A22" s="102"/>
      <c r="B22" s="129" t="str">
        <f>"この事業内での"&amp;TEXT($K$1-2000,"00")&amp;"年度と"&amp;TEXT($K$1-1999,"00")&amp;"年度での開発内容を記してください（各45字以内）。"</f>
        <v>この事業内での25年度と26年度での開発内容を記してください（各45字以内）。</v>
      </c>
      <c r="C22" s="130"/>
      <c r="D22" s="131"/>
      <c r="E22" s="15" t="str">
        <f>TEXT($K$1-2000,"00")&amp;"年"</f>
        <v>25年</v>
      </c>
      <c r="F22" s="114"/>
      <c r="G22" s="115"/>
      <c r="H22" s="115"/>
      <c r="I22" s="115"/>
      <c r="J22" s="115"/>
      <c r="K22" s="115"/>
      <c r="L22" s="115"/>
      <c r="M22" s="115"/>
      <c r="N22" s="115"/>
      <c r="O22" s="116"/>
      <c r="P22" s="2"/>
      <c r="Q22" s="23" t="str">
        <f>TEXT($K$1+1,"####0"&amp;"年度に開始予定")</f>
        <v>2026年度に開始予定</v>
      </c>
      <c r="R22" s="23" t="str">
        <f>TEXT($K$1+1,"####0"&amp;"年度に完了予定")</f>
        <v>2026年度に完了予定</v>
      </c>
    </row>
    <row r="23" spans="1:18" s="3" customFormat="1" ht="28.5" customHeight="1" x14ac:dyDescent="0.15">
      <c r="A23" s="102"/>
      <c r="B23" s="132"/>
      <c r="C23" s="133"/>
      <c r="D23" s="134"/>
      <c r="E23" s="15" t="str">
        <f>TEXT($K$1-1999,"00")&amp;"年"</f>
        <v>26年</v>
      </c>
      <c r="F23" s="114"/>
      <c r="G23" s="115"/>
      <c r="H23" s="115"/>
      <c r="I23" s="115"/>
      <c r="J23" s="115"/>
      <c r="K23" s="115"/>
      <c r="L23" s="115"/>
      <c r="M23" s="115"/>
      <c r="N23" s="115"/>
      <c r="O23" s="116"/>
      <c r="P23" s="2"/>
      <c r="Q23" s="23" t="str">
        <f>TEXT($K$1+2,"####0"&amp;"年度に開始予定")</f>
        <v>2027年度に開始予定</v>
      </c>
      <c r="R23" s="23" t="str">
        <f>TEXT($K$1+2,"####0"&amp;"年度に完了予定")</f>
        <v>2027年度に完了予定</v>
      </c>
    </row>
    <row r="24" spans="1:18" s="3" customFormat="1" ht="27" customHeight="1" x14ac:dyDescent="0.15">
      <c r="A24" s="45" t="s">
        <v>133</v>
      </c>
      <c r="B24" s="13" t="s">
        <v>35</v>
      </c>
      <c r="C24" s="69" t="s">
        <v>39</v>
      </c>
      <c r="D24" s="69"/>
      <c r="E24" s="69"/>
      <c r="F24" s="119" t="s">
        <v>82</v>
      </c>
      <c r="G24" s="119"/>
      <c r="H24" s="119"/>
      <c r="I24" s="119"/>
      <c r="J24" s="118" t="s">
        <v>129</v>
      </c>
      <c r="K24" s="118"/>
      <c r="L24" s="118"/>
      <c r="M24" s="77" t="s">
        <v>80</v>
      </c>
      <c r="N24" s="77"/>
      <c r="O24" s="77"/>
      <c r="Q24" s="3" t="s">
        <v>60</v>
      </c>
      <c r="R24" s="3" t="s">
        <v>60</v>
      </c>
    </row>
    <row r="25" spans="1:18" s="3" customFormat="1" ht="27" customHeight="1" x14ac:dyDescent="0.15">
      <c r="A25" s="46"/>
      <c r="B25" s="13" t="s">
        <v>42</v>
      </c>
      <c r="C25" s="69" t="s">
        <v>37</v>
      </c>
      <c r="D25" s="69"/>
      <c r="E25" s="69"/>
      <c r="F25" s="78" t="s">
        <v>111</v>
      </c>
      <c r="G25" s="78"/>
      <c r="H25" s="78"/>
      <c r="I25" s="78"/>
      <c r="J25" s="118" t="s">
        <v>129</v>
      </c>
      <c r="K25" s="118"/>
      <c r="L25" s="118"/>
      <c r="M25" s="77" t="s">
        <v>83</v>
      </c>
      <c r="N25" s="77"/>
      <c r="O25" s="77"/>
      <c r="Q25" s="23"/>
    </row>
    <row r="26" spans="1:18" s="3" customFormat="1" ht="27" customHeight="1" x14ac:dyDescent="0.15">
      <c r="A26" s="46"/>
      <c r="B26" s="135" t="s">
        <v>115</v>
      </c>
      <c r="C26" s="136"/>
      <c r="D26" s="137"/>
      <c r="E26" s="15">
        <v>1</v>
      </c>
      <c r="F26" s="114"/>
      <c r="G26" s="115"/>
      <c r="H26" s="115"/>
      <c r="I26" s="115"/>
      <c r="J26" s="115"/>
      <c r="K26" s="115"/>
      <c r="L26" s="115"/>
      <c r="M26" s="115"/>
      <c r="N26" s="115"/>
      <c r="O26" s="116"/>
      <c r="Q26" s="23"/>
    </row>
    <row r="27" spans="1:18" s="3" customFormat="1" ht="27" customHeight="1" x14ac:dyDescent="0.15">
      <c r="A27" s="47"/>
      <c r="B27" s="138"/>
      <c r="C27" s="139"/>
      <c r="D27" s="140"/>
      <c r="E27" s="15">
        <v>2</v>
      </c>
      <c r="F27" s="114"/>
      <c r="G27" s="115"/>
      <c r="H27" s="115"/>
      <c r="I27" s="115"/>
      <c r="J27" s="115"/>
      <c r="K27" s="115"/>
      <c r="L27" s="115"/>
      <c r="M27" s="115"/>
      <c r="N27" s="115"/>
      <c r="O27" s="116"/>
      <c r="Q27" s="23"/>
    </row>
    <row r="28" spans="1:18" s="3" customFormat="1" ht="27" customHeight="1" x14ac:dyDescent="0.15">
      <c r="A28" s="45" t="s">
        <v>69</v>
      </c>
      <c r="B28" s="13" t="s">
        <v>36</v>
      </c>
      <c r="C28" s="117" t="s">
        <v>49</v>
      </c>
      <c r="D28" s="117"/>
      <c r="E28" s="117"/>
      <c r="F28" s="78" t="s">
        <v>82</v>
      </c>
      <c r="G28" s="78"/>
      <c r="H28" s="78"/>
      <c r="I28" s="78"/>
      <c r="J28" s="118" t="s">
        <v>129</v>
      </c>
      <c r="K28" s="118"/>
      <c r="L28" s="118"/>
      <c r="M28" s="77" t="s">
        <v>87</v>
      </c>
      <c r="N28" s="77"/>
      <c r="O28" s="77"/>
    </row>
    <row r="29" spans="1:18" s="3" customFormat="1" ht="27" customHeight="1" x14ac:dyDescent="0.15">
      <c r="A29" s="46"/>
      <c r="B29" s="13" t="s">
        <v>43</v>
      </c>
      <c r="C29" s="117" t="s">
        <v>48</v>
      </c>
      <c r="D29" s="117"/>
      <c r="E29" s="117"/>
      <c r="F29" s="78" t="s">
        <v>82</v>
      </c>
      <c r="G29" s="78"/>
      <c r="H29" s="78"/>
      <c r="I29" s="78"/>
      <c r="J29" s="118" t="s">
        <v>129</v>
      </c>
      <c r="K29" s="118"/>
      <c r="L29" s="118"/>
      <c r="M29" s="77" t="s">
        <v>80</v>
      </c>
      <c r="N29" s="77"/>
      <c r="O29" s="77"/>
    </row>
    <row r="30" spans="1:18" s="3" customFormat="1" ht="28.5" customHeight="1" x14ac:dyDescent="0.15">
      <c r="A30" s="46"/>
      <c r="B30" s="129" t="s">
        <v>128</v>
      </c>
      <c r="C30" s="130"/>
      <c r="D30" s="131"/>
      <c r="E30" s="15">
        <v>1</v>
      </c>
      <c r="F30" s="114"/>
      <c r="G30" s="115"/>
      <c r="H30" s="115"/>
      <c r="I30" s="115"/>
      <c r="J30" s="115"/>
      <c r="K30" s="115"/>
      <c r="L30" s="115"/>
      <c r="M30" s="115"/>
      <c r="N30" s="115"/>
      <c r="O30" s="116"/>
      <c r="P30" s="2"/>
    </row>
    <row r="31" spans="1:18" s="3" customFormat="1" ht="28.5" customHeight="1" x14ac:dyDescent="0.15">
      <c r="A31" s="46"/>
      <c r="B31" s="141"/>
      <c r="C31" s="142"/>
      <c r="D31" s="143"/>
      <c r="E31" s="15">
        <v>2</v>
      </c>
      <c r="F31" s="114"/>
      <c r="G31" s="115"/>
      <c r="H31" s="115"/>
      <c r="I31" s="115"/>
      <c r="J31" s="115"/>
      <c r="K31" s="115"/>
      <c r="L31" s="115"/>
      <c r="M31" s="115"/>
      <c r="N31" s="115"/>
      <c r="O31" s="116"/>
      <c r="P31" s="2"/>
    </row>
    <row r="32" spans="1:18" s="3" customFormat="1" ht="28.5" customHeight="1" x14ac:dyDescent="0.15">
      <c r="A32" s="47"/>
      <c r="B32" s="132"/>
      <c r="C32" s="133"/>
      <c r="D32" s="134"/>
      <c r="E32" s="15">
        <v>3</v>
      </c>
      <c r="F32" s="114"/>
      <c r="G32" s="115"/>
      <c r="H32" s="115"/>
      <c r="I32" s="115"/>
      <c r="J32" s="115"/>
      <c r="K32" s="115"/>
      <c r="L32" s="115"/>
      <c r="M32" s="115"/>
      <c r="N32" s="115"/>
      <c r="O32" s="116"/>
      <c r="P32" s="2"/>
    </row>
    <row r="33" spans="1:18" s="3" customFormat="1" ht="15" customHeight="1" x14ac:dyDescent="0.15">
      <c r="A33" s="148" t="s">
        <v>45</v>
      </c>
      <c r="B33" s="149"/>
      <c r="C33" s="149"/>
      <c r="D33" s="149"/>
      <c r="E33" s="149"/>
      <c r="F33" s="149"/>
      <c r="G33" s="149"/>
      <c r="H33" s="149"/>
      <c r="I33" s="149"/>
      <c r="J33" s="149"/>
      <c r="K33" s="149"/>
      <c r="L33" s="149"/>
      <c r="M33" s="149"/>
      <c r="N33" s="149"/>
      <c r="O33" s="150"/>
      <c r="P33" s="2"/>
    </row>
    <row r="34" spans="1:18" s="3" customFormat="1" x14ac:dyDescent="0.15">
      <c r="A34" s="80" t="s">
        <v>0</v>
      </c>
      <c r="B34" s="80"/>
      <c r="C34" s="80"/>
      <c r="D34" s="80"/>
      <c r="E34" s="80"/>
      <c r="F34" s="11" t="s">
        <v>78</v>
      </c>
      <c r="G34" s="80" t="s">
        <v>1</v>
      </c>
      <c r="H34" s="80"/>
      <c r="I34" s="80"/>
      <c r="J34" s="80"/>
      <c r="K34" s="80"/>
      <c r="L34" s="80"/>
      <c r="M34" s="80"/>
      <c r="N34" s="80"/>
      <c r="O34" s="80"/>
    </row>
    <row r="35" spans="1:18" s="3" customFormat="1" ht="13.35" customHeight="1" x14ac:dyDescent="0.15">
      <c r="A35" s="80"/>
      <c r="B35" s="80"/>
      <c r="C35" s="80"/>
      <c r="D35" s="80"/>
      <c r="E35" s="80"/>
      <c r="F35" s="11" t="s">
        <v>11</v>
      </c>
      <c r="G35" s="80" t="s">
        <v>71</v>
      </c>
      <c r="H35" s="80"/>
      <c r="I35" s="12" t="s">
        <v>12</v>
      </c>
      <c r="J35" s="80" t="s">
        <v>2</v>
      </c>
      <c r="K35" s="80"/>
      <c r="L35" s="11" t="s">
        <v>13</v>
      </c>
      <c r="M35" s="80" t="s">
        <v>2</v>
      </c>
      <c r="N35" s="80"/>
      <c r="O35" s="80"/>
      <c r="P35" s="2"/>
    </row>
    <row r="36" spans="1:18" s="3" customFormat="1" ht="29.1" customHeight="1" x14ac:dyDescent="0.15">
      <c r="A36" s="45" t="s">
        <v>14</v>
      </c>
      <c r="B36" s="104" t="s">
        <v>40</v>
      </c>
      <c r="C36" s="111" t="s">
        <v>116</v>
      </c>
      <c r="D36" s="112"/>
      <c r="E36" s="113"/>
      <c r="F36" s="38" t="s">
        <v>108</v>
      </c>
      <c r="G36" s="106"/>
      <c r="H36" s="107"/>
      <c r="I36" s="107"/>
      <c r="J36" s="107"/>
      <c r="K36" s="107"/>
      <c r="L36" s="107"/>
      <c r="M36" s="107"/>
      <c r="N36" s="107"/>
      <c r="O36" s="108"/>
      <c r="P36" s="2"/>
      <c r="R36" s="23" t="s">
        <v>68</v>
      </c>
    </row>
    <row r="37" spans="1:18" s="3" customFormat="1" ht="29.1" customHeight="1" x14ac:dyDescent="0.15">
      <c r="A37" s="46"/>
      <c r="B37" s="105"/>
      <c r="C37" s="69" t="s">
        <v>117</v>
      </c>
      <c r="D37" s="69"/>
      <c r="E37" s="69"/>
      <c r="F37" s="37" t="s">
        <v>85</v>
      </c>
      <c r="G37" s="106"/>
      <c r="H37" s="107"/>
      <c r="I37" s="107"/>
      <c r="J37" s="107"/>
      <c r="K37" s="107"/>
      <c r="L37" s="107"/>
      <c r="M37" s="107"/>
      <c r="N37" s="107"/>
      <c r="O37" s="108"/>
      <c r="P37" s="2"/>
      <c r="Q37" s="3" t="s">
        <v>63</v>
      </c>
      <c r="R37" s="23" t="s">
        <v>92</v>
      </c>
    </row>
    <row r="38" spans="1:18" s="3" customFormat="1" ht="29.1" customHeight="1" x14ac:dyDescent="0.15">
      <c r="A38" s="46"/>
      <c r="B38" s="70" t="s">
        <v>16</v>
      </c>
      <c r="C38" s="69" t="s">
        <v>118</v>
      </c>
      <c r="D38" s="69"/>
      <c r="E38" s="69"/>
      <c r="F38" s="37" t="s">
        <v>85</v>
      </c>
      <c r="G38" s="99"/>
      <c r="H38" s="100"/>
      <c r="I38" s="100"/>
      <c r="J38" s="100"/>
      <c r="K38" s="100"/>
      <c r="L38" s="100"/>
      <c r="M38" s="100"/>
      <c r="N38" s="100"/>
      <c r="O38" s="101"/>
      <c r="P38" s="2"/>
      <c r="Q38" s="23" t="str">
        <f>TEXT($K$1,"####0"&amp;"年度以前")</f>
        <v>2025年度以前</v>
      </c>
      <c r="R38" s="23" t="s">
        <v>72</v>
      </c>
    </row>
    <row r="39" spans="1:18" s="3" customFormat="1" ht="29.1" customHeight="1" x14ac:dyDescent="0.15">
      <c r="A39" s="47"/>
      <c r="B39" s="70"/>
      <c r="C39" s="69" t="s">
        <v>119</v>
      </c>
      <c r="D39" s="69"/>
      <c r="E39" s="69"/>
      <c r="F39" s="37" t="s">
        <v>85</v>
      </c>
      <c r="G39" s="99"/>
      <c r="H39" s="100"/>
      <c r="I39" s="100"/>
      <c r="J39" s="100"/>
      <c r="K39" s="100"/>
      <c r="L39" s="100"/>
      <c r="M39" s="100"/>
      <c r="N39" s="100"/>
      <c r="O39" s="101"/>
      <c r="P39" s="2"/>
      <c r="Q39" s="23" t="str">
        <f>TEXT($K$1+1,"####0"&amp;"年度")</f>
        <v>2026年度</v>
      </c>
      <c r="R39" s="23" t="s">
        <v>73</v>
      </c>
    </row>
    <row r="40" spans="1:18" s="3" customFormat="1" ht="29.1" customHeight="1" x14ac:dyDescent="0.15">
      <c r="A40" s="102" t="s">
        <v>17</v>
      </c>
      <c r="B40" s="70" t="s">
        <v>15</v>
      </c>
      <c r="C40" s="69" t="s">
        <v>120</v>
      </c>
      <c r="D40" s="69"/>
      <c r="E40" s="69"/>
      <c r="F40" s="15" t="s">
        <v>11</v>
      </c>
      <c r="G40" s="103"/>
      <c r="H40" s="103"/>
      <c r="I40" s="103"/>
      <c r="J40" s="103"/>
      <c r="K40" s="103"/>
      <c r="L40" s="103"/>
      <c r="M40" s="103"/>
      <c r="N40" s="103"/>
      <c r="O40" s="103"/>
      <c r="Q40" s="23" t="str">
        <f>TEXT($K$1+3,"####0"&amp;"年度以前")</f>
        <v>2028年度以前</v>
      </c>
      <c r="R40" s="23" t="s">
        <v>88</v>
      </c>
    </row>
    <row r="41" spans="1:18" s="3" customFormat="1" ht="29.1" customHeight="1" x14ac:dyDescent="0.15">
      <c r="A41" s="102"/>
      <c r="B41" s="70"/>
      <c r="C41" s="69"/>
      <c r="D41" s="69"/>
      <c r="E41" s="69"/>
      <c r="F41" s="15" t="s">
        <v>12</v>
      </c>
      <c r="G41" s="103"/>
      <c r="H41" s="103"/>
      <c r="I41" s="103"/>
      <c r="J41" s="103"/>
      <c r="K41" s="103"/>
      <c r="L41" s="103"/>
      <c r="M41" s="103"/>
      <c r="N41" s="103"/>
      <c r="O41" s="103"/>
      <c r="Q41" s="3" t="s">
        <v>64</v>
      </c>
      <c r="R41" s="23" t="s">
        <v>89</v>
      </c>
    </row>
    <row r="42" spans="1:18" s="3" customFormat="1" ht="29.1" customHeight="1" x14ac:dyDescent="0.15">
      <c r="A42" s="102"/>
      <c r="B42" s="70"/>
      <c r="C42" s="69"/>
      <c r="D42" s="69"/>
      <c r="E42" s="69"/>
      <c r="F42" s="15" t="s">
        <v>79</v>
      </c>
      <c r="G42" s="103"/>
      <c r="H42" s="103"/>
      <c r="I42" s="103"/>
      <c r="J42" s="103"/>
      <c r="K42" s="103"/>
      <c r="L42" s="103"/>
      <c r="M42" s="103"/>
      <c r="N42" s="103"/>
      <c r="O42" s="103"/>
    </row>
    <row r="43" spans="1:18" s="3" customFormat="1" ht="29.1" customHeight="1" x14ac:dyDescent="0.15">
      <c r="A43" s="102"/>
      <c r="B43" s="70" t="s">
        <v>7</v>
      </c>
      <c r="C43" s="69" t="s">
        <v>121</v>
      </c>
      <c r="D43" s="69"/>
      <c r="E43" s="69"/>
      <c r="F43" s="15" t="s">
        <v>11</v>
      </c>
      <c r="G43" s="103"/>
      <c r="H43" s="103"/>
      <c r="I43" s="103"/>
      <c r="J43" s="103"/>
      <c r="K43" s="103"/>
      <c r="L43" s="103"/>
      <c r="M43" s="103"/>
      <c r="N43" s="103"/>
      <c r="O43" s="103"/>
      <c r="R43" s="3" t="s">
        <v>67</v>
      </c>
    </row>
    <row r="44" spans="1:18" s="3" customFormat="1" ht="29.1" customHeight="1" x14ac:dyDescent="0.15">
      <c r="A44" s="102"/>
      <c r="B44" s="70"/>
      <c r="C44" s="69"/>
      <c r="D44" s="69"/>
      <c r="E44" s="69"/>
      <c r="F44" s="15" t="s">
        <v>12</v>
      </c>
      <c r="G44" s="103"/>
      <c r="H44" s="103"/>
      <c r="I44" s="103"/>
      <c r="J44" s="103"/>
      <c r="K44" s="103"/>
      <c r="L44" s="103"/>
      <c r="M44" s="103"/>
      <c r="N44" s="103"/>
      <c r="O44" s="103"/>
      <c r="Q44" s="3" t="s">
        <v>65</v>
      </c>
      <c r="R44" s="3" t="s">
        <v>74</v>
      </c>
    </row>
    <row r="45" spans="1:18" s="3" customFormat="1" ht="29.1" customHeight="1" x14ac:dyDescent="0.15">
      <c r="A45" s="102"/>
      <c r="B45" s="70"/>
      <c r="C45" s="69"/>
      <c r="D45" s="69"/>
      <c r="E45" s="69"/>
      <c r="F45" s="15" t="s">
        <v>13</v>
      </c>
      <c r="G45" s="103"/>
      <c r="H45" s="103"/>
      <c r="I45" s="103"/>
      <c r="J45" s="103"/>
      <c r="K45" s="103"/>
      <c r="L45" s="103"/>
      <c r="M45" s="103"/>
      <c r="N45" s="103"/>
      <c r="O45" s="103"/>
      <c r="Q45" s="23" t="str">
        <f>TEXT($K$1+2,"####0"&amp;"年度以前")</f>
        <v>2027年度以前</v>
      </c>
      <c r="R45" s="23" t="s">
        <v>75</v>
      </c>
    </row>
    <row r="46" spans="1:18" s="3" customFormat="1" ht="29.1" customHeight="1" x14ac:dyDescent="0.15">
      <c r="A46" s="102"/>
      <c r="B46" s="14" t="s">
        <v>9</v>
      </c>
      <c r="C46" s="110" t="s">
        <v>18</v>
      </c>
      <c r="D46" s="110"/>
      <c r="E46" s="110"/>
      <c r="F46" s="15" t="s">
        <v>11</v>
      </c>
      <c r="G46" s="78" t="s">
        <v>93</v>
      </c>
      <c r="H46" s="78"/>
      <c r="I46" s="15" t="s">
        <v>12</v>
      </c>
      <c r="J46" s="78" t="s">
        <v>94</v>
      </c>
      <c r="K46" s="78"/>
      <c r="L46" s="16" t="s">
        <v>13</v>
      </c>
      <c r="M46" s="78" t="s">
        <v>95</v>
      </c>
      <c r="N46" s="78"/>
      <c r="O46" s="78"/>
      <c r="Q46" s="23" t="str">
        <f>TEXT($K$1+3,"####0"&amp;"年度")</f>
        <v>2028年度</v>
      </c>
      <c r="R46" s="23" t="s">
        <v>76</v>
      </c>
    </row>
    <row r="47" spans="1:18" s="3" customFormat="1" ht="29.1" customHeight="1" x14ac:dyDescent="0.15">
      <c r="A47" s="102" t="s">
        <v>19</v>
      </c>
      <c r="B47" s="70" t="s">
        <v>15</v>
      </c>
      <c r="C47" s="69" t="s">
        <v>122</v>
      </c>
      <c r="D47" s="69"/>
      <c r="E47" s="69"/>
      <c r="F47" s="37" t="s">
        <v>85</v>
      </c>
      <c r="G47" s="71"/>
      <c r="H47" s="71"/>
      <c r="I47" s="71"/>
      <c r="J47" s="71"/>
      <c r="K47" s="71"/>
      <c r="L47" s="71"/>
      <c r="M47" s="71"/>
      <c r="N47" s="71"/>
      <c r="O47" s="71"/>
      <c r="P47" s="2"/>
      <c r="Q47" s="23" t="str">
        <f>TEXT($K$1+5,"####0"&amp;"年度以前")</f>
        <v>2030年度以前</v>
      </c>
      <c r="R47" s="23" t="s">
        <v>90</v>
      </c>
    </row>
    <row r="48" spans="1:18" s="3" customFormat="1" ht="29.1" customHeight="1" x14ac:dyDescent="0.15">
      <c r="A48" s="102"/>
      <c r="B48" s="70"/>
      <c r="C48" s="69" t="s">
        <v>123</v>
      </c>
      <c r="D48" s="69"/>
      <c r="E48" s="69"/>
      <c r="F48" s="37" t="s">
        <v>85</v>
      </c>
      <c r="G48" s="106"/>
      <c r="H48" s="107"/>
      <c r="I48" s="107"/>
      <c r="J48" s="107"/>
      <c r="K48" s="107"/>
      <c r="L48" s="107"/>
      <c r="M48" s="107"/>
      <c r="N48" s="107"/>
      <c r="O48" s="108"/>
      <c r="P48" s="2"/>
      <c r="Q48" s="3" t="s">
        <v>64</v>
      </c>
      <c r="R48" s="23" t="s">
        <v>91</v>
      </c>
    </row>
    <row r="49" spans="1:18" s="3" customFormat="1" ht="44.1" customHeight="1" x14ac:dyDescent="0.15">
      <c r="A49" s="102"/>
      <c r="B49" s="70" t="s">
        <v>35</v>
      </c>
      <c r="C49" s="69" t="s">
        <v>124</v>
      </c>
      <c r="D49" s="69"/>
      <c r="E49" s="69"/>
      <c r="F49" s="37" t="s">
        <v>85</v>
      </c>
      <c r="G49" s="71"/>
      <c r="H49" s="71"/>
      <c r="I49" s="71"/>
      <c r="J49" s="71"/>
      <c r="K49" s="71"/>
      <c r="L49" s="71"/>
      <c r="M49" s="71"/>
      <c r="N49" s="71"/>
      <c r="O49" s="71"/>
      <c r="P49" s="2"/>
    </row>
    <row r="50" spans="1:18" s="3" customFormat="1" ht="29.1" customHeight="1" x14ac:dyDescent="0.15">
      <c r="A50" s="102"/>
      <c r="B50" s="70"/>
      <c r="C50" s="69" t="s">
        <v>125</v>
      </c>
      <c r="D50" s="69"/>
      <c r="E50" s="69"/>
      <c r="F50" s="37" t="s">
        <v>85</v>
      </c>
      <c r="G50" s="71"/>
      <c r="H50" s="71"/>
      <c r="I50" s="71"/>
      <c r="J50" s="71"/>
      <c r="K50" s="71"/>
      <c r="L50" s="71"/>
      <c r="M50" s="71"/>
      <c r="N50" s="71"/>
      <c r="O50" s="71"/>
      <c r="P50" s="2"/>
      <c r="Q50" s="3" t="s">
        <v>105</v>
      </c>
      <c r="R50" s="3" t="s">
        <v>66</v>
      </c>
    </row>
    <row r="51" spans="1:18" s="3" customFormat="1" ht="29.1" customHeight="1" x14ac:dyDescent="0.15">
      <c r="A51" s="102"/>
      <c r="B51" s="70"/>
      <c r="C51" s="69" t="s">
        <v>126</v>
      </c>
      <c r="D51" s="69"/>
      <c r="E51" s="69"/>
      <c r="F51" s="37" t="s">
        <v>85</v>
      </c>
      <c r="G51" s="77" t="s">
        <v>101</v>
      </c>
      <c r="H51" s="77"/>
      <c r="I51" s="77"/>
      <c r="J51" s="77"/>
      <c r="K51" s="78" t="s">
        <v>86</v>
      </c>
      <c r="L51" s="78"/>
      <c r="M51" s="78"/>
      <c r="N51" s="78"/>
      <c r="O51" s="78"/>
      <c r="P51" s="2"/>
      <c r="Q51" s="3" t="str">
        <f>TEXT($K$1,"####0")&amp;"年度 - "&amp;TEXT($K$1+1,"####0")&amp;"年度"</f>
        <v>2025年度 - 2026年度</v>
      </c>
    </row>
    <row r="52" spans="1:18" s="3" customFormat="1" ht="29.1" customHeight="1" x14ac:dyDescent="0.15">
      <c r="A52" s="102"/>
      <c r="B52" s="13" t="s">
        <v>36</v>
      </c>
      <c r="C52" s="69" t="s">
        <v>127</v>
      </c>
      <c r="D52" s="69"/>
      <c r="E52" s="69"/>
      <c r="F52" s="37" t="s">
        <v>85</v>
      </c>
      <c r="G52" s="77" t="s">
        <v>82</v>
      </c>
      <c r="H52" s="77"/>
      <c r="I52" s="77"/>
      <c r="J52" s="77"/>
      <c r="K52" s="78" t="s">
        <v>86</v>
      </c>
      <c r="L52" s="78"/>
      <c r="M52" s="78"/>
      <c r="N52" s="78"/>
      <c r="O52" s="78"/>
      <c r="P52" s="2"/>
      <c r="Q52" s="3" t="str">
        <f>TEXT($K$1,"####0")&amp;"年度 - "&amp;TEXT($K$1+2,"####0")&amp;"年度"</f>
        <v>2025年度 - 2027年度</v>
      </c>
    </row>
    <row r="53" spans="1:18" s="3" customFormat="1" ht="14.25" thickBot="1" x14ac:dyDescent="0.2">
      <c r="A53" s="22"/>
      <c r="B53" s="27"/>
      <c r="C53" s="109"/>
      <c r="D53" s="109"/>
      <c r="E53" s="109"/>
      <c r="F53" s="6"/>
      <c r="G53" s="22"/>
      <c r="H53" s="27"/>
      <c r="I53" s="27"/>
      <c r="J53" s="27"/>
      <c r="K53" s="27"/>
      <c r="L53" s="27"/>
      <c r="M53" s="27"/>
      <c r="N53" s="27"/>
      <c r="O53" s="27"/>
      <c r="P53" s="2"/>
    </row>
    <row r="54" spans="1:18" ht="14.45" customHeight="1" thickBot="1" x14ac:dyDescent="0.2">
      <c r="A54" s="5"/>
      <c r="B54" s="94"/>
      <c r="C54" s="94"/>
      <c r="D54" s="94"/>
      <c r="E54" s="94"/>
      <c r="F54" s="6"/>
      <c r="G54" s="20" t="s">
        <v>57</v>
      </c>
      <c r="H54" s="82" t="s">
        <v>50</v>
      </c>
      <c r="I54" s="83"/>
      <c r="J54" s="83"/>
      <c r="K54" s="83"/>
      <c r="L54" s="83"/>
      <c r="M54" s="83"/>
      <c r="N54" s="83"/>
      <c r="O54" s="84"/>
      <c r="Q54" s="3"/>
    </row>
    <row r="55" spans="1:18" ht="27" customHeight="1" x14ac:dyDescent="0.15">
      <c r="A55" s="74" t="s">
        <v>46</v>
      </c>
      <c r="B55" s="75"/>
      <c r="C55" s="75"/>
      <c r="D55" s="75"/>
      <c r="E55" s="76"/>
      <c r="F55" s="98" t="s">
        <v>58</v>
      </c>
      <c r="G55" s="98"/>
      <c r="H55" s="95" t="s">
        <v>134</v>
      </c>
      <c r="I55" s="96"/>
      <c r="J55" s="97"/>
      <c r="K55" s="31"/>
      <c r="L55" s="72"/>
      <c r="M55" s="73"/>
      <c r="N55" s="31"/>
      <c r="O55" s="31"/>
      <c r="Q55" s="3"/>
    </row>
    <row r="56" spans="1:18" ht="27" customHeight="1" x14ac:dyDescent="0.15">
      <c r="A56" s="86" t="s">
        <v>38</v>
      </c>
      <c r="B56" s="87"/>
      <c r="C56" s="87"/>
      <c r="D56" s="144" t="s">
        <v>105</v>
      </c>
      <c r="E56" s="145"/>
      <c r="F56" s="6"/>
      <c r="G56" s="7" t="s">
        <v>51</v>
      </c>
      <c r="H56" s="79" t="s">
        <v>131</v>
      </c>
      <c r="I56" s="80"/>
      <c r="J56" s="81"/>
      <c r="K56" s="28"/>
      <c r="L56" s="72"/>
      <c r="M56" s="73"/>
      <c r="N56" s="28"/>
      <c r="O56" s="28"/>
      <c r="Q56" s="3"/>
    </row>
    <row r="57" spans="1:18" ht="27" customHeight="1" x14ac:dyDescent="0.15">
      <c r="A57" s="146" t="s">
        <v>113</v>
      </c>
      <c r="B57" s="147"/>
      <c r="C57" s="66" t="s">
        <v>112</v>
      </c>
      <c r="D57" s="67"/>
      <c r="E57" s="68"/>
      <c r="F57" s="6"/>
      <c r="G57" s="7" t="s">
        <v>51</v>
      </c>
      <c r="H57" s="79" t="s">
        <v>132</v>
      </c>
      <c r="I57" s="80"/>
      <c r="J57" s="81"/>
      <c r="K57" s="29"/>
      <c r="L57" s="72"/>
      <c r="M57" s="73"/>
      <c r="N57" s="29"/>
      <c r="O57" s="29"/>
      <c r="P57" s="4"/>
    </row>
    <row r="58" spans="1:18" ht="27" customHeight="1" x14ac:dyDescent="0.15">
      <c r="A58" s="39" t="s">
        <v>109</v>
      </c>
      <c r="B58" s="40"/>
      <c r="C58" s="40"/>
      <c r="D58" s="40"/>
      <c r="E58" s="41"/>
      <c r="F58" s="6"/>
      <c r="G58" s="21" t="s">
        <v>52</v>
      </c>
      <c r="H58" s="53" t="s">
        <v>135</v>
      </c>
      <c r="I58" s="54"/>
      <c r="J58" s="54"/>
      <c r="K58" s="30"/>
      <c r="L58" s="72"/>
      <c r="M58" s="73"/>
      <c r="N58" s="30"/>
      <c r="O58" s="30"/>
      <c r="P58" s="4"/>
    </row>
    <row r="59" spans="1:18" ht="27" customHeight="1" thickBot="1" x14ac:dyDescent="0.2">
      <c r="A59" s="42"/>
      <c r="B59" s="43"/>
      <c r="C59" s="43"/>
      <c r="D59" s="43"/>
      <c r="E59" s="44"/>
      <c r="F59" s="6"/>
      <c r="G59" s="21" t="s">
        <v>53</v>
      </c>
      <c r="H59" s="57" t="s">
        <v>136</v>
      </c>
      <c r="I59" s="58"/>
      <c r="J59" s="59"/>
      <c r="K59" s="30"/>
      <c r="L59" s="90"/>
      <c r="M59" s="91"/>
      <c r="N59" s="30"/>
      <c r="O59" s="30"/>
    </row>
    <row r="60" spans="1:18" ht="27" customHeight="1" x14ac:dyDescent="0.15">
      <c r="A60" s="55" t="s">
        <v>20</v>
      </c>
      <c r="B60" s="56"/>
      <c r="C60" s="56"/>
      <c r="D60" s="144" t="s">
        <v>110</v>
      </c>
      <c r="E60" s="145"/>
      <c r="F60" s="6"/>
      <c r="G60" s="7" t="s">
        <v>54</v>
      </c>
      <c r="H60" s="60" t="s">
        <v>21</v>
      </c>
      <c r="I60" s="61"/>
      <c r="J60" s="62"/>
      <c r="K60" s="34"/>
      <c r="L60" s="92"/>
      <c r="M60" s="93"/>
      <c r="N60" s="34"/>
      <c r="O60" s="34"/>
    </row>
    <row r="61" spans="1:18" ht="27" customHeight="1" x14ac:dyDescent="0.15">
      <c r="A61" s="88" t="s">
        <v>22</v>
      </c>
      <c r="B61" s="89"/>
      <c r="C61" s="89"/>
      <c r="D61" s="144" t="s">
        <v>104</v>
      </c>
      <c r="E61" s="145"/>
      <c r="F61" s="6"/>
      <c r="G61" s="21" t="s">
        <v>55</v>
      </c>
      <c r="H61" s="79" t="s">
        <v>23</v>
      </c>
      <c r="I61" s="80"/>
      <c r="J61" s="81"/>
      <c r="K61" s="28"/>
      <c r="L61" s="72"/>
      <c r="M61" s="73"/>
      <c r="N61" s="28"/>
      <c r="O61" s="28"/>
    </row>
    <row r="62" spans="1:18" ht="27" customHeight="1" thickBot="1" x14ac:dyDescent="0.2">
      <c r="A62" s="55" t="s">
        <v>24</v>
      </c>
      <c r="B62" s="56"/>
      <c r="C62" s="56"/>
      <c r="D62" s="144" t="s">
        <v>104</v>
      </c>
      <c r="E62" s="145"/>
      <c r="F62" s="6"/>
      <c r="G62" s="7" t="s">
        <v>77</v>
      </c>
      <c r="H62" s="57" t="s">
        <v>25</v>
      </c>
      <c r="I62" s="58"/>
      <c r="J62" s="59"/>
      <c r="K62" s="33"/>
      <c r="L62" s="90"/>
      <c r="M62" s="91"/>
      <c r="N62" s="33"/>
      <c r="O62" s="35"/>
    </row>
    <row r="63" spans="1:18" ht="27" customHeight="1" thickBot="1" x14ac:dyDescent="0.2">
      <c r="A63" s="55" t="s">
        <v>26</v>
      </c>
      <c r="B63" s="56"/>
      <c r="C63" s="56"/>
      <c r="D63" s="144" t="s">
        <v>102</v>
      </c>
      <c r="E63" s="145"/>
      <c r="F63" s="6"/>
      <c r="G63" s="8" t="s">
        <v>27</v>
      </c>
      <c r="H63" s="85"/>
      <c r="I63" s="85"/>
      <c r="J63" s="85"/>
      <c r="K63" s="17" t="s">
        <v>47</v>
      </c>
      <c r="L63" s="51" t="s">
        <v>28</v>
      </c>
      <c r="M63" s="51"/>
      <c r="N63" s="18" t="s">
        <v>29</v>
      </c>
      <c r="O63" s="19" t="s">
        <v>30</v>
      </c>
    </row>
    <row r="64" spans="1:18" ht="27" customHeight="1" thickBot="1" x14ac:dyDescent="0.2">
      <c r="A64" s="48" t="s">
        <v>31</v>
      </c>
      <c r="B64" s="49"/>
      <c r="C64" s="49"/>
      <c r="D64" s="151" t="s">
        <v>103</v>
      </c>
      <c r="E64" s="152"/>
      <c r="F64" s="6"/>
      <c r="G64" s="9">
        <v>6</v>
      </c>
      <c r="H64" s="50" t="s">
        <v>32</v>
      </c>
      <c r="I64" s="51"/>
      <c r="J64" s="51"/>
      <c r="K64" s="32"/>
      <c r="L64" s="52"/>
      <c r="M64" s="52"/>
      <c r="N64" s="25"/>
      <c r="O64" s="26"/>
    </row>
  </sheetData>
  <mergeCells count="180">
    <mergeCell ref="D61:E61"/>
    <mergeCell ref="D62:E62"/>
    <mergeCell ref="D63:E63"/>
    <mergeCell ref="D64:E64"/>
    <mergeCell ref="D56:E56"/>
    <mergeCell ref="F30:O30"/>
    <mergeCell ref="F31:O31"/>
    <mergeCell ref="F32:O32"/>
    <mergeCell ref="D60:E60"/>
    <mergeCell ref="A57:B57"/>
    <mergeCell ref="A33:O33"/>
    <mergeCell ref="G41:O41"/>
    <mergeCell ref="A28:A32"/>
    <mergeCell ref="C29:E29"/>
    <mergeCell ref="F29:I29"/>
    <mergeCell ref="J29:L29"/>
    <mergeCell ref="J13:L13"/>
    <mergeCell ref="M13:O13"/>
    <mergeCell ref="B1:C1"/>
    <mergeCell ref="B6:E6"/>
    <mergeCell ref="F6:O6"/>
    <mergeCell ref="K1:L1"/>
    <mergeCell ref="M1:O1"/>
    <mergeCell ref="J8:L8"/>
    <mergeCell ref="A2:O2"/>
    <mergeCell ref="B10:D11"/>
    <mergeCell ref="B16:D17"/>
    <mergeCell ref="F10:O10"/>
    <mergeCell ref="F11:O11"/>
    <mergeCell ref="J15:L15"/>
    <mergeCell ref="M15:O15"/>
    <mergeCell ref="F16:O16"/>
    <mergeCell ref="F17:O17"/>
    <mergeCell ref="A3:E4"/>
    <mergeCell ref="F3:O3"/>
    <mergeCell ref="F4:I4"/>
    <mergeCell ref="J4:L4"/>
    <mergeCell ref="C9:E9"/>
    <mergeCell ref="M4:O4"/>
    <mergeCell ref="A5:E5"/>
    <mergeCell ref="M7:O7"/>
    <mergeCell ref="F5:O5"/>
    <mergeCell ref="M8:O8"/>
    <mergeCell ref="C7:E7"/>
    <mergeCell ref="F7:I7"/>
    <mergeCell ref="J7:L7"/>
    <mergeCell ref="F9:I9"/>
    <mergeCell ref="M9:O9"/>
    <mergeCell ref="J9:L9"/>
    <mergeCell ref="M14:O14"/>
    <mergeCell ref="A12:A17"/>
    <mergeCell ref="B12:E12"/>
    <mergeCell ref="F12:O12"/>
    <mergeCell ref="C13:E13"/>
    <mergeCell ref="F13:I13"/>
    <mergeCell ref="A6:A11"/>
    <mergeCell ref="C8:E8"/>
    <mergeCell ref="F8:I8"/>
    <mergeCell ref="A18:A23"/>
    <mergeCell ref="B18:E18"/>
    <mergeCell ref="F18:O18"/>
    <mergeCell ref="C19:E19"/>
    <mergeCell ref="F19:I19"/>
    <mergeCell ref="J19:L19"/>
    <mergeCell ref="F21:I21"/>
    <mergeCell ref="C20:E20"/>
    <mergeCell ref="C21:E21"/>
    <mergeCell ref="B22:D23"/>
    <mergeCell ref="F22:O22"/>
    <mergeCell ref="F23:O23"/>
    <mergeCell ref="J21:L21"/>
    <mergeCell ref="M21:O21"/>
    <mergeCell ref="F20:I20"/>
    <mergeCell ref="M19:O19"/>
    <mergeCell ref="M20:O20"/>
    <mergeCell ref="C25:E25"/>
    <mergeCell ref="F25:I25"/>
    <mergeCell ref="J25:L25"/>
    <mergeCell ref="M25:O25"/>
    <mergeCell ref="C24:E24"/>
    <mergeCell ref="F24:I24"/>
    <mergeCell ref="J24:L24"/>
    <mergeCell ref="M24:O24"/>
    <mergeCell ref="C14:E14"/>
    <mergeCell ref="F14:I14"/>
    <mergeCell ref="J14:L14"/>
    <mergeCell ref="C15:E15"/>
    <mergeCell ref="F15:I15"/>
    <mergeCell ref="J20:L20"/>
    <mergeCell ref="C53:E53"/>
    <mergeCell ref="C48:E48"/>
    <mergeCell ref="G44:O44"/>
    <mergeCell ref="G48:O48"/>
    <mergeCell ref="C46:E46"/>
    <mergeCell ref="C36:E36"/>
    <mergeCell ref="M29:O29"/>
    <mergeCell ref="F26:O26"/>
    <mergeCell ref="F27:O27"/>
    <mergeCell ref="A34:E35"/>
    <mergeCell ref="G34:O34"/>
    <mergeCell ref="G35:H35"/>
    <mergeCell ref="J35:K35"/>
    <mergeCell ref="M35:O35"/>
    <mergeCell ref="C28:E28"/>
    <mergeCell ref="F28:I28"/>
    <mergeCell ref="J28:L28"/>
    <mergeCell ref="M28:O28"/>
    <mergeCell ref="B26:D27"/>
    <mergeCell ref="G36:O36"/>
    <mergeCell ref="B30:D32"/>
    <mergeCell ref="C49:E49"/>
    <mergeCell ref="G49:O49"/>
    <mergeCell ref="B38:B39"/>
    <mergeCell ref="C38:E38"/>
    <mergeCell ref="G38:O38"/>
    <mergeCell ref="C39:E39"/>
    <mergeCell ref="A47:A52"/>
    <mergeCell ref="B43:B45"/>
    <mergeCell ref="G39:O39"/>
    <mergeCell ref="B40:B42"/>
    <mergeCell ref="G40:O40"/>
    <mergeCell ref="G42:O42"/>
    <mergeCell ref="C43:E45"/>
    <mergeCell ref="G43:O43"/>
    <mergeCell ref="G45:O45"/>
    <mergeCell ref="C40:E42"/>
    <mergeCell ref="C50:E50"/>
    <mergeCell ref="A40:A46"/>
    <mergeCell ref="A36:A39"/>
    <mergeCell ref="B36:B37"/>
    <mergeCell ref="C37:E37"/>
    <mergeCell ref="G37:O37"/>
    <mergeCell ref="F1:J1"/>
    <mergeCell ref="C57:E57"/>
    <mergeCell ref="C52:E52"/>
    <mergeCell ref="B47:B48"/>
    <mergeCell ref="C47:E47"/>
    <mergeCell ref="G47:O47"/>
    <mergeCell ref="L55:M55"/>
    <mergeCell ref="G50:O50"/>
    <mergeCell ref="A55:E55"/>
    <mergeCell ref="G51:J51"/>
    <mergeCell ref="K51:O51"/>
    <mergeCell ref="H56:J56"/>
    <mergeCell ref="G52:J52"/>
    <mergeCell ref="H54:O54"/>
    <mergeCell ref="L57:M57"/>
    <mergeCell ref="K52:O52"/>
    <mergeCell ref="A56:C56"/>
    <mergeCell ref="L56:M56"/>
    <mergeCell ref="H57:J57"/>
    <mergeCell ref="B54:E54"/>
    <mergeCell ref="H55:J55"/>
    <mergeCell ref="G46:H46"/>
    <mergeCell ref="J46:K46"/>
    <mergeCell ref="M46:O46"/>
    <mergeCell ref="A58:E59"/>
    <mergeCell ref="A24:A27"/>
    <mergeCell ref="A64:C64"/>
    <mergeCell ref="H64:J64"/>
    <mergeCell ref="L64:M64"/>
    <mergeCell ref="L63:M63"/>
    <mergeCell ref="H58:J58"/>
    <mergeCell ref="A62:C62"/>
    <mergeCell ref="H62:J62"/>
    <mergeCell ref="A60:C60"/>
    <mergeCell ref="H60:J60"/>
    <mergeCell ref="L61:M61"/>
    <mergeCell ref="H59:J59"/>
    <mergeCell ref="L58:M58"/>
    <mergeCell ref="A63:C63"/>
    <mergeCell ref="H63:J63"/>
    <mergeCell ref="A61:C61"/>
    <mergeCell ref="H61:J61"/>
    <mergeCell ref="L62:M62"/>
    <mergeCell ref="L60:M60"/>
    <mergeCell ref="L59:M59"/>
    <mergeCell ref="F55:G55"/>
    <mergeCell ref="C51:E51"/>
    <mergeCell ref="B49:B51"/>
  </mergeCells>
  <phoneticPr fontId="1"/>
  <conditionalFormatting sqref="F36:F39">
    <cfRule type="containsText" dxfId="13" priority="25" operator="containsText" text="選択">
      <formula>NOT(ISERROR(SEARCH("選択",F36)))</formula>
    </cfRule>
    <cfRule type="containsText" dxfId="12" priority="26" operator="containsText" text="未定">
      <formula>NOT(ISERROR(SEARCH("未定",F36)))</formula>
    </cfRule>
    <cfRule type="containsText" dxfId="11" priority="27" operator="containsText" text="中確度">
      <formula>NOT(ISERROR(SEARCH("中確度",F36)))</formula>
    </cfRule>
    <cfRule type="containsText" dxfId="10" priority="28" operator="containsText" text="高確度">
      <formula>NOT(ISERROR(SEARCH("高確度",F36)))</formula>
    </cfRule>
  </conditionalFormatting>
  <conditionalFormatting sqref="F47:F53">
    <cfRule type="containsText" dxfId="9" priority="186" operator="containsText" text="選択">
      <formula>NOT(ISERROR(SEARCH("選択",F47)))</formula>
    </cfRule>
    <cfRule type="containsText" dxfId="8" priority="187" operator="containsText" text="未定">
      <formula>NOT(ISERROR(SEARCH("未定",F47)))</formula>
    </cfRule>
    <cfRule type="containsText" dxfId="7" priority="188" operator="containsText" text="中確度">
      <formula>NOT(ISERROR(SEARCH("中確度",F47)))</formula>
    </cfRule>
    <cfRule type="containsText" dxfId="6" priority="189" operator="containsText" text="高確度">
      <formula>NOT(ISERROR(SEARCH("高確度",F47)))</formula>
    </cfRule>
  </conditionalFormatting>
  <conditionalFormatting sqref="K55:L57">
    <cfRule type="containsText" dxfId="5" priority="7" operator="containsText" text="5s">
      <formula>NOT(ISERROR(SEARCH("5s",K55)))</formula>
    </cfRule>
  </conditionalFormatting>
  <conditionalFormatting sqref="K58:L58">
    <cfRule type="containsText" dxfId="4" priority="6" operator="containsText" text="6s">
      <formula>NOT(ISERROR(SEARCH("6s",K58)))</formula>
    </cfRule>
  </conditionalFormatting>
  <conditionalFormatting sqref="K61:L61">
    <cfRule type="containsText" dxfId="3" priority="5" operator="containsText" text="5e">
      <formula>NOT(ISERROR(SEARCH("5e",K61)))</formula>
    </cfRule>
  </conditionalFormatting>
  <conditionalFormatting sqref="N55:O57">
    <cfRule type="containsText" dxfId="2" priority="14" operator="containsText" text="5s">
      <formula>NOT(ISERROR(SEARCH("5s",N55)))</formula>
    </cfRule>
  </conditionalFormatting>
  <conditionalFormatting sqref="N58:O58">
    <cfRule type="containsText" dxfId="1" priority="12" operator="containsText" text="6s">
      <formula>NOT(ISERROR(SEARCH("6s",N58)))</formula>
    </cfRule>
  </conditionalFormatting>
  <conditionalFormatting sqref="N61:O61">
    <cfRule type="containsText" dxfId="0" priority="10" operator="containsText" text="5e">
      <formula>NOT(ISERROR(SEARCH("5e",N61)))</formula>
    </cfRule>
  </conditionalFormatting>
  <dataValidations count="22">
    <dataValidation type="list" allowBlank="1" showInputMessage="1" showErrorMessage="1" sqref="S46" xr:uid="{4AEAF31E-8A5F-4C79-9CA5-BFE2DE85078A}">
      <formula1>"aの回答をお選び下さい,aについて完了,aについて検討中,aは空白項目"</formula1>
      <formula2>0</formula2>
    </dataValidation>
    <dataValidation type="list" allowBlank="1" showInputMessage="1" showErrorMessage="1" sqref="M46:O46" xr:uid="{DF8C28E0-4674-43B1-B3F0-28644F1D7E5A}">
      <formula1>"cは空項目,検討中,対策解決"</formula1>
    </dataValidation>
    <dataValidation type="list" allowBlank="1" showInputMessage="1" showErrorMessage="1" sqref="G46:H46" xr:uid="{C5C2C1C5-9673-4D2C-9BAA-5C2E66AB91A2}">
      <formula1>"aは空項目,検討中,対策解決"</formula1>
    </dataValidation>
    <dataValidation type="list" allowBlank="1" showInputMessage="1" showErrorMessage="1" sqref="J46:K46" xr:uid="{88B67729-998A-444F-93F4-B492FEFDD140}">
      <formula1>"bは空項目,検討中,対策解決"</formula1>
    </dataValidation>
    <dataValidation type="list" allowBlank="1" showInputMessage="1" showErrorMessage="1" sqref="D56" xr:uid="{90B37762-1F2C-441E-9B49-6D44607FAFA3}">
      <formula1>$Q$50:$Q$56</formula1>
    </dataValidation>
    <dataValidation operator="equal" allowBlank="1" showErrorMessage="1" sqref="A1" xr:uid="{C5ED8081-245B-4475-A04C-EC94E1B8A477}">
      <formula1>0</formula1>
      <formula2>0</formula2>
    </dataValidation>
    <dataValidation type="list" allowBlank="1" showInputMessage="1" showErrorMessage="1" sqref="K53:O53" xr:uid="{9AF4D76A-C831-49FF-8E3B-08EB235C4BA5}">
      <formula1>"回答をお選び下さい,4-6月に,7-9月に,10-12月に,1-3月に,未定"</formula1>
    </dataValidation>
    <dataValidation type="list" allowBlank="1" showInputMessage="1" showErrorMessage="1" sqref="F53" xr:uid="{095913C1-614C-48F1-B31D-02CED66398C2}">
      <formula1>"選択,高確度,中確度,未定"</formula1>
    </dataValidation>
    <dataValidation type="list" allowBlank="1" showInputMessage="1" showErrorMessage="1" sqref="Q16 R12 Q24 Q19:Q20 F24:I24 R5 Q12:Q13 R19" xr:uid="{A5A1AC64-CEC1-4155-BF01-4C95A82AD82A}">
      <formula1>$Q$12:$Q$16</formula1>
    </dataValidation>
    <dataValidation type="list" allowBlank="1" showInputMessage="1" showErrorMessage="1" sqref="F1:J1" xr:uid="{FAD4AE9A-9FB3-4D80-8CF2-3961FE968845}">
      <formula1>"選択,事前評価,１年目中間評価,２年目中間評価,事後評価"</formula1>
    </dataValidation>
    <dataValidation type="list" allowBlank="1" showInputMessage="1" showErrorMessage="1" sqref="F47:F52 F37:F39" xr:uid="{11AF04A9-05B0-4427-8A06-FB2280057122}">
      <formula1>"確度,高確度,中確度,未定"</formula1>
    </dataValidation>
    <dataValidation type="list" allowBlank="1" showInputMessage="1" showErrorMessage="1" sqref="F36" xr:uid="{E0319646-9092-41D5-9B96-6EC599E20058}">
      <formula1>"選択,単独利用,必須右記"</formula1>
    </dataValidation>
    <dataValidation type="list" allowBlank="1" showInputMessage="1" showErrorMessage="1" sqref="K51:O52" xr:uid="{EEF820BC-4CFD-4BA0-A371-40C10D7887FC}">
      <formula1>"時期をお選び下さい,4-6月に,7-9月に,10-12月に,1-3月に,未定"</formula1>
    </dataValidation>
    <dataValidation type="list" allowBlank="1" showInputMessage="1" showErrorMessage="1" sqref="G51:J51" xr:uid="{C3883418-5A40-4BA3-BB45-9703BDDAB3F6}">
      <formula1>$Q$37:$Q$41</formula1>
    </dataValidation>
    <dataValidation type="list" allowBlank="1" showInputMessage="1" showErrorMessage="1" sqref="G52:J53" xr:uid="{F9360105-9C10-4E93-B426-36039DCAA857}">
      <formula1>$Q$44:$Q$48</formula1>
    </dataValidation>
    <dataValidation type="list" allowBlank="1" showInputMessage="1" showErrorMessage="1" sqref="F25:I25" xr:uid="{2E95E390-944A-4354-ABEF-551FB86DFD51}">
      <formula1>$R$12:$R$17</formula1>
    </dataValidation>
    <dataValidation type="list" allowBlank="1" showInputMessage="1" showErrorMessage="1" sqref="F19:I21 F13:I15 F7:I9" xr:uid="{1320DDCA-1358-44E7-A9E5-BA0B27BD614A}">
      <formula1>$R$5:$R$9</formula1>
    </dataValidation>
    <dataValidation type="list" allowBlank="1" showInputMessage="1" showErrorMessage="1" sqref="F28:I28" xr:uid="{48924A94-6F1A-49A6-8C8E-C8C0F68774E2}">
      <formula1>$Q$19:$Q$24</formula1>
    </dataValidation>
    <dataValidation type="list" allowBlank="1" showInputMessage="1" showErrorMessage="1" sqref="F29:I29" xr:uid="{3D0EBA1A-51AF-4FCB-8D1B-B1D83DD3A850}">
      <formula1>$R$19:$R$24</formula1>
    </dataValidation>
    <dataValidation type="list" operator="equal" allowBlank="1" showErrorMessage="1" sqref="A57:B57" xr:uid="{33D74E75-8120-439E-86DA-BCCECF0730A4}">
      <formula1>"分 野 選 択,交通,建築物,再エネ,バイオ,社会システム"</formula1>
    </dataValidation>
    <dataValidation operator="equal" allowBlank="1" showErrorMessage="1" sqref="B1:D1" xr:uid="{D471B1A0-3489-4095-A7DD-646139C5F383}"/>
    <dataValidation type="list" allowBlank="1" showInputMessage="1" showErrorMessage="1" sqref="J7:L9 J13:L15 J19:L21 J24:L25 J28:L29" xr:uid="{0D56132A-E5F2-4DB0-B85A-86FFDE640BE2}">
      <formula1>"説明資料をお選び下さい,ヒアリング資料,申請書"</formula1>
    </dataValidation>
  </dataValidations>
  <pageMargins left="0.59055118110236227" right="0.43307086614173229" top="0.43307086614173229" bottom="0.55118110236220474" header="0" footer="0"/>
  <pageSetup paperSize="9" scale="97" firstPageNumber="0" fitToHeight="0" orientation="portrait" horizontalDpi="300" verticalDpi="300"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5DA1-9DF0-4ED5-B3D8-C149BA924826}">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5ddcf2-d891-4519-ab93-f21ee556d400">
      <Terms xmlns="http://schemas.microsoft.com/office/infopath/2007/PartnerControls"/>
    </lcf76f155ced4ddcb4097134ff3c332f>
    <TaxCatchAll xmlns="d53be533-d80a-4320-aed9-8ded1f5a039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0250CE7279E04CBBF2FFB15696EAA2" ma:contentTypeVersion="14" ma:contentTypeDescription="新しいドキュメントを作成します。" ma:contentTypeScope="" ma:versionID="d139bc83112c28691bf90f8421b57dc8">
  <xsd:schema xmlns:xsd="http://www.w3.org/2001/XMLSchema" xmlns:xs="http://www.w3.org/2001/XMLSchema" xmlns:p="http://schemas.microsoft.com/office/2006/metadata/properties" xmlns:ns2="1e5ddcf2-d891-4519-ab93-f21ee556d400" xmlns:ns3="d53be533-d80a-4320-aed9-8ded1f5a0393" targetNamespace="http://schemas.microsoft.com/office/2006/metadata/properties" ma:root="true" ma:fieldsID="314a5a43602a892dc4f0bb22c4db1c65" ns2:_="" ns3:_="">
    <xsd:import namespace="1e5ddcf2-d891-4519-ab93-f21ee556d400"/>
    <xsd:import namespace="d53be533-d80a-4320-aed9-8ded1f5a03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ddcf2-d891-4519-ab93-f21ee556d4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3e6cc004-bc7d-4a46-a9c8-4ac25638601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3be533-d80a-4320-aed9-8ded1f5a039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e5765de-0f6f-473d-9bb8-5bc28178d0d6}" ma:internalName="TaxCatchAll" ma:showField="CatchAllData" ma:web="d53be533-d80a-4320-aed9-8ded1f5a039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8C7CBC-6A14-4486-A089-AA6259B4F156}">
  <ds:schemaRefs>
    <ds:schemaRef ds:uri="http://schemas.microsoft.com/office/2006/documentManagement/types"/>
    <ds:schemaRef ds:uri="d53be533-d80a-4320-aed9-8ded1f5a0393"/>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1e5ddcf2-d891-4519-ab93-f21ee556d40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1F05F80-2E63-47CE-A101-C17522264EE3}">
  <ds:schemaRefs>
    <ds:schemaRef ds:uri="http://schemas.microsoft.com/sharepoint/v3/contenttype/forms"/>
  </ds:schemaRefs>
</ds:datastoreItem>
</file>

<file path=customXml/itemProps3.xml><?xml version="1.0" encoding="utf-8"?>
<ds:datastoreItem xmlns:ds="http://schemas.openxmlformats.org/officeDocument/2006/customXml" ds:itemID="{6D2E4836-CB3B-4422-AB91-B13CA9FE6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ddcf2-d891-4519-ab93-f21ee556d400"/>
    <ds:schemaRef ds:uri="d53be533-d80a-4320-aed9-8ded1f5a03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Sheet1</vt:lpstr>
      <vt:lpstr>Sheet2</vt:lpstr>
      <vt:lpstr>Sheet1!Print_Area</vt:lpstr>
      <vt:lpstr>Sheet1!Print_Area_0</vt:lpstr>
      <vt:lpstr>Sheet1!Print_Area_0_0</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